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5-03 Release\"/>
    </mc:Choice>
  </mc:AlternateContent>
  <xr:revisionPtr revIDLastSave="0" documentId="13_ncr:1_{61BD7F66-4609-4BF0-A790-D37BC6E1DFF4}" xr6:coauthVersionLast="47" xr6:coauthVersionMax="47" xr10:uidLastSave="{00000000-0000-0000-0000-000000000000}"/>
  <bookViews>
    <workbookView xWindow="16080" yWindow="4050" windowWidth="51840" windowHeight="21120" activeTab="3" xr2:uid="{5140456B-460B-4B94-9CD1-EEE1E95284FD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6" i="8" l="1"/>
  <c r="U316" i="8"/>
  <c r="T316" i="8"/>
  <c r="T317" i="8" s="1"/>
  <c r="S316" i="8"/>
  <c r="S317" i="8" s="1"/>
  <c r="R316" i="8"/>
  <c r="R317" i="8" s="1"/>
  <c r="Q316" i="8"/>
  <c r="Q317" i="8" s="1"/>
  <c r="P316" i="8"/>
  <c r="P317" i="8" s="1"/>
  <c r="O316" i="8"/>
  <c r="V315" i="8"/>
  <c r="V317" i="8" s="1"/>
  <c r="U315" i="8"/>
  <c r="U317" i="8" s="1"/>
  <c r="T315" i="8"/>
  <c r="S315" i="8"/>
  <c r="R315" i="8"/>
  <c r="Q315" i="8"/>
  <c r="P315" i="8"/>
  <c r="O315" i="8"/>
  <c r="O317" i="8" s="1"/>
  <c r="V314" i="8"/>
  <c r="U314" i="8"/>
  <c r="T314" i="8"/>
  <c r="S314" i="8"/>
  <c r="R314" i="8"/>
  <c r="Q314" i="8"/>
  <c r="P314" i="8"/>
  <c r="O314" i="8"/>
  <c r="V313" i="8"/>
  <c r="U313" i="8"/>
  <c r="T313" i="8"/>
  <c r="S313" i="8"/>
  <c r="R313" i="8"/>
  <c r="Q313" i="8"/>
  <c r="P313" i="8"/>
  <c r="O313" i="8"/>
  <c r="V312" i="8"/>
  <c r="U312" i="8"/>
  <c r="T312" i="8"/>
  <c r="S312" i="8"/>
  <c r="R312" i="8"/>
  <c r="Q312" i="8"/>
  <c r="P312" i="8"/>
  <c r="O312" i="8"/>
  <c r="V310" i="8"/>
  <c r="U310" i="8"/>
  <c r="T310" i="8"/>
  <c r="S310" i="8"/>
  <c r="S311" i="8" s="1"/>
  <c r="R310" i="8"/>
  <c r="R311" i="8" s="1"/>
  <c r="Q310" i="8"/>
  <c r="Q311" i="8" s="1"/>
  <c r="P310" i="8"/>
  <c r="P311" i="8" s="1"/>
  <c r="O310" i="8"/>
  <c r="V309" i="8"/>
  <c r="V311" i="8" s="1"/>
  <c r="U309" i="8"/>
  <c r="U311" i="8" s="1"/>
  <c r="T309" i="8"/>
  <c r="T311" i="8" s="1"/>
  <c r="S309" i="8"/>
  <c r="R309" i="8"/>
  <c r="Q309" i="8"/>
  <c r="P309" i="8"/>
  <c r="O309" i="8"/>
  <c r="O311" i="8" s="1"/>
  <c r="O304" i="8"/>
  <c r="V139" i="7"/>
  <c r="U139" i="7"/>
  <c r="O139" i="7"/>
  <c r="V138" i="7"/>
  <c r="U138" i="7"/>
  <c r="T138" i="7"/>
  <c r="T139" i="7" s="1"/>
  <c r="S138" i="7"/>
  <c r="S139" i="7" s="1"/>
  <c r="R138" i="7"/>
  <c r="R139" i="7" s="1"/>
  <c r="Q138" i="7"/>
  <c r="Q139" i="7" s="1"/>
  <c r="P138" i="7"/>
  <c r="P139" i="7" s="1"/>
  <c r="O138" i="7"/>
  <c r="V135" i="7"/>
  <c r="U135" i="7"/>
  <c r="T135" i="7"/>
  <c r="S135" i="7"/>
  <c r="R135" i="7"/>
  <c r="Q135" i="7"/>
  <c r="P135" i="7"/>
  <c r="O135" i="7"/>
  <c r="V134" i="7"/>
  <c r="U134" i="7"/>
  <c r="T134" i="7"/>
  <c r="S134" i="7"/>
  <c r="R134" i="7"/>
  <c r="Q134" i="7"/>
  <c r="P134" i="7"/>
  <c r="O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8" i="7"/>
  <c r="U128" i="7"/>
  <c r="T128" i="7"/>
  <c r="S128" i="7"/>
  <c r="R128" i="7"/>
  <c r="Q128" i="7"/>
  <c r="P128" i="7"/>
  <c r="O128" i="7"/>
  <c r="N128" i="7"/>
  <c r="N135" i="7" s="1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AD118" i="6"/>
  <c r="AD119" i="6" s="1"/>
  <c r="AC118" i="6"/>
  <c r="AC119" i="6" s="1"/>
  <c r="AB118" i="6"/>
  <c r="AB119" i="6" s="1"/>
  <c r="AA118" i="6"/>
  <c r="AA119" i="6" s="1"/>
  <c r="Z118" i="6"/>
  <c r="Z119" i="6" s="1"/>
  <c r="Y118" i="6"/>
  <c r="Y119" i="6" s="1"/>
  <c r="X118" i="6"/>
  <c r="X119" i="6" s="1"/>
  <c r="W118" i="6"/>
  <c r="W119" i="6" s="1"/>
  <c r="V118" i="6"/>
  <c r="V119" i="6" s="1"/>
  <c r="U118" i="6"/>
  <c r="U119" i="6" s="1"/>
  <c r="T118" i="6"/>
  <c r="S118" i="6"/>
  <c r="S119" i="6" s="1"/>
  <c r="R118" i="6"/>
  <c r="R119" i="6" s="1"/>
  <c r="Q118" i="6"/>
  <c r="T119" i="6" s="1"/>
  <c r="P118" i="6"/>
  <c r="P119" i="6" s="1"/>
  <c r="O118" i="6"/>
  <c r="O119" i="6" s="1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AD111" i="6"/>
  <c r="AD112" i="6" s="1"/>
  <c r="AC111" i="6"/>
  <c r="AC112" i="6" s="1"/>
  <c r="AB111" i="6"/>
  <c r="AB112" i="6" s="1"/>
  <c r="AA111" i="6"/>
  <c r="AA112" i="6" s="1"/>
  <c r="Z111" i="6"/>
  <c r="Z112" i="6" s="1"/>
  <c r="Y111" i="6"/>
  <c r="Y112" i="6" s="1"/>
  <c r="X111" i="6"/>
  <c r="X112" i="6" s="1"/>
  <c r="W111" i="6"/>
  <c r="W112" i="6" s="1"/>
  <c r="V111" i="6"/>
  <c r="V112" i="6" s="1"/>
  <c r="U111" i="6"/>
  <c r="U112" i="6" s="1"/>
  <c r="T111" i="6"/>
  <c r="T112" i="6" s="1"/>
  <c r="S111" i="6"/>
  <c r="S112" i="6" s="1"/>
  <c r="R111" i="6"/>
  <c r="R112" i="6" s="1"/>
  <c r="Q111" i="6"/>
  <c r="Q112" i="6" s="1"/>
  <c r="P111" i="6"/>
  <c r="P112" i="6" s="1"/>
  <c r="O111" i="6"/>
  <c r="O112" i="6" s="1"/>
  <c r="N111" i="6"/>
  <c r="N118" i="6" s="1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V140" i="5"/>
  <c r="V139" i="5"/>
  <c r="U139" i="5"/>
  <c r="U140" i="5" s="1"/>
  <c r="T139" i="5"/>
  <c r="T140" i="5" s="1"/>
  <c r="S139" i="5"/>
  <c r="S140" i="5" s="1"/>
  <c r="R139" i="5"/>
  <c r="R140" i="5" s="1"/>
  <c r="Q139" i="5"/>
  <c r="Q140" i="5" s="1"/>
  <c r="P139" i="5"/>
  <c r="P140" i="5" s="1"/>
  <c r="O139" i="5"/>
  <c r="O140" i="5" s="1"/>
  <c r="V137" i="5"/>
  <c r="U137" i="5"/>
  <c r="T137" i="5"/>
  <c r="S137" i="5"/>
  <c r="R137" i="5"/>
  <c r="Q137" i="5"/>
  <c r="P137" i="5"/>
  <c r="O137" i="5"/>
  <c r="V136" i="5"/>
  <c r="U136" i="5"/>
  <c r="T136" i="5"/>
  <c r="S136" i="5"/>
  <c r="R136" i="5"/>
  <c r="Q136" i="5"/>
  <c r="P136" i="5"/>
  <c r="O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29" i="5"/>
  <c r="U129" i="5"/>
  <c r="T129" i="5"/>
  <c r="S129" i="5"/>
  <c r="R129" i="5"/>
  <c r="Q129" i="5"/>
  <c r="P129" i="5"/>
  <c r="O129" i="5"/>
  <c r="N129" i="5"/>
  <c r="N137" i="5" s="1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Z141" i="4"/>
  <c r="X141" i="4"/>
  <c r="V141" i="4"/>
  <c r="T141" i="4"/>
  <c r="Z140" i="4"/>
  <c r="Y140" i="4"/>
  <c r="Y141" i="4" s="1"/>
  <c r="X140" i="4"/>
  <c r="W140" i="4"/>
  <c r="W141" i="4" s="1"/>
  <c r="V140" i="4"/>
  <c r="U140" i="4"/>
  <c r="U141" i="4" s="1"/>
  <c r="T140" i="4"/>
  <c r="S140" i="4"/>
  <c r="S141" i="4" s="1"/>
  <c r="R140" i="4"/>
  <c r="R141" i="4" s="1"/>
  <c r="Q140" i="4"/>
  <c r="Q141" i="4" s="1"/>
  <c r="Z138" i="4"/>
  <c r="Y138" i="4"/>
  <c r="X138" i="4"/>
  <c r="W138" i="4"/>
  <c r="V138" i="4"/>
  <c r="U138" i="4"/>
  <c r="T138" i="4"/>
  <c r="S138" i="4"/>
  <c r="R138" i="4"/>
  <c r="Q138" i="4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0" i="4"/>
  <c r="Y130" i="4"/>
  <c r="X130" i="4"/>
  <c r="W130" i="4"/>
  <c r="V130" i="4"/>
  <c r="U130" i="4"/>
  <c r="T130" i="4"/>
  <c r="S130" i="4"/>
  <c r="R130" i="4"/>
  <c r="Q130" i="4"/>
  <c r="P130" i="4"/>
  <c r="P138" i="4" s="1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AJ122" i="4"/>
  <c r="AI122" i="4"/>
  <c r="AH122" i="4"/>
  <c r="AG122" i="4"/>
  <c r="AF122" i="4"/>
  <c r="AE122" i="4"/>
  <c r="AD122" i="4"/>
  <c r="AC122" i="4"/>
  <c r="AB122" i="4"/>
  <c r="AA122" i="4"/>
  <c r="AJ121" i="4"/>
  <c r="AI121" i="4"/>
  <c r="AH121" i="4"/>
  <c r="AG121" i="4"/>
  <c r="AF121" i="4"/>
  <c r="AE121" i="4"/>
  <c r="AD121" i="4"/>
  <c r="AC121" i="4"/>
  <c r="AB121" i="4"/>
  <c r="AA121" i="4"/>
  <c r="AJ120" i="4"/>
  <c r="AI120" i="4"/>
  <c r="AH120" i="4"/>
  <c r="AG120" i="4"/>
  <c r="AF120" i="4"/>
  <c r="AE120" i="4"/>
  <c r="AD120" i="4"/>
  <c r="AC120" i="4"/>
  <c r="AB120" i="4"/>
  <c r="AA120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59" i="3"/>
  <c r="P358" i="3"/>
  <c r="L358" i="3"/>
  <c r="L359" i="3" s="1"/>
  <c r="Q355" i="3"/>
  <c r="R355" i="3"/>
  <c r="S355" i="3"/>
  <c r="M355" i="3"/>
  <c r="N355" i="3"/>
  <c r="O355" i="3"/>
  <c r="S354" i="3"/>
  <c r="R354" i="3"/>
  <c r="Q354" i="3"/>
  <c r="S353" i="3"/>
  <c r="R353" i="3"/>
  <c r="Q353" i="3"/>
  <c r="S352" i="3"/>
  <c r="R352" i="3"/>
  <c r="Q352" i="3"/>
  <c r="S351" i="3"/>
  <c r="R351" i="3"/>
  <c r="Q351" i="3"/>
  <c r="S350" i="3"/>
  <c r="R350" i="3"/>
  <c r="Q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54" i="3"/>
  <c r="N354" i="3"/>
  <c r="M354" i="3"/>
  <c r="O353" i="3"/>
  <c r="N353" i="3"/>
  <c r="M353" i="3"/>
  <c r="O352" i="3"/>
  <c r="N352" i="3"/>
  <c r="M352" i="3"/>
  <c r="O351" i="3"/>
  <c r="N351" i="3"/>
  <c r="M351" i="3"/>
  <c r="O350" i="3"/>
  <c r="N350" i="3"/>
  <c r="M350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38" i="2"/>
  <c r="M338" i="2"/>
  <c r="L338" i="2"/>
  <c r="Q337" i="2"/>
  <c r="M337" i="2"/>
  <c r="L337" i="2"/>
  <c r="Q336" i="2"/>
  <c r="M336" i="2"/>
  <c r="L336" i="2"/>
  <c r="L335" i="2"/>
  <c r="Q334" i="2"/>
  <c r="Q335" i="2" s="1"/>
  <c r="M334" i="2"/>
  <c r="M335" i="2" s="1"/>
  <c r="L334" i="2"/>
  <c r="R331" i="2"/>
  <c r="S331" i="2"/>
  <c r="T331" i="2"/>
  <c r="N331" i="2"/>
  <c r="O331" i="2"/>
  <c r="P331" i="2"/>
  <c r="T330" i="2"/>
  <c r="S330" i="2"/>
  <c r="R330" i="2"/>
  <c r="T329" i="2"/>
  <c r="S329" i="2"/>
  <c r="R329" i="2"/>
  <c r="T328" i="2"/>
  <c r="S328" i="2"/>
  <c r="R328" i="2"/>
  <c r="T327" i="2"/>
  <c r="S327" i="2"/>
  <c r="R327" i="2"/>
  <c r="T326" i="2"/>
  <c r="S326" i="2"/>
  <c r="R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30" i="2"/>
  <c r="O330" i="2"/>
  <c r="N330" i="2"/>
  <c r="P329" i="2"/>
  <c r="O329" i="2"/>
  <c r="N329" i="2"/>
  <c r="P328" i="2"/>
  <c r="O328" i="2"/>
  <c r="N328" i="2"/>
  <c r="P327" i="2"/>
  <c r="O327" i="2"/>
  <c r="N327" i="2"/>
  <c r="P326" i="2"/>
  <c r="O326" i="2"/>
  <c r="N326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64" i="1"/>
  <c r="M364" i="1"/>
  <c r="R363" i="1"/>
  <c r="M363" i="1"/>
  <c r="R362" i="1"/>
  <c r="M362" i="1"/>
  <c r="S360" i="1"/>
  <c r="R360" i="1"/>
  <c r="R361" i="1" s="1"/>
  <c r="M360" i="1"/>
  <c r="M361" i="1" s="1"/>
  <c r="U356" i="1"/>
  <c r="P356" i="1"/>
  <c r="N355" i="1"/>
  <c r="O355" i="1"/>
  <c r="P355" i="1"/>
  <c r="S355" i="1"/>
  <c r="T355" i="1"/>
  <c r="U355" i="1"/>
  <c r="U354" i="1"/>
  <c r="T354" i="1"/>
  <c r="S354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Q119" i="6" l="1"/>
  <c r="N334" i="2"/>
  <c r="R334" i="2"/>
  <c r="N360" i="1"/>
  <c r="C11" i="10"/>
  <c r="B11" i="10"/>
  <c r="F64" i="10"/>
  <c r="F48" i="10"/>
  <c r="F43" i="10"/>
  <c r="F113" i="10"/>
  <c r="G127" i="10"/>
  <c r="F108" i="10"/>
  <c r="F99" i="10"/>
  <c r="F83" i="10"/>
  <c r="G21" i="10"/>
  <c r="G60" i="10"/>
  <c r="G129" i="10"/>
  <c r="G110" i="10"/>
  <c r="G80" i="10"/>
  <c r="G32" i="10"/>
  <c r="G54" i="10"/>
  <c r="G102" i="10"/>
  <c r="G48" i="10"/>
  <c r="F5" i="10"/>
  <c r="F79" i="10"/>
  <c r="F126" i="10"/>
  <c r="F129" i="10"/>
  <c r="F103" i="10"/>
  <c r="F78" i="10"/>
  <c r="F115" i="10"/>
  <c r="F31" i="10"/>
  <c r="G119" i="10"/>
  <c r="G67" i="10"/>
  <c r="G70" i="10"/>
  <c r="G61" i="10"/>
  <c r="G83" i="10"/>
  <c r="F50" i="10"/>
  <c r="G96" i="10"/>
  <c r="G123" i="10"/>
  <c r="G121" i="10"/>
  <c r="F49" i="10"/>
  <c r="F61" i="10"/>
  <c r="G56" i="10"/>
  <c r="F14" i="10"/>
  <c r="F55" i="10"/>
  <c r="F2" i="10"/>
  <c r="F16" i="10"/>
  <c r="F124" i="10"/>
  <c r="G79" i="10"/>
  <c r="F57" i="10"/>
  <c r="F41" i="10"/>
  <c r="G112" i="10"/>
  <c r="G98" i="10"/>
  <c r="G26" i="10"/>
  <c r="G104" i="10"/>
  <c r="G73" i="10"/>
  <c r="G28" i="10"/>
  <c r="G18" i="10"/>
  <c r="G27" i="10"/>
  <c r="F69" i="10"/>
  <c r="G3" i="10"/>
  <c r="G88" i="10"/>
  <c r="G95" i="10"/>
  <c r="F125" i="10"/>
  <c r="F32" i="10"/>
  <c r="F94" i="10"/>
  <c r="F131" i="10"/>
  <c r="F73" i="10"/>
  <c r="F88" i="10"/>
  <c r="F72" i="10"/>
  <c r="F82" i="10"/>
  <c r="G94" i="10"/>
  <c r="G130" i="10"/>
  <c r="G113" i="10"/>
  <c r="G6" i="10"/>
  <c r="G125" i="10"/>
  <c r="G20" i="10"/>
  <c r="G82" i="10"/>
  <c r="F123" i="10"/>
  <c r="F132" i="10"/>
  <c r="F60" i="10"/>
  <c r="F117" i="10"/>
  <c r="F110" i="10"/>
  <c r="F23" i="10"/>
  <c r="F4" i="10"/>
  <c r="F104" i="10"/>
  <c r="G23" i="10"/>
  <c r="G8" i="10"/>
  <c r="G85" i="10"/>
  <c r="G105" i="10"/>
  <c r="G59" i="10"/>
  <c r="G116" i="10"/>
  <c r="G16" i="10"/>
  <c r="G120" i="10"/>
  <c r="G4" i="10"/>
  <c r="G81" i="10"/>
  <c r="F65" i="10"/>
  <c r="F80" i="10"/>
  <c r="F45" i="10"/>
  <c r="F67" i="10"/>
  <c r="F109" i="10"/>
  <c r="F130" i="10"/>
  <c r="F12" i="10"/>
  <c r="F89" i="10"/>
  <c r="G39" i="10"/>
  <c r="F38" i="10"/>
  <c r="F22" i="10"/>
  <c r="G101" i="10"/>
  <c r="G77" i="10"/>
  <c r="G44" i="10"/>
  <c r="G109" i="10"/>
  <c r="G107" i="10"/>
  <c r="F34" i="10"/>
  <c r="G58" i="10"/>
  <c r="G40" i="10"/>
  <c r="F86" i="10"/>
  <c r="F96" i="10"/>
  <c r="F37" i="10"/>
  <c r="G87" i="10"/>
  <c r="F63" i="10"/>
  <c r="G71" i="10"/>
  <c r="F19" i="10"/>
  <c r="F120" i="10"/>
  <c r="F54" i="10"/>
  <c r="F21" i="10"/>
  <c r="F101" i="10"/>
  <c r="G41" i="10"/>
  <c r="G2" i="10"/>
  <c r="G118" i="10"/>
  <c r="G10" i="10"/>
  <c r="G62" i="10"/>
  <c r="F18" i="10"/>
  <c r="G106" i="10"/>
  <c r="G75" i="10"/>
  <c r="F7" i="10"/>
  <c r="F26" i="10"/>
  <c r="G89" i="10"/>
  <c r="G132" i="10"/>
  <c r="F119" i="10"/>
  <c r="G72" i="10"/>
  <c r="F90" i="10"/>
  <c r="G86" i="10"/>
  <c r="G74" i="10"/>
  <c r="F87" i="10"/>
  <c r="G111" i="10"/>
  <c r="F25" i="10"/>
  <c r="F44" i="10"/>
  <c r="F28" i="10"/>
  <c r="F105" i="10"/>
  <c r="G55" i="10"/>
  <c r="F100" i="10"/>
  <c r="F84" i="10"/>
  <c r="F93" i="10"/>
  <c r="F42" i="10"/>
  <c r="G93" i="10"/>
  <c r="G19" i="10"/>
  <c r="G131" i="10"/>
  <c r="G76" i="10"/>
  <c r="G22" i="10"/>
  <c r="G35" i="10"/>
  <c r="G42" i="10"/>
  <c r="G103" i="10"/>
  <c r="F40" i="10"/>
  <c r="F52" i="10"/>
  <c r="G31" i="10"/>
  <c r="F53" i="10"/>
  <c r="G91" i="10"/>
  <c r="G13" i="10"/>
  <c r="G128" i="10"/>
  <c r="G34" i="10"/>
  <c r="F75" i="10"/>
  <c r="F112" i="10"/>
  <c r="F46" i="10"/>
  <c r="F30" i="10"/>
  <c r="G7" i="10"/>
  <c r="G45" i="10"/>
  <c r="G122" i="10"/>
  <c r="G14" i="10"/>
  <c r="G68" i="10"/>
  <c r="G24" i="10"/>
  <c r="F95" i="10"/>
  <c r="F56" i="10"/>
  <c r="F51" i="10"/>
  <c r="F35" i="10"/>
  <c r="F15" i="10"/>
  <c r="F70" i="10"/>
  <c r="F107" i="10"/>
  <c r="F91" i="10"/>
  <c r="F85" i="10"/>
  <c r="G65" i="10"/>
  <c r="G51" i="10"/>
  <c r="G124" i="10"/>
  <c r="G64" i="10"/>
  <c r="F122" i="10"/>
  <c r="F114" i="10"/>
  <c r="G99" i="10"/>
  <c r="G78" i="10"/>
  <c r="F10" i="10"/>
  <c r="F24" i="10"/>
  <c r="F118" i="10"/>
  <c r="G133" i="10"/>
  <c r="F39" i="10"/>
  <c r="G63" i="10"/>
  <c r="F47" i="10"/>
  <c r="F121" i="10"/>
  <c r="F9" i="10"/>
  <c r="F116" i="10"/>
  <c r="F111" i="10"/>
  <c r="F3" i="10"/>
  <c r="F77" i="10"/>
  <c r="F98" i="10"/>
  <c r="G33" i="10"/>
  <c r="G100" i="10"/>
  <c r="G117" i="10"/>
  <c r="G30" i="10"/>
  <c r="G57" i="10"/>
  <c r="G43" i="10"/>
  <c r="G37" i="10"/>
  <c r="F133" i="10"/>
  <c r="G115" i="10"/>
  <c r="F106" i="10"/>
  <c r="F6" i="10"/>
  <c r="G114" i="10"/>
  <c r="G69" i="10"/>
  <c r="G50" i="10"/>
  <c r="F68" i="10"/>
  <c r="F81" i="10"/>
  <c r="G15" i="10"/>
  <c r="G9" i="10"/>
  <c r="G12" i="10"/>
  <c r="G126" i="10"/>
  <c r="G92" i="10"/>
  <c r="F59" i="10"/>
  <c r="F71" i="10"/>
  <c r="F127" i="10"/>
  <c r="F8" i="10"/>
  <c r="F20" i="10"/>
  <c r="F97" i="10"/>
  <c r="G47" i="10"/>
  <c r="F29" i="10"/>
  <c r="F13" i="10"/>
  <c r="G66" i="10"/>
  <c r="G38" i="10"/>
  <c r="G84" i="10"/>
  <c r="G108" i="10"/>
  <c r="G5" i="10"/>
  <c r="G11" i="10"/>
  <c r="G36" i="10"/>
  <c r="G46" i="10"/>
  <c r="G53" i="10"/>
  <c r="G90" i="10"/>
  <c r="F11" i="10"/>
  <c r="F33" i="10"/>
  <c r="F17" i="10"/>
  <c r="F36" i="10"/>
  <c r="F27" i="10"/>
  <c r="F128" i="10"/>
  <c r="F62" i="10"/>
  <c r="F92" i="10"/>
  <c r="F76" i="10"/>
  <c r="G29" i="10"/>
  <c r="G25" i="10"/>
  <c r="G97" i="10"/>
  <c r="G52" i="10"/>
  <c r="F58" i="10"/>
  <c r="G49" i="10"/>
  <c r="G17" i="10"/>
  <c r="F66" i="10"/>
  <c r="F74" i="10"/>
  <c r="F102" i="10"/>
</calcChain>
</file>

<file path=xl/sharedStrings.xml><?xml version="1.0" encoding="utf-8"?>
<sst xmlns="http://schemas.openxmlformats.org/spreadsheetml/2006/main" count="6075" uniqueCount="154">
  <si>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</si>
  <si>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</si>
  <si>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</si>
  <si>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</si>
  <si>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</si>
  <si>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</si>
  <si>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</si>
  <si>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</si>
  <si>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</si>
  <si>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</si>
  <si>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</si>
  <si>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</si>
  <si>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</si>
  <si>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</si>
  <si>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</si>
  <si>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</si>
  <si>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</si>
  <si>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</si>
  <si>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</si>
  <si>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</si>
  <si>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</si>
  <si>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</si>
  <si>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</si>
  <si>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</si>
  <si>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</si>
  <si>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</si>
  <si>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</si>
  <si>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</si>
  <si>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</si>
  <si>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</si>
  <si>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</si>
  <si>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</si>
  <si>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</si>
  <si>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</si>
  <si>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</si>
  <si>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</si>
  <si>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</si>
  <si>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</si>
  <si>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</si>
  <si>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</si>
  <si>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</si>
  <si>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</si>
  <si>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</si>
  <si>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</si>
  <si>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</si>
  <si>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</si>
  <si>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</si>
  <si>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</si>
  <si>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</si>
  <si>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</si>
  <si>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</si>
  <si>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</si>
  <si>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</si>
  <si>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</si>
  <si>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</si>
  <si>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</si>
  <si>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</si>
  <si>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</si>
  <si>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</si>
  <si>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</si>
  <si>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</si>
  <si>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</si>
  <si>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</si>
  <si>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</si>
  <si>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</si>
  <si>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</si>
  <si>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</si>
  <si>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</si>
  <si>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</si>
  <si>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</si>
  <si>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</si>
  <si>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</si>
  <si>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</si>
  <si>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</si>
  <si>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February of 2025</t>
  </si>
  <si>
    <t>U.S.Composite Indices by Market Segment: Equal Weighted,</t>
  </si>
  <si>
    <t>U.S. Composite Index Excluding Multifamily: Value Weighted,</t>
  </si>
  <si>
    <t/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</si>
  <si>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</si>
  <si>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</si>
  <si>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</si>
  <si>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</si>
  <si>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</si>
  <si>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</si>
  <si>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</si>
  <si>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</si>
  <si>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</si>
  <si>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</si>
  <si>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</si>
  <si>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</si>
  <si>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</si>
  <si>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February of 2025</t>
  </si>
  <si>
    <t>U.S. Pair Volume, Data through February of 2025</t>
  </si>
  <si>
    <t>U.S. Distress Sale Pairs Percentage,Data through February of 2025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</si>
  <si>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</si>
  <si>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</si>
  <si>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</si>
  <si>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</si>
  <si>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</si>
  <si>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</si>
  <si>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</si>
  <si>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</si>
  <si>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</si>
  <si>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</si>
  <si>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</si>
  <si>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</si>
  <si>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</si>
  <si>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</si>
  <si>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</si>
  <si>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</si>
  <si>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</si>
  <si>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</si>
  <si>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</si>
  <si>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</si>
  <si>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</si>
  <si>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</si>
  <si>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</si>
  <si>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</si>
  <si>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</si>
  <si>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</si>
  <si>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</si>
  <si>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</si>
  <si>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</si>
  <si>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</si>
  <si>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</si>
  <si>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</si>
  <si>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</si>
  <si>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</si>
  <si>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U.S. Primary Property Type  Quarterly Indices - Equal Weighted YoY,</t>
  </si>
  <si>
    <t>U.S. Primary Property Type  Quarterly Indices - Value Weighted YoY,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</si>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</sst>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3" fillId="4" borderId="0" xfId="2" applyFont="1" applyFill="1" applyAlignment="1">
      <alignment wrapText="1"/>
    </xf>
    <xf numFmtId="0" fontId="2" fillId="4" borderId="0" xfId="2" applyFont="1" applyFill="1" applyAlignment="1">
      <alignment wrapText="1"/>
    </xf>
    <xf numFmtId="0" fontId="2" fillId="4" borderId="0" xfId="2" applyFont="1" applyFill="1" applyAlignment="1">
      <alignment horizontal="center" wrapText="1"/>
    </xf>
    <xf numFmtId="43" fontId="3" fillId="4" borderId="0" xfId="2" applyNumberFormat="1" applyFont="1" applyFill="1"/>
    <xf numFmtId="43" fontId="2" fillId="4" borderId="0" xfId="2" applyNumberFormat="1" applyFont="1" applyFill="1"/>
    <xf numFmtId="43" fontId="2" fillId="4" borderId="0" xfId="2" applyNumberFormat="1" applyFont="1" applyFill="1" applyAlignment="1">
      <alignment horizontal="center"/>
    </xf>
    <xf numFmtId="43" fontId="3" fillId="4" borderId="1" xfId="2" applyNumberFormat="1" applyFont="1" applyFill="1" applyBorder="1"/>
    <xf numFmtId="43" fontId="2" fillId="4" borderId="1" xfId="2" applyNumberFormat="1" applyFont="1" applyFill="1" applyBorder="1"/>
    <xf numFmtId="43" fontId="2" fillId="4" borderId="1" xfId="2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3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4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2" applyNumberFormat="1" applyFont="1" applyFill="1" applyAlignment="1">
      <alignment wrapText="1"/>
    </xf>
    <xf numFmtId="43" fontId="2" fillId="4" borderId="0" xfId="2" applyNumberFormat="1" applyFont="1" applyFill="1" applyAlignment="1"/>
    <xf numFmtId="43" fontId="2" fillId="4" borderId="1" xfId="2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4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3" applyNumberFormat="1" applyFont="1" applyFill="1" applyBorder="1" applyAlignment="1">
      <alignment horizontal="center" vertical="center"/>
    </xf>
    <xf numFmtId="38" fontId="7" fillId="5" borderId="0" xfId="4" applyNumberFormat="1" applyFont="1" applyFill="1" applyAlignment="1">
      <alignment horizontal="center" vertical="center"/>
    </xf>
    <xf numFmtId="164" fontId="9" fillId="5" borderId="0" xfId="3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2" applyFill="1" applyAlignment="1">
      <alignment wrapText="1"/>
    </xf>
    <xf numFmtId="0" fontId="2" fillId="4" borderId="0" xfId="2" applyFont="1" applyFill="1" applyAlignment="1">
      <alignment horizontal="center" vertical="center" wrapText="1"/>
    </xf>
    <xf numFmtId="43" fontId="1" fillId="4" borderId="0" xfId="2" applyNumberFormat="1" applyFill="1"/>
    <xf numFmtId="43" fontId="2" fillId="4" borderId="0" xfId="2" applyNumberFormat="1" applyFont="1" applyFill="1" applyAlignment="1">
      <alignment horizontal="left" vertical="center"/>
    </xf>
    <xf numFmtId="43" fontId="1" fillId="4" borderId="1" xfId="2" applyNumberFormat="1" applyFill="1" applyBorder="1"/>
    <xf numFmtId="43" fontId="2" fillId="4" borderId="1" xfId="2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2" applyFont="1" applyFill="1" applyBorder="1" applyAlignment="1">
      <alignment wrapText="1"/>
    </xf>
    <xf numFmtId="0" fontId="2" fillId="4" borderId="3" xfId="2" applyFont="1" applyFill="1" applyBorder="1" applyAlignment="1">
      <alignment wrapText="1"/>
    </xf>
    <xf numFmtId="0" fontId="2" fillId="4" borderId="4" xfId="2" applyFont="1" applyFill="1" applyBorder="1" applyAlignment="1">
      <alignment wrapText="1"/>
    </xf>
    <xf numFmtId="168" fontId="2" fillId="4" borderId="3" xfId="2" applyNumberFormat="1" applyFont="1" applyFill="1" applyBorder="1" applyAlignment="1">
      <alignment wrapText="1"/>
    </xf>
    <xf numFmtId="43" fontId="2" fillId="4" borderId="5" xfId="2" applyNumberFormat="1" applyFont="1" applyFill="1" applyBorder="1"/>
    <xf numFmtId="43" fontId="2" fillId="4" borderId="0" xfId="2" applyNumberFormat="1" applyFont="1" applyFill="1" applyBorder="1"/>
    <xf numFmtId="43" fontId="2" fillId="4" borderId="6" xfId="2" applyNumberFormat="1" applyFont="1" applyFill="1" applyBorder="1"/>
    <xf numFmtId="43" fontId="2" fillId="4" borderId="5" xfId="2" applyNumberFormat="1" applyFont="1" applyFill="1" applyBorder="1" applyAlignment="1">
      <alignment horizontal="center" vertical="center"/>
    </xf>
    <xf numFmtId="43" fontId="2" fillId="4" borderId="0" xfId="2" applyNumberFormat="1" applyFont="1" applyFill="1" applyBorder="1" applyAlignment="1">
      <alignment horizontal="center" vertical="center"/>
    </xf>
    <xf numFmtId="43" fontId="2" fillId="4" borderId="6" xfId="2" applyNumberFormat="1" applyFont="1" applyFill="1" applyBorder="1" applyAlignment="1">
      <alignment vertical="center"/>
    </xf>
    <xf numFmtId="43" fontId="2" fillId="4" borderId="7" xfId="2" applyNumberFormat="1" applyFont="1" applyFill="1" applyBorder="1"/>
    <xf numFmtId="43" fontId="2" fillId="5" borderId="0" xfId="2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4" applyNumberFormat="1" applyFont="1" applyFill="1" applyBorder="1" applyAlignment="1">
      <alignment horizontal="center" vertical="center" wrapText="1"/>
    </xf>
    <xf numFmtId="38" fontId="5" fillId="5" borderId="6" xfId="4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4" applyNumberFormat="1" applyFont="1" applyFill="1" applyAlignment="1">
      <alignment horizontal="center"/>
    </xf>
    <xf numFmtId="38" fontId="7" fillId="5" borderId="6" xfId="4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6" applyNumberFormat="1" applyFill="1" applyAlignment="1">
      <alignment horizontal="center" vertical="center"/>
    </xf>
    <xf numFmtId="1" fontId="1" fillId="5" borderId="6" xfId="6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1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2" applyFont="1" applyFill="1" applyBorder="1" applyAlignment="1">
      <alignment wrapText="1"/>
    </xf>
    <xf numFmtId="43" fontId="2" fillId="4" borderId="11" xfId="2" applyNumberFormat="1" applyFont="1" applyFill="1" applyBorder="1"/>
    <xf numFmtId="43" fontId="2" fillId="4" borderId="12" xfId="2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4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4" applyNumberFormat="1" applyFont="1" applyFill="1" applyBorder="1" applyAlignment="1">
      <alignment horizontal="center"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70" fontId="16" fillId="4" borderId="1" xfId="4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4" applyNumberFormat="1" applyFill="1" applyAlignment="1">
      <alignment horizontal="center"/>
    </xf>
    <xf numFmtId="3" fontId="4" fillId="5" borderId="0" xfId="4" applyNumberFormat="1" applyFill="1" applyAlignment="1">
      <alignment horizontal="center"/>
    </xf>
    <xf numFmtId="170" fontId="4" fillId="5" borderId="0" xfId="4" applyNumberFormat="1" applyFill="1" applyAlignment="1">
      <alignment horizontal="center"/>
    </xf>
    <xf numFmtId="0" fontId="4" fillId="5" borderId="0" xfId="4" applyFill="1" applyAlignment="1">
      <alignment horizontal="center" vertical="center"/>
    </xf>
    <xf numFmtId="10" fontId="0" fillId="5" borderId="0" xfId="1" applyNumberFormat="1" applyFont="1" applyFill="1"/>
    <xf numFmtId="168" fontId="3" fillId="4" borderId="0" xfId="2" applyNumberFormat="1" applyFont="1" applyFill="1" applyAlignment="1">
      <alignment wrapText="1"/>
    </xf>
    <xf numFmtId="43" fontId="3" fillId="4" borderId="0" xfId="2" applyNumberFormat="1" applyFont="1" applyFill="1" applyAlignment="1"/>
    <xf numFmtId="43" fontId="3" fillId="4" borderId="1" xfId="2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3" applyNumberFormat="1" applyFont="1" applyFill="1" applyBorder="1" applyAlignment="1">
      <alignment horizontal="center" vertical="center" wrapText="1"/>
    </xf>
    <xf numFmtId="38" fontId="16" fillId="5" borderId="0" xfId="4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4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3" applyNumberFormat="1" applyFont="1" applyFill="1" applyBorder="1" applyAlignment="1">
      <alignment horizontal="center" vertical="center"/>
    </xf>
    <xf numFmtId="38" fontId="4" fillId="5" borderId="0" xfId="4" applyNumberFormat="1" applyFill="1" applyAlignment="1">
      <alignment horizontal="center" vertical="center"/>
    </xf>
    <xf numFmtId="38" fontId="4" fillId="5" borderId="0" xfId="4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4" applyNumberFormat="1" applyAlignment="1">
      <alignment horizontal="center" vertical="center" wrapText="1"/>
    </xf>
    <xf numFmtId="38" fontId="1" fillId="2" borderId="0" xfId="7" applyNumberFormat="1" applyBorder="1" applyAlignment="1">
      <alignment horizontal="center" vertical="center" wrapText="1"/>
    </xf>
    <xf numFmtId="0" fontId="1" fillId="2" borderId="0" xfId="7"/>
    <xf numFmtId="164" fontId="5" fillId="6" borderId="0" xfId="3" applyNumberFormat="1" applyFont="1" applyFill="1" applyBorder="1" applyAlignment="1">
      <alignment horizontal="center" vertical="center" wrapText="1"/>
    </xf>
    <xf numFmtId="164" fontId="7" fillId="6" borderId="0" xfId="3" applyNumberFormat="1" applyFont="1" applyFill="1" applyBorder="1" applyAlignment="1">
      <alignment horizontal="center"/>
    </xf>
    <xf numFmtId="167" fontId="7" fillId="6" borderId="0" xfId="1" applyNumberFormat="1" applyFont="1" applyFill="1" applyBorder="1" applyAlignment="1">
      <alignment horizontal="center"/>
    </xf>
    <xf numFmtId="0" fontId="16" fillId="7" borderId="0" xfId="2" applyFont="1" applyFill="1" applyAlignment="1">
      <alignment horizontal="center" vertical="center" wrapText="1"/>
    </xf>
    <xf numFmtId="10" fontId="16" fillId="7" borderId="0" xfId="1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166" fontId="7" fillId="7" borderId="0" xfId="5" applyNumberFormat="1" applyFont="1" applyFill="1" applyAlignment="1">
      <alignment horizontal="center" vertical="center"/>
    </xf>
    <xf numFmtId="0" fontId="7" fillId="7" borderId="0" xfId="0" applyFont="1" applyFill="1"/>
    <xf numFmtId="167" fontId="7" fillId="7" borderId="0" xfId="1" applyNumberFormat="1" applyFont="1" applyFill="1" applyAlignment="1">
      <alignment horizontal="center" vertical="center"/>
    </xf>
    <xf numFmtId="167" fontId="7" fillId="7" borderId="0" xfId="1" applyNumberFormat="1" applyFont="1" applyFill="1"/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5" fillId="7" borderId="0" xfId="3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165" fontId="1" fillId="7" borderId="0" xfId="5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5" fontId="7" fillId="6" borderId="0" xfId="4" applyNumberFormat="1" applyFont="1" applyFill="1" applyAlignment="1">
      <alignment horizontal="center"/>
    </xf>
    <xf numFmtId="164" fontId="9" fillId="6" borderId="0" xfId="3" applyNumberFormat="1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167" fontId="7" fillId="8" borderId="0" xfId="1" applyNumberFormat="1" applyFont="1" applyFill="1" applyAlignment="1">
      <alignment horizontal="center"/>
    </xf>
    <xf numFmtId="0" fontId="4" fillId="8" borderId="0" xfId="0" applyFont="1" applyFill="1"/>
    <xf numFmtId="165" fontId="17" fillId="5" borderId="0" xfId="4" applyNumberFormat="1" applyFont="1" applyFill="1" applyAlignment="1">
      <alignment horizontal="center"/>
    </xf>
    <xf numFmtId="164" fontId="17" fillId="5" borderId="0" xfId="3" applyNumberFormat="1" applyFont="1" applyFill="1" applyAlignment="1">
      <alignment horizontal="center"/>
    </xf>
    <xf numFmtId="165" fontId="17" fillId="5" borderId="0" xfId="5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4" fillId="5" borderId="0" xfId="0" applyFont="1" applyFill="1"/>
    <xf numFmtId="0" fontId="7" fillId="5" borderId="0" xfId="0" applyFont="1" applyFill="1" applyAlignment="1">
      <alignment horizontal="center"/>
    </xf>
    <xf numFmtId="167" fontId="17" fillId="5" borderId="0" xfId="1" applyNumberFormat="1" applyFont="1" applyFill="1" applyAlignment="1">
      <alignment horizontal="center"/>
    </xf>
    <xf numFmtId="167" fontId="17" fillId="5" borderId="0" xfId="1" applyNumberFormat="1" applyFont="1" applyFill="1" applyAlignment="1">
      <alignment horizontal="center" vertical="center"/>
    </xf>
    <xf numFmtId="38" fontId="5" fillId="6" borderId="0" xfId="4" applyNumberFormat="1" applyFont="1" applyFill="1" applyAlignment="1">
      <alignment horizontal="center" vertical="center" wrapText="1"/>
    </xf>
    <xf numFmtId="38" fontId="7" fillId="6" borderId="0" xfId="4" applyNumberFormat="1" applyFont="1" applyFill="1" applyAlignment="1">
      <alignment horizontal="center" vertical="center"/>
    </xf>
    <xf numFmtId="167" fontId="7" fillId="6" borderId="0" xfId="1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38" fontId="7" fillId="7" borderId="0" xfId="4" applyNumberFormat="1" applyFont="1" applyFill="1" applyAlignment="1">
      <alignment horizontal="center" vertical="center"/>
    </xf>
    <xf numFmtId="38" fontId="5" fillId="7" borderId="0" xfId="4" applyNumberFormat="1" applyFont="1" applyFill="1" applyAlignment="1">
      <alignment horizontal="center" vertical="center" wrapText="1"/>
    </xf>
    <xf numFmtId="164" fontId="18" fillId="5" borderId="0" xfId="3" applyNumberFormat="1" applyFont="1" applyFill="1" applyAlignment="1">
      <alignment horizontal="center" vertical="center"/>
    </xf>
    <xf numFmtId="38" fontId="18" fillId="5" borderId="0" xfId="4" applyNumberFormat="1" applyFont="1" applyFill="1" applyAlignment="1">
      <alignment horizontal="center" vertical="center"/>
    </xf>
    <xf numFmtId="164" fontId="17" fillId="5" borderId="0" xfId="3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167" fontId="1" fillId="7" borderId="0" xfId="1" applyNumberFormat="1" applyFont="1" applyFill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9" fontId="0" fillId="5" borderId="5" xfId="1" applyFont="1" applyFill="1" applyBorder="1"/>
    <xf numFmtId="9" fontId="0" fillId="5" borderId="0" xfId="1" applyFont="1" applyFill="1" applyBorder="1"/>
    <xf numFmtId="9" fontId="0" fillId="5" borderId="6" xfId="1" applyFont="1" applyFill="1" applyBorder="1"/>
    <xf numFmtId="0" fontId="8" fillId="5" borderId="0" xfId="0" applyFont="1" applyFill="1" applyAlignment="1">
      <alignment horizontal="center" vertical="center"/>
    </xf>
    <xf numFmtId="43" fontId="2" fillId="5" borderId="8" xfId="2" applyNumberFormat="1" applyFont="1" applyFill="1" applyBorder="1" applyAlignment="1">
      <alignment horizontal="center" vertical="center"/>
    </xf>
    <xf numFmtId="43" fontId="2" fillId="5" borderId="9" xfId="2" applyNumberFormat="1" applyFont="1" applyFill="1" applyBorder="1" applyAlignment="1">
      <alignment horizontal="center" vertical="center"/>
    </xf>
    <xf numFmtId="43" fontId="2" fillId="5" borderId="10" xfId="2" applyNumberFormat="1" applyFont="1" applyFill="1" applyBorder="1" applyAlignment="1">
      <alignment horizontal="center" vertical="center"/>
    </xf>
    <xf numFmtId="43" fontId="2" fillId="5" borderId="8" xfId="2" applyNumberFormat="1" applyFont="1" applyFill="1" applyBorder="1" applyAlignment="1">
      <alignment horizontal="center"/>
    </xf>
    <xf numFmtId="43" fontId="2" fillId="5" borderId="9" xfId="2" applyNumberFormat="1" applyFont="1" applyFill="1" applyBorder="1" applyAlignment="1">
      <alignment horizontal="center"/>
    </xf>
    <xf numFmtId="43" fontId="2" fillId="5" borderId="10" xfId="2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/>
    </xf>
    <xf numFmtId="43" fontId="2" fillId="5" borderId="2" xfId="2" applyNumberFormat="1" applyFont="1" applyFill="1" applyBorder="1" applyAlignment="1">
      <alignment horizontal="center"/>
    </xf>
    <xf numFmtId="43" fontId="2" fillId="5" borderId="3" xfId="2" applyNumberFormat="1" applyFont="1" applyFill="1" applyBorder="1" applyAlignment="1">
      <alignment horizontal="center"/>
    </xf>
    <xf numFmtId="43" fontId="2" fillId="5" borderId="4" xfId="2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38" fontId="18" fillId="5" borderId="5" xfId="4" applyNumberFormat="1" applyFont="1" applyFill="1" applyBorder="1" applyAlignment="1">
      <alignment horizontal="center" vertical="center" wrapText="1"/>
    </xf>
    <xf numFmtId="38" fontId="18" fillId="5" borderId="0" xfId="4" applyNumberFormat="1" applyFont="1" applyFill="1" applyAlignment="1">
      <alignment horizontal="center" vertical="center" wrapText="1"/>
    </xf>
    <xf numFmtId="38" fontId="18" fillId="5" borderId="6" xfId="4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1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6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1" applyNumberFormat="1" applyFont="1" applyFill="1" applyBorder="1" applyAlignment="1">
      <alignment horizontal="center"/>
    </xf>
    <xf numFmtId="167" fontId="17" fillId="5" borderId="13" xfId="1" applyNumberFormat="1" applyFont="1" applyFill="1" applyBorder="1" applyAlignment="1">
      <alignment horizontal="center"/>
    </xf>
    <xf numFmtId="164" fontId="17" fillId="5" borderId="5" xfId="8" applyNumberFormat="1" applyFont="1" applyFill="1" applyBorder="1" applyAlignment="1">
      <alignment horizontal="center"/>
    </xf>
    <xf numFmtId="164" fontId="17" fillId="5" borderId="13" xfId="8" applyNumberFormat="1" applyFont="1" applyFill="1" applyBorder="1" applyAlignment="1">
      <alignment horizontal="center"/>
    </xf>
    <xf numFmtId="38" fontId="17" fillId="5" borderId="5" xfId="4" applyNumberFormat="1" applyFont="1" applyFill="1" applyBorder="1" applyAlignment="1">
      <alignment horizontal="center"/>
    </xf>
    <xf numFmtId="38" fontId="17" fillId="5" borderId="0" xfId="4" applyNumberFormat="1" applyFont="1" applyFill="1" applyAlignment="1">
      <alignment horizontal="center"/>
    </xf>
    <xf numFmtId="38" fontId="17" fillId="5" borderId="6" xfId="4" applyNumberFormat="1" applyFont="1" applyFill="1" applyBorder="1" applyAlignment="1">
      <alignment horizontal="center"/>
    </xf>
    <xf numFmtId="38" fontId="17" fillId="5" borderId="13" xfId="4" applyNumberFormat="1" applyFont="1" applyFill="1" applyBorder="1" applyAlignment="1">
      <alignment horizontal="center"/>
    </xf>
    <xf numFmtId="3" fontId="20" fillId="5" borderId="0" xfId="4" applyNumberFormat="1" applyFont="1" applyFill="1" applyAlignment="1">
      <alignment horizontal="center"/>
    </xf>
    <xf numFmtId="14" fontId="21" fillId="5" borderId="0" xfId="4" applyNumberFormat="1" applyFont="1" applyFill="1" applyAlignment="1">
      <alignment horizontal="center"/>
    </xf>
    <xf numFmtId="3" fontId="21" fillId="5" borderId="0" xfId="4" applyNumberFormat="1" applyFont="1" applyFill="1" applyAlignment="1">
      <alignment horizontal="center"/>
    </xf>
    <xf numFmtId="170" fontId="21" fillId="5" borderId="0" xfId="4" applyNumberFormat="1" applyFont="1" applyFill="1" applyAlignment="1">
      <alignment horizontal="center"/>
    </xf>
    <xf numFmtId="0" fontId="21" fillId="5" borderId="0" xfId="4" applyFont="1" applyFill="1" applyAlignment="1">
      <alignment horizontal="center" vertical="center"/>
    </xf>
    <xf numFmtId="14" fontId="20" fillId="5" borderId="0" xfId="4" applyNumberFormat="1" applyFont="1" applyFill="1" applyAlignment="1">
      <alignment horizontal="center"/>
    </xf>
    <xf numFmtId="167" fontId="20" fillId="5" borderId="0" xfId="1" applyNumberFormat="1" applyFont="1" applyFill="1" applyAlignment="1">
      <alignment horizontal="center"/>
    </xf>
    <xf numFmtId="167" fontId="21" fillId="5" borderId="0" xfId="1" applyNumberFormat="1" applyFont="1" applyFill="1" applyAlignment="1">
      <alignment horizontal="center"/>
    </xf>
  </cellXfs>
  <cellStyles count="9">
    <cellStyle name="40% - Accent4 2 4" xfId="7" xr:uid="{1D2C394C-59C3-4B37-A9D8-C05EAF81900B}"/>
    <cellStyle name="40% - Accent5" xfId="2" builtinId="47"/>
    <cellStyle name="Comma" xfId="8" builtinId="3"/>
    <cellStyle name="Comma 2" xfId="3" xr:uid="{48FD2EDB-F480-4A5B-B7CA-D67D16A0A1D0}"/>
    <cellStyle name="Normal" xfId="0" builtinId="0"/>
    <cellStyle name="Normal 10" xfId="6" xr:uid="{1E5BD881-4844-4391-866F-55543D4FD886}"/>
    <cellStyle name="Normal 15" xfId="5" xr:uid="{82AF3B72-539F-461C-B1D8-5B658F2C0741}"/>
    <cellStyle name="Normal 16" xfId="4" xr:uid="{416DA0BA-91D7-4208-B85A-1BFDE096112E}"/>
    <cellStyle name="Percent" xfId="1" builtinId="5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VW'!$Q$6:$Q$355</c:f>
              <c:numCache>
                <c:formatCode>[$-409]mmm\-yy;@</c:formatCode>
                <c:ptCount val="350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</c:numCache>
            </c:numRef>
          </c:xVal>
          <c:yVal>
            <c:numRef>
              <c:f>'U.S. EW &amp; VW'!$R$6:$R$355</c:f>
              <c:numCache>
                <c:formatCode>0</c:formatCode>
                <c:ptCount val="350"/>
                <c:pt idx="0">
                  <c:v>65.979603064794105</c:v>
                </c:pt>
                <c:pt idx="1">
                  <c:v>65.151300972056703</c:v>
                </c:pt>
                <c:pt idx="2">
                  <c:v>64.411586654709097</c:v>
                </c:pt>
                <c:pt idx="3">
                  <c:v>64.081828990493904</c:v>
                </c:pt>
                <c:pt idx="4">
                  <c:v>63.593272067756303</c:v>
                </c:pt>
                <c:pt idx="5">
                  <c:v>64.007231050790296</c:v>
                </c:pt>
                <c:pt idx="6">
                  <c:v>64.497977453955897</c:v>
                </c:pt>
                <c:pt idx="7">
                  <c:v>64.879987909016606</c:v>
                </c:pt>
                <c:pt idx="8">
                  <c:v>64.954043405539807</c:v>
                </c:pt>
                <c:pt idx="9">
                  <c:v>64.780263672404999</c:v>
                </c:pt>
                <c:pt idx="10">
                  <c:v>65.819146082688505</c:v>
                </c:pt>
                <c:pt idx="11">
                  <c:v>67.644200121107104</c:v>
                </c:pt>
                <c:pt idx="12">
                  <c:v>69.828037683093001</c:v>
                </c:pt>
                <c:pt idx="13">
                  <c:v>70.9233918114505</c:v>
                </c:pt>
                <c:pt idx="14">
                  <c:v>71.025547321598097</c:v>
                </c:pt>
                <c:pt idx="15">
                  <c:v>70.885270418980497</c:v>
                </c:pt>
                <c:pt idx="16">
                  <c:v>71.390391547214705</c:v>
                </c:pt>
                <c:pt idx="17">
                  <c:v>71.977498151060203</c:v>
                </c:pt>
                <c:pt idx="18">
                  <c:v>72.949202709106601</c:v>
                </c:pt>
                <c:pt idx="19">
                  <c:v>73.188506490002695</c:v>
                </c:pt>
                <c:pt idx="20">
                  <c:v>74.718145699804595</c:v>
                </c:pt>
                <c:pt idx="21">
                  <c:v>75.688013261156001</c:v>
                </c:pt>
                <c:pt idx="22">
                  <c:v>78.573075525532303</c:v>
                </c:pt>
                <c:pt idx="23">
                  <c:v>80.395511807623805</c:v>
                </c:pt>
                <c:pt idx="24">
                  <c:v>83.555484050561503</c:v>
                </c:pt>
                <c:pt idx="25">
                  <c:v>82.879615430859999</c:v>
                </c:pt>
                <c:pt idx="26">
                  <c:v>81.817941254281905</c:v>
                </c:pt>
                <c:pt idx="27">
                  <c:v>80.351952829085903</c:v>
                </c:pt>
                <c:pt idx="28">
                  <c:v>81.596207977778903</c:v>
                </c:pt>
                <c:pt idx="29">
                  <c:v>83.845624564107297</c:v>
                </c:pt>
                <c:pt idx="30">
                  <c:v>84.680654050996097</c:v>
                </c:pt>
                <c:pt idx="31">
                  <c:v>85.542021058819103</c:v>
                </c:pt>
                <c:pt idx="32">
                  <c:v>85.6722196461115</c:v>
                </c:pt>
                <c:pt idx="33">
                  <c:v>86.764398051504401</c:v>
                </c:pt>
                <c:pt idx="34">
                  <c:v>87.075040170717102</c:v>
                </c:pt>
                <c:pt idx="35">
                  <c:v>87.135468374334295</c:v>
                </c:pt>
                <c:pt idx="36">
                  <c:v>86.965938625308794</c:v>
                </c:pt>
                <c:pt idx="37">
                  <c:v>85.784365745655194</c:v>
                </c:pt>
                <c:pt idx="38">
                  <c:v>84.156936226392006</c:v>
                </c:pt>
                <c:pt idx="39">
                  <c:v>82.790807405655599</c:v>
                </c:pt>
                <c:pt idx="40">
                  <c:v>82.519437512297301</c:v>
                </c:pt>
                <c:pt idx="41">
                  <c:v>84.031483290907701</c:v>
                </c:pt>
                <c:pt idx="42">
                  <c:v>85.858193254647901</c:v>
                </c:pt>
                <c:pt idx="43">
                  <c:v>88.670043604075701</c:v>
                </c:pt>
                <c:pt idx="44">
                  <c:v>90.253334471938302</c:v>
                </c:pt>
                <c:pt idx="45">
                  <c:v>91.478028545933896</c:v>
                </c:pt>
                <c:pt idx="46">
                  <c:v>91.354087828435695</c:v>
                </c:pt>
                <c:pt idx="47">
                  <c:v>91.189530939024294</c:v>
                </c:pt>
                <c:pt idx="48">
                  <c:v>91.446865342354897</c:v>
                </c:pt>
                <c:pt idx="49">
                  <c:v>89.693488719701094</c:v>
                </c:pt>
                <c:pt idx="50">
                  <c:v>88.400573040225296</c:v>
                </c:pt>
                <c:pt idx="51">
                  <c:v>87.325636298033302</c:v>
                </c:pt>
                <c:pt idx="52">
                  <c:v>89.991061769145404</c:v>
                </c:pt>
                <c:pt idx="53">
                  <c:v>92.901626649567405</c:v>
                </c:pt>
                <c:pt idx="54">
                  <c:v>95.081668094308696</c:v>
                </c:pt>
                <c:pt idx="55">
                  <c:v>96.123230298590599</c:v>
                </c:pt>
                <c:pt idx="56">
                  <c:v>97.377123597286896</c:v>
                </c:pt>
                <c:pt idx="57">
                  <c:v>98.788858626417394</c:v>
                </c:pt>
                <c:pt idx="58">
                  <c:v>99.713278622750593</c:v>
                </c:pt>
                <c:pt idx="59">
                  <c:v>100</c:v>
                </c:pt>
                <c:pt idx="60">
                  <c:v>100.147931362542</c:v>
                </c:pt>
                <c:pt idx="61">
                  <c:v>99.922640381169799</c:v>
                </c:pt>
                <c:pt idx="62">
                  <c:v>99.578609860983406</c:v>
                </c:pt>
                <c:pt idx="63">
                  <c:v>99.3109390939983</c:v>
                </c:pt>
                <c:pt idx="64">
                  <c:v>99.730140358971099</c:v>
                </c:pt>
                <c:pt idx="65">
                  <c:v>100.355706073115</c:v>
                </c:pt>
                <c:pt idx="66">
                  <c:v>101.16034517820999</c:v>
                </c:pt>
                <c:pt idx="67">
                  <c:v>101.110373680219</c:v>
                </c:pt>
                <c:pt idx="68">
                  <c:v>100.898206606382</c:v>
                </c:pt>
                <c:pt idx="69">
                  <c:v>99.514485128967095</c:v>
                </c:pt>
                <c:pt idx="70">
                  <c:v>98.587315837368493</c:v>
                </c:pt>
                <c:pt idx="71">
                  <c:v>97.674780727050205</c:v>
                </c:pt>
                <c:pt idx="72">
                  <c:v>98.710257536408506</c:v>
                </c:pt>
                <c:pt idx="73">
                  <c:v>100.011203871524</c:v>
                </c:pt>
                <c:pt idx="74">
                  <c:v>101.21983554145601</c:v>
                </c:pt>
                <c:pt idx="75">
                  <c:v>101.16939399142299</c:v>
                </c:pt>
                <c:pt idx="76">
                  <c:v>100.97111990526901</c:v>
                </c:pt>
                <c:pt idx="77">
                  <c:v>101.038256417746</c:v>
                </c:pt>
                <c:pt idx="78">
                  <c:v>101.242564445309</c:v>
                </c:pt>
                <c:pt idx="79">
                  <c:v>101.417132217926</c:v>
                </c:pt>
                <c:pt idx="80">
                  <c:v>101.622117850956</c:v>
                </c:pt>
                <c:pt idx="81">
                  <c:v>102.318351145652</c:v>
                </c:pt>
                <c:pt idx="82">
                  <c:v>103.868996385633</c:v>
                </c:pt>
                <c:pt idx="83">
                  <c:v>105.92867845963499</c:v>
                </c:pt>
                <c:pt idx="84">
                  <c:v>108.152018781409</c:v>
                </c:pt>
                <c:pt idx="85">
                  <c:v>109.08076246368501</c:v>
                </c:pt>
                <c:pt idx="86">
                  <c:v>109.22706916282699</c:v>
                </c:pt>
                <c:pt idx="87">
                  <c:v>108.599284229486</c:v>
                </c:pt>
                <c:pt idx="88">
                  <c:v>109.255407155969</c:v>
                </c:pt>
                <c:pt idx="89">
                  <c:v>109.75599778164801</c:v>
                </c:pt>
                <c:pt idx="90">
                  <c:v>110.358645524031</c:v>
                </c:pt>
                <c:pt idx="91">
                  <c:v>108.768497320988</c:v>
                </c:pt>
                <c:pt idx="92">
                  <c:v>107.587736999998</c:v>
                </c:pt>
                <c:pt idx="93">
                  <c:v>107.063893494304</c:v>
                </c:pt>
                <c:pt idx="94">
                  <c:v>107.822989781324</c:v>
                </c:pt>
                <c:pt idx="95">
                  <c:v>109.207731757301</c:v>
                </c:pt>
                <c:pt idx="96">
                  <c:v>110.004518068902</c:v>
                </c:pt>
                <c:pt idx="97">
                  <c:v>112.80549927525399</c:v>
                </c:pt>
                <c:pt idx="98">
                  <c:v>114.341624830307</c:v>
                </c:pt>
                <c:pt idx="99">
                  <c:v>116.67352189411299</c:v>
                </c:pt>
                <c:pt idx="100">
                  <c:v>117.35225518288701</c:v>
                </c:pt>
                <c:pt idx="101">
                  <c:v>119.837018999888</c:v>
                </c:pt>
                <c:pt idx="102">
                  <c:v>122.540448499932</c:v>
                </c:pt>
                <c:pt idx="103">
                  <c:v>125.32501293451701</c:v>
                </c:pt>
                <c:pt idx="104">
                  <c:v>127.19514357141701</c:v>
                </c:pt>
                <c:pt idx="105">
                  <c:v>128.02177286743401</c:v>
                </c:pt>
                <c:pt idx="106">
                  <c:v>127.613756170076</c:v>
                </c:pt>
                <c:pt idx="107">
                  <c:v>127.105892588803</c:v>
                </c:pt>
                <c:pt idx="108">
                  <c:v>127.14710531408601</c:v>
                </c:pt>
                <c:pt idx="109">
                  <c:v>130.057469305468</c:v>
                </c:pt>
                <c:pt idx="110">
                  <c:v>132.546289865673</c:v>
                </c:pt>
                <c:pt idx="111">
                  <c:v>134.44445096607899</c:v>
                </c:pt>
                <c:pt idx="112">
                  <c:v>134.404431768682</c:v>
                </c:pt>
                <c:pt idx="113">
                  <c:v>135.389242601185</c:v>
                </c:pt>
                <c:pt idx="114">
                  <c:v>137.411962364359</c:v>
                </c:pt>
                <c:pt idx="115">
                  <c:v>139.79565869346399</c:v>
                </c:pt>
                <c:pt idx="116">
                  <c:v>142.41133722320899</c:v>
                </c:pt>
                <c:pt idx="117">
                  <c:v>145.137046133995</c:v>
                </c:pt>
                <c:pt idx="118">
                  <c:v>147.16138938352799</c:v>
                </c:pt>
                <c:pt idx="119">
                  <c:v>147.676102531916</c:v>
                </c:pt>
                <c:pt idx="120">
                  <c:v>147.38365075833701</c:v>
                </c:pt>
                <c:pt idx="121">
                  <c:v>148.31996869905799</c:v>
                </c:pt>
                <c:pt idx="122">
                  <c:v>150.344248832304</c:v>
                </c:pt>
                <c:pt idx="123">
                  <c:v>152.28008269037801</c:v>
                </c:pt>
                <c:pt idx="124">
                  <c:v>153.13661985399401</c:v>
                </c:pt>
                <c:pt idx="125">
                  <c:v>153.88852693750599</c:v>
                </c:pt>
                <c:pt idx="126">
                  <c:v>155.21809127260499</c:v>
                </c:pt>
                <c:pt idx="127">
                  <c:v>156.44854698478599</c:v>
                </c:pt>
                <c:pt idx="128">
                  <c:v>156.59536367618301</c:v>
                </c:pt>
                <c:pt idx="129">
                  <c:v>158.10230841189801</c:v>
                </c:pt>
                <c:pt idx="130">
                  <c:v>159.98640696045601</c:v>
                </c:pt>
                <c:pt idx="131">
                  <c:v>163.54769427656399</c:v>
                </c:pt>
                <c:pt idx="132">
                  <c:v>163.973302159117</c:v>
                </c:pt>
                <c:pt idx="133">
                  <c:v>164.920094191467</c:v>
                </c:pt>
                <c:pt idx="134">
                  <c:v>164.38195521258601</c:v>
                </c:pt>
                <c:pt idx="135">
                  <c:v>166.05316098466199</c:v>
                </c:pt>
                <c:pt idx="136">
                  <c:v>167.73595627299201</c:v>
                </c:pt>
                <c:pt idx="137">
                  <c:v>170.042185586096</c:v>
                </c:pt>
                <c:pt idx="138">
                  <c:v>171.70529543465699</c:v>
                </c:pt>
                <c:pt idx="139">
                  <c:v>171.72716755466999</c:v>
                </c:pt>
                <c:pt idx="140">
                  <c:v>171.658530875846</c:v>
                </c:pt>
                <c:pt idx="141">
                  <c:v>170.37669779248699</c:v>
                </c:pt>
                <c:pt idx="142">
                  <c:v>170.398488121274</c:v>
                </c:pt>
                <c:pt idx="143">
                  <c:v>169.093320699667</c:v>
                </c:pt>
                <c:pt idx="144">
                  <c:v>168.01622367390999</c:v>
                </c:pt>
                <c:pt idx="145">
                  <c:v>163.22370871596999</c:v>
                </c:pt>
                <c:pt idx="146">
                  <c:v>159.34296466667899</c:v>
                </c:pt>
                <c:pt idx="147">
                  <c:v>155.20517193705001</c:v>
                </c:pt>
                <c:pt idx="148">
                  <c:v>156.871657597031</c:v>
                </c:pt>
                <c:pt idx="149">
                  <c:v>158.98732422770999</c:v>
                </c:pt>
                <c:pt idx="150">
                  <c:v>161.575433588198</c:v>
                </c:pt>
                <c:pt idx="151">
                  <c:v>159.063474592018</c:v>
                </c:pt>
                <c:pt idx="152">
                  <c:v>156.76311366855799</c:v>
                </c:pt>
                <c:pt idx="153">
                  <c:v>154.28327914831999</c:v>
                </c:pt>
                <c:pt idx="154">
                  <c:v>151.627370353652</c:v>
                </c:pt>
                <c:pt idx="155">
                  <c:v>147.53709504081601</c:v>
                </c:pt>
                <c:pt idx="156">
                  <c:v>144.27335170028499</c:v>
                </c:pt>
                <c:pt idx="157">
                  <c:v>143.16209195394899</c:v>
                </c:pt>
                <c:pt idx="158">
                  <c:v>140.27989192288101</c:v>
                </c:pt>
                <c:pt idx="159">
                  <c:v>135.33535075418899</c:v>
                </c:pt>
                <c:pt idx="160">
                  <c:v>126.130946432869</c:v>
                </c:pt>
                <c:pt idx="161">
                  <c:v>119.513454139228</c:v>
                </c:pt>
                <c:pt idx="162">
                  <c:v>114.28056554878</c:v>
                </c:pt>
                <c:pt idx="163">
                  <c:v>114.819355979791</c:v>
                </c:pt>
                <c:pt idx="164">
                  <c:v>115.018792124979</c:v>
                </c:pt>
                <c:pt idx="165">
                  <c:v>114.696527685636</c:v>
                </c:pt>
                <c:pt idx="166">
                  <c:v>111.60141788428</c:v>
                </c:pt>
                <c:pt idx="167">
                  <c:v>109.01651405321201</c:v>
                </c:pt>
                <c:pt idx="168">
                  <c:v>108.001006293931</c:v>
                </c:pt>
                <c:pt idx="169">
                  <c:v>109.028365686554</c:v>
                </c:pt>
                <c:pt idx="170">
                  <c:v>111.30363599104</c:v>
                </c:pt>
                <c:pt idx="171">
                  <c:v>114.44207804433999</c:v>
                </c:pt>
                <c:pt idx="172">
                  <c:v>116.875925395048</c:v>
                </c:pt>
                <c:pt idx="173">
                  <c:v>118.071051008514</c:v>
                </c:pt>
                <c:pt idx="174">
                  <c:v>118.020994027303</c:v>
                </c:pt>
                <c:pt idx="175">
                  <c:v>119.299965696348</c:v>
                </c:pt>
                <c:pt idx="176">
                  <c:v>121.389057858136</c:v>
                </c:pt>
                <c:pt idx="177">
                  <c:v>123.68693082278701</c:v>
                </c:pt>
                <c:pt idx="178">
                  <c:v>123.747570796014</c:v>
                </c:pt>
                <c:pt idx="179">
                  <c:v>124.26495020656201</c:v>
                </c:pt>
                <c:pt idx="180">
                  <c:v>125.308769470778</c:v>
                </c:pt>
                <c:pt idx="181">
                  <c:v>126.71328790209</c:v>
                </c:pt>
                <c:pt idx="182">
                  <c:v>126.147021137303</c:v>
                </c:pt>
                <c:pt idx="183">
                  <c:v>124.925145242889</c:v>
                </c:pt>
                <c:pt idx="184">
                  <c:v>124.48421280461299</c:v>
                </c:pt>
                <c:pt idx="185">
                  <c:v>125.06205351767601</c:v>
                </c:pt>
                <c:pt idx="186">
                  <c:v>124.98276536404801</c:v>
                </c:pt>
                <c:pt idx="187">
                  <c:v>125.513173209342</c:v>
                </c:pt>
                <c:pt idx="188">
                  <c:v>127.430700517898</c:v>
                </c:pt>
                <c:pt idx="189">
                  <c:v>130.31089500932899</c:v>
                </c:pt>
                <c:pt idx="190">
                  <c:v>132.68263763001201</c:v>
                </c:pt>
                <c:pt idx="191">
                  <c:v>133.538428277886</c:v>
                </c:pt>
                <c:pt idx="192">
                  <c:v>133.69212587396501</c:v>
                </c:pt>
                <c:pt idx="193">
                  <c:v>132.80466448000601</c:v>
                </c:pt>
                <c:pt idx="194">
                  <c:v>131.32756876968199</c:v>
                </c:pt>
                <c:pt idx="195">
                  <c:v>130.726906243375</c:v>
                </c:pt>
                <c:pt idx="196">
                  <c:v>130.65765656062399</c:v>
                </c:pt>
                <c:pt idx="197">
                  <c:v>131.809521636797</c:v>
                </c:pt>
                <c:pt idx="198">
                  <c:v>133.36537288519699</c:v>
                </c:pt>
                <c:pt idx="199">
                  <c:v>135.35139841404899</c:v>
                </c:pt>
                <c:pt idx="200">
                  <c:v>136.84614218272699</c:v>
                </c:pt>
                <c:pt idx="201">
                  <c:v>137.74790642300599</c:v>
                </c:pt>
                <c:pt idx="202">
                  <c:v>138.08460722243299</c:v>
                </c:pt>
                <c:pt idx="203">
                  <c:v>138.78398055788799</c:v>
                </c:pt>
                <c:pt idx="204">
                  <c:v>138.62875387534299</c:v>
                </c:pt>
                <c:pt idx="205">
                  <c:v>139.51928697152201</c:v>
                </c:pt>
                <c:pt idx="206">
                  <c:v>140.34565253080001</c:v>
                </c:pt>
                <c:pt idx="207">
                  <c:v>141.94141853543701</c:v>
                </c:pt>
                <c:pt idx="208">
                  <c:v>144.00872948995399</c:v>
                </c:pt>
                <c:pt idx="209">
                  <c:v>146.40074691674801</c:v>
                </c:pt>
                <c:pt idx="210">
                  <c:v>149.54990750492499</c:v>
                </c:pt>
                <c:pt idx="211">
                  <c:v>150.914502398385</c:v>
                </c:pt>
                <c:pt idx="212">
                  <c:v>153.18770491673899</c:v>
                </c:pt>
                <c:pt idx="213">
                  <c:v>154.28506258788701</c:v>
                </c:pt>
                <c:pt idx="214">
                  <c:v>155.78695683351901</c:v>
                </c:pt>
                <c:pt idx="215">
                  <c:v>155.05677676142599</c:v>
                </c:pt>
                <c:pt idx="216">
                  <c:v>155.11028225374301</c:v>
                </c:pt>
                <c:pt idx="217">
                  <c:v>154.64985153097101</c:v>
                </c:pt>
                <c:pt idx="218">
                  <c:v>155.409883417017</c:v>
                </c:pt>
                <c:pt idx="219">
                  <c:v>155.909670482911</c:v>
                </c:pt>
                <c:pt idx="220">
                  <c:v>156.072874584928</c:v>
                </c:pt>
                <c:pt idx="221">
                  <c:v>156.427966203669</c:v>
                </c:pt>
                <c:pt idx="222">
                  <c:v>156.69515388903599</c:v>
                </c:pt>
                <c:pt idx="223">
                  <c:v>160.01560496474301</c:v>
                </c:pt>
                <c:pt idx="224">
                  <c:v>162.60217113165601</c:v>
                </c:pt>
                <c:pt idx="225">
                  <c:v>165.56372678944601</c:v>
                </c:pt>
                <c:pt idx="226">
                  <c:v>166.70129488907301</c:v>
                </c:pt>
                <c:pt idx="227">
                  <c:v>169.81010134166601</c:v>
                </c:pt>
                <c:pt idx="228">
                  <c:v>172.632311979354</c:v>
                </c:pt>
                <c:pt idx="229">
                  <c:v>175.25991867862899</c:v>
                </c:pt>
                <c:pt idx="230">
                  <c:v>174.66923140299701</c:v>
                </c:pt>
                <c:pt idx="231">
                  <c:v>175.602257206524</c:v>
                </c:pt>
                <c:pt idx="232">
                  <c:v>176.66211062636</c:v>
                </c:pt>
                <c:pt idx="233">
                  <c:v>179.016599560651</c:v>
                </c:pt>
                <c:pt idx="234">
                  <c:v>179.262763683944</c:v>
                </c:pt>
                <c:pt idx="235">
                  <c:v>179.15414429553201</c:v>
                </c:pt>
                <c:pt idx="236">
                  <c:v>179.545174486614</c:v>
                </c:pt>
                <c:pt idx="237">
                  <c:v>179.02944645913999</c:v>
                </c:pt>
                <c:pt idx="238">
                  <c:v>179.67020466128901</c:v>
                </c:pt>
                <c:pt idx="239">
                  <c:v>179.963701558173</c:v>
                </c:pt>
                <c:pt idx="240">
                  <c:v>182.07654913013599</c:v>
                </c:pt>
                <c:pt idx="241">
                  <c:v>181.90128776753701</c:v>
                </c:pt>
                <c:pt idx="242">
                  <c:v>182.027903179053</c:v>
                </c:pt>
                <c:pt idx="243">
                  <c:v>181.280544034663</c:v>
                </c:pt>
                <c:pt idx="244">
                  <c:v>183.25346195884899</c:v>
                </c:pt>
                <c:pt idx="245">
                  <c:v>185.05972763167699</c:v>
                </c:pt>
                <c:pt idx="246">
                  <c:v>188.033317588019</c:v>
                </c:pt>
                <c:pt idx="247">
                  <c:v>189.46363896927099</c:v>
                </c:pt>
                <c:pt idx="248">
                  <c:v>190.570948332417</c:v>
                </c:pt>
                <c:pt idx="249">
                  <c:v>191.52684726354201</c:v>
                </c:pt>
                <c:pt idx="250">
                  <c:v>191.843386727227</c:v>
                </c:pt>
                <c:pt idx="251">
                  <c:v>191.379490524641</c:v>
                </c:pt>
                <c:pt idx="252">
                  <c:v>188.98519928477299</c:v>
                </c:pt>
                <c:pt idx="253">
                  <c:v>187.355097971699</c:v>
                </c:pt>
                <c:pt idx="254">
                  <c:v>188.06499293638399</c:v>
                </c:pt>
                <c:pt idx="255">
                  <c:v>191.89929117972301</c:v>
                </c:pt>
                <c:pt idx="256">
                  <c:v>196.03342657344399</c:v>
                </c:pt>
                <c:pt idx="257">
                  <c:v>198.79116616730099</c:v>
                </c:pt>
                <c:pt idx="258">
                  <c:v>198.41162184005799</c:v>
                </c:pt>
                <c:pt idx="259">
                  <c:v>198.50945104416101</c:v>
                </c:pt>
                <c:pt idx="260">
                  <c:v>199.04719890136801</c:v>
                </c:pt>
                <c:pt idx="261">
                  <c:v>201.45598719464601</c:v>
                </c:pt>
                <c:pt idx="262">
                  <c:v>202.49074118521</c:v>
                </c:pt>
                <c:pt idx="263">
                  <c:v>202.28993054198199</c:v>
                </c:pt>
                <c:pt idx="264">
                  <c:v>201.188719742925</c:v>
                </c:pt>
                <c:pt idx="265">
                  <c:v>202.40997225799401</c:v>
                </c:pt>
                <c:pt idx="266">
                  <c:v>205.700901877615</c:v>
                </c:pt>
                <c:pt idx="267">
                  <c:v>209.079456903221</c:v>
                </c:pt>
                <c:pt idx="268">
                  <c:v>208.63216340099899</c:v>
                </c:pt>
                <c:pt idx="269">
                  <c:v>206.52263714626201</c:v>
                </c:pt>
                <c:pt idx="270">
                  <c:v>205.99977167339901</c:v>
                </c:pt>
                <c:pt idx="271">
                  <c:v>208.079422560522</c:v>
                </c:pt>
                <c:pt idx="272">
                  <c:v>210.11632151797801</c:v>
                </c:pt>
                <c:pt idx="273">
                  <c:v>209.75373505436099</c:v>
                </c:pt>
                <c:pt idx="274">
                  <c:v>208.73598367083</c:v>
                </c:pt>
                <c:pt idx="275">
                  <c:v>208.47281665938601</c:v>
                </c:pt>
                <c:pt idx="276">
                  <c:v>209.94420955251201</c:v>
                </c:pt>
                <c:pt idx="277">
                  <c:v>212.23386953061299</c:v>
                </c:pt>
                <c:pt idx="278">
                  <c:v>214.104500093837</c:v>
                </c:pt>
                <c:pt idx="279">
                  <c:v>217.0467730293</c:v>
                </c:pt>
                <c:pt idx="280">
                  <c:v>219.837630689223</c:v>
                </c:pt>
                <c:pt idx="281">
                  <c:v>223.11687239122</c:v>
                </c:pt>
                <c:pt idx="282">
                  <c:v>224.016588640827</c:v>
                </c:pt>
                <c:pt idx="283">
                  <c:v>223.938689746656</c:v>
                </c:pt>
                <c:pt idx="284">
                  <c:v>223.01245829023699</c:v>
                </c:pt>
                <c:pt idx="285">
                  <c:v>222.104614564055</c:v>
                </c:pt>
                <c:pt idx="286">
                  <c:v>222.01895895789499</c:v>
                </c:pt>
                <c:pt idx="287">
                  <c:v>222.86677667977699</c:v>
                </c:pt>
                <c:pt idx="288">
                  <c:v>224.146866811092</c:v>
                </c:pt>
                <c:pt idx="289">
                  <c:v>225.40291938259099</c:v>
                </c:pt>
                <c:pt idx="290">
                  <c:v>226.19118332209499</c:v>
                </c:pt>
                <c:pt idx="291">
                  <c:v>226.96484497924899</c:v>
                </c:pt>
                <c:pt idx="292">
                  <c:v>225.98135596900599</c:v>
                </c:pt>
                <c:pt idx="293">
                  <c:v>225.051669164891</c:v>
                </c:pt>
                <c:pt idx="294">
                  <c:v>224.86945115271701</c:v>
                </c:pt>
                <c:pt idx="295">
                  <c:v>227.04562677014599</c:v>
                </c:pt>
                <c:pt idx="296">
                  <c:v>229.95822468672199</c:v>
                </c:pt>
                <c:pt idx="297">
                  <c:v>233.745915771543</c:v>
                </c:pt>
                <c:pt idx="298">
                  <c:v>237.53655824078501</c:v>
                </c:pt>
                <c:pt idx="299">
                  <c:v>239.30907004749301</c:v>
                </c:pt>
                <c:pt idx="300">
                  <c:v>239.363476265993</c:v>
                </c:pt>
                <c:pt idx="301">
                  <c:v>238.07837494812699</c:v>
                </c:pt>
                <c:pt idx="302">
                  <c:v>239.958333616175</c:v>
                </c:pt>
                <c:pt idx="303">
                  <c:v>241.775862353348</c:v>
                </c:pt>
                <c:pt idx="304">
                  <c:v>244.96202520522101</c:v>
                </c:pt>
                <c:pt idx="305">
                  <c:v>248.82587526586499</c:v>
                </c:pt>
                <c:pt idx="306">
                  <c:v>256.07449898389899</c:v>
                </c:pt>
                <c:pt idx="307">
                  <c:v>264.22475357253001</c:v>
                </c:pt>
                <c:pt idx="308">
                  <c:v>270.95225402479298</c:v>
                </c:pt>
                <c:pt idx="309">
                  <c:v>275.72195171495503</c:v>
                </c:pt>
                <c:pt idx="310">
                  <c:v>282.12120760606302</c:v>
                </c:pt>
                <c:pt idx="311">
                  <c:v>287.45704212474999</c:v>
                </c:pt>
                <c:pt idx="312">
                  <c:v>290.94064714521801</c:v>
                </c:pt>
                <c:pt idx="313">
                  <c:v>287.38887385781197</c:v>
                </c:pt>
                <c:pt idx="314">
                  <c:v>284.887299915151</c:v>
                </c:pt>
                <c:pt idx="315">
                  <c:v>285.76050222564101</c:v>
                </c:pt>
                <c:pt idx="316">
                  <c:v>292.030154303811</c:v>
                </c:pt>
                <c:pt idx="317">
                  <c:v>297.56570506746198</c:v>
                </c:pt>
                <c:pt idx="318">
                  <c:v>300.92875837496098</c:v>
                </c:pt>
                <c:pt idx="319">
                  <c:v>299.07986793526999</c:v>
                </c:pt>
                <c:pt idx="320">
                  <c:v>294.68597893894002</c:v>
                </c:pt>
                <c:pt idx="321">
                  <c:v>286.24296851490101</c:v>
                </c:pt>
                <c:pt idx="322">
                  <c:v>280.41764118052498</c:v>
                </c:pt>
                <c:pt idx="323">
                  <c:v>276.31218474965902</c:v>
                </c:pt>
                <c:pt idx="324">
                  <c:v>274.64875961317398</c:v>
                </c:pt>
                <c:pt idx="325">
                  <c:v>272.596206024362</c:v>
                </c:pt>
                <c:pt idx="326">
                  <c:v>267.34527210278202</c:v>
                </c:pt>
                <c:pt idx="327">
                  <c:v>265.29136345353101</c:v>
                </c:pt>
                <c:pt idx="328">
                  <c:v>264.18085555849501</c:v>
                </c:pt>
                <c:pt idx="329">
                  <c:v>269.29435879734302</c:v>
                </c:pt>
                <c:pt idx="330">
                  <c:v>270.23137034429197</c:v>
                </c:pt>
                <c:pt idx="331">
                  <c:v>271.26329415521599</c:v>
                </c:pt>
                <c:pt idx="332">
                  <c:v>266.20109019910399</c:v>
                </c:pt>
                <c:pt idx="333">
                  <c:v>262.32633682320602</c:v>
                </c:pt>
                <c:pt idx="334">
                  <c:v>255.84081863878799</c:v>
                </c:pt>
                <c:pt idx="335">
                  <c:v>252.869090086114</c:v>
                </c:pt>
                <c:pt idx="336">
                  <c:v>246.562919178843</c:v>
                </c:pt>
                <c:pt idx="337">
                  <c:v>243.141314224545</c:v>
                </c:pt>
                <c:pt idx="338">
                  <c:v>238.197310615715</c:v>
                </c:pt>
                <c:pt idx="339">
                  <c:v>239.76627895250499</c:v>
                </c:pt>
                <c:pt idx="340">
                  <c:v>239.23903402558</c:v>
                </c:pt>
                <c:pt idx="341">
                  <c:v>239.50900851564299</c:v>
                </c:pt>
                <c:pt idx="342">
                  <c:v>237.32751433855501</c:v>
                </c:pt>
                <c:pt idx="343">
                  <c:v>238.61691354041</c:v>
                </c:pt>
                <c:pt idx="344">
                  <c:v>241.58423463170399</c:v>
                </c:pt>
                <c:pt idx="345">
                  <c:v>246.11985908436401</c:v>
                </c:pt>
                <c:pt idx="346">
                  <c:v>248.21794292340101</c:v>
                </c:pt>
                <c:pt idx="347">
                  <c:v>248.22942756877799</c:v>
                </c:pt>
                <c:pt idx="348">
                  <c:v>246.60515509226099</c:v>
                </c:pt>
                <c:pt idx="349">
                  <c:v>243.34949255143499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2B-4943-B48C-77613F927A6C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VW'!$L$30:$L$355</c:f>
              <c:numCache>
                <c:formatCode>[$-409]mmm\-yy;@</c:formatCode>
                <c:ptCount val="32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</c:numCache>
            </c:numRef>
          </c:xVal>
          <c:yVal>
            <c:numRef>
              <c:f>'U.S. EW &amp; VW'!$M$30:$M$355</c:f>
              <c:numCache>
                <c:formatCode>_(* #,##0_);_(* \(#,##0\);_(* "-"??_);_(@_)</c:formatCode>
                <c:ptCount val="326"/>
                <c:pt idx="0">
                  <c:v>78.370166370771898</c:v>
                </c:pt>
                <c:pt idx="1">
                  <c:v>78.052210715201795</c:v>
                </c:pt>
                <c:pt idx="2">
                  <c:v>77.839816346019504</c:v>
                </c:pt>
                <c:pt idx="3">
                  <c:v>78.742268922245799</c:v>
                </c:pt>
                <c:pt idx="4">
                  <c:v>79.874996189941797</c:v>
                </c:pt>
                <c:pt idx="5">
                  <c:v>81.038737792857603</c:v>
                </c:pt>
                <c:pt idx="6">
                  <c:v>80.796635910910496</c:v>
                </c:pt>
                <c:pt idx="7">
                  <c:v>80.051898812674807</c:v>
                </c:pt>
                <c:pt idx="8">
                  <c:v>79.728263686121394</c:v>
                </c:pt>
                <c:pt idx="9">
                  <c:v>80.770975892441001</c:v>
                </c:pt>
                <c:pt idx="10">
                  <c:v>82.596260279326799</c:v>
                </c:pt>
                <c:pt idx="11">
                  <c:v>83.906471408679593</c:v>
                </c:pt>
                <c:pt idx="12">
                  <c:v>84.167253400429701</c:v>
                </c:pt>
                <c:pt idx="13">
                  <c:v>83.758922239908898</c:v>
                </c:pt>
                <c:pt idx="14">
                  <c:v>83.929056987398198</c:v>
                </c:pt>
                <c:pt idx="15">
                  <c:v>85.099436972977998</c:v>
                </c:pt>
                <c:pt idx="16">
                  <c:v>86.6367109059331</c:v>
                </c:pt>
                <c:pt idx="17">
                  <c:v>87.945004210705505</c:v>
                </c:pt>
                <c:pt idx="18">
                  <c:v>88.474934023132306</c:v>
                </c:pt>
                <c:pt idx="19">
                  <c:v>88.694885306788805</c:v>
                </c:pt>
                <c:pt idx="20">
                  <c:v>89.096860142006605</c:v>
                </c:pt>
                <c:pt idx="21">
                  <c:v>89.7585261195877</c:v>
                </c:pt>
                <c:pt idx="22">
                  <c:v>90.843451438567499</c:v>
                </c:pt>
                <c:pt idx="23">
                  <c:v>91.399601518136095</c:v>
                </c:pt>
                <c:pt idx="24">
                  <c:v>92.415370180193506</c:v>
                </c:pt>
                <c:pt idx="25">
                  <c:v>92.718907589126701</c:v>
                </c:pt>
                <c:pt idx="26">
                  <c:v>93.285310914391204</c:v>
                </c:pt>
                <c:pt idx="27">
                  <c:v>93.931063737416494</c:v>
                </c:pt>
                <c:pt idx="28">
                  <c:v>95.680955240417404</c:v>
                </c:pt>
                <c:pt idx="29">
                  <c:v>97.652662295207904</c:v>
                </c:pt>
                <c:pt idx="30">
                  <c:v>98.195202373642601</c:v>
                </c:pt>
                <c:pt idx="31">
                  <c:v>97.781452181834396</c:v>
                </c:pt>
                <c:pt idx="32">
                  <c:v>97.2655576877508</c:v>
                </c:pt>
                <c:pt idx="33">
                  <c:v>98.261692772447404</c:v>
                </c:pt>
                <c:pt idx="34">
                  <c:v>99.305143790808998</c:v>
                </c:pt>
                <c:pt idx="35">
                  <c:v>100</c:v>
                </c:pt>
                <c:pt idx="36">
                  <c:v>100.194182384377</c:v>
                </c:pt>
                <c:pt idx="37">
                  <c:v>100.41949542103301</c:v>
                </c:pt>
                <c:pt idx="38">
                  <c:v>100.496383396488</c:v>
                </c:pt>
                <c:pt idx="39">
                  <c:v>100.546932997947</c:v>
                </c:pt>
                <c:pt idx="40">
                  <c:v>100.86937755287801</c:v>
                </c:pt>
                <c:pt idx="41">
                  <c:v>102.256620662012</c:v>
                </c:pt>
                <c:pt idx="42">
                  <c:v>104.013383477606</c:v>
                </c:pt>
                <c:pt idx="43">
                  <c:v>105.97702003601501</c:v>
                </c:pt>
                <c:pt idx="44">
                  <c:v>106.931850284598</c:v>
                </c:pt>
                <c:pt idx="45">
                  <c:v>106.52839346103799</c:v>
                </c:pt>
                <c:pt idx="46">
                  <c:v>105.42153875686699</c:v>
                </c:pt>
                <c:pt idx="47">
                  <c:v>104.114362781304</c:v>
                </c:pt>
                <c:pt idx="48">
                  <c:v>104.48153545738499</c:v>
                </c:pt>
                <c:pt idx="49">
                  <c:v>105.697360876106</c:v>
                </c:pt>
                <c:pt idx="50">
                  <c:v>107.662856525329</c:v>
                </c:pt>
                <c:pt idx="51">
                  <c:v>108.606569330027</c:v>
                </c:pt>
                <c:pt idx="52">
                  <c:v>109.282348047344</c:v>
                </c:pt>
                <c:pt idx="53">
                  <c:v>109.719352667283</c:v>
                </c:pt>
                <c:pt idx="54">
                  <c:v>110.71643746314901</c:v>
                </c:pt>
                <c:pt idx="55">
                  <c:v>111.86615909534</c:v>
                </c:pt>
                <c:pt idx="56">
                  <c:v>113.302682476567</c:v>
                </c:pt>
                <c:pt idx="57">
                  <c:v>115.073252189266</c:v>
                </c:pt>
                <c:pt idx="58">
                  <c:v>116.861586813438</c:v>
                </c:pt>
                <c:pt idx="59">
                  <c:v>117.867384940305</c:v>
                </c:pt>
                <c:pt idx="60">
                  <c:v>117.762019318011</c:v>
                </c:pt>
                <c:pt idx="61">
                  <c:v>117.588910131563</c:v>
                </c:pt>
                <c:pt idx="62">
                  <c:v>118.49512370961099</c:v>
                </c:pt>
                <c:pt idx="63">
                  <c:v>120.244382894518</c:v>
                </c:pt>
                <c:pt idx="64">
                  <c:v>121.834469260519</c:v>
                </c:pt>
                <c:pt idx="65">
                  <c:v>122.67172064858499</c:v>
                </c:pt>
                <c:pt idx="66">
                  <c:v>123.61339975604901</c:v>
                </c:pt>
                <c:pt idx="67">
                  <c:v>124.850567248535</c:v>
                </c:pt>
                <c:pt idx="68">
                  <c:v>126.47521262197</c:v>
                </c:pt>
                <c:pt idx="69">
                  <c:v>127.577002016549</c:v>
                </c:pt>
                <c:pt idx="70">
                  <c:v>128.059803943437</c:v>
                </c:pt>
                <c:pt idx="71">
                  <c:v>128.589501168552</c:v>
                </c:pt>
                <c:pt idx="72">
                  <c:v>129.76150994819599</c:v>
                </c:pt>
                <c:pt idx="73">
                  <c:v>132.23262991369299</c:v>
                </c:pt>
                <c:pt idx="74">
                  <c:v>134.717995829567</c:v>
                </c:pt>
                <c:pt idx="75">
                  <c:v>137.32607595149</c:v>
                </c:pt>
                <c:pt idx="76">
                  <c:v>138.878566364406</c:v>
                </c:pt>
                <c:pt idx="77">
                  <c:v>141.00589492038699</c:v>
                </c:pt>
                <c:pt idx="78">
                  <c:v>142.936749027269</c:v>
                </c:pt>
                <c:pt idx="79">
                  <c:v>145.18500318711099</c:v>
                </c:pt>
                <c:pt idx="80">
                  <c:v>146.0290656295</c:v>
                </c:pt>
                <c:pt idx="81">
                  <c:v>145.68593565032899</c:v>
                </c:pt>
                <c:pt idx="82">
                  <c:v>145.46806885852101</c:v>
                </c:pt>
                <c:pt idx="83">
                  <c:v>146.695010446917</c:v>
                </c:pt>
                <c:pt idx="84">
                  <c:v>149.93890006036301</c:v>
                </c:pt>
                <c:pt idx="85">
                  <c:v>153.68465256614999</c:v>
                </c:pt>
                <c:pt idx="86">
                  <c:v>156.99781782292399</c:v>
                </c:pt>
                <c:pt idx="87">
                  <c:v>159.18166357147399</c:v>
                </c:pt>
                <c:pt idx="88">
                  <c:v>160.935443248567</c:v>
                </c:pt>
                <c:pt idx="89">
                  <c:v>162.37281872255599</c:v>
                </c:pt>
                <c:pt idx="90">
                  <c:v>164.120175924036</c:v>
                </c:pt>
                <c:pt idx="91">
                  <c:v>166.30079260670399</c:v>
                </c:pt>
                <c:pt idx="92">
                  <c:v>168.03977381547099</c:v>
                </c:pt>
                <c:pt idx="93">
                  <c:v>169.281396091076</c:v>
                </c:pt>
                <c:pt idx="94">
                  <c:v>169.29812049758601</c:v>
                </c:pt>
                <c:pt idx="95">
                  <c:v>170.814581259992</c:v>
                </c:pt>
                <c:pt idx="96">
                  <c:v>172.535992379736</c:v>
                </c:pt>
                <c:pt idx="97">
                  <c:v>175.30074491689001</c:v>
                </c:pt>
                <c:pt idx="98">
                  <c:v>175.92292199095399</c:v>
                </c:pt>
                <c:pt idx="99">
                  <c:v>177.132396733928</c:v>
                </c:pt>
                <c:pt idx="100">
                  <c:v>177.64045682450401</c:v>
                </c:pt>
                <c:pt idx="101">
                  <c:v>179.23767611751899</c:v>
                </c:pt>
                <c:pt idx="102">
                  <c:v>178.94614870275299</c:v>
                </c:pt>
                <c:pt idx="103">
                  <c:v>178.25049056387999</c:v>
                </c:pt>
                <c:pt idx="104">
                  <c:v>176.25534028272699</c:v>
                </c:pt>
                <c:pt idx="105">
                  <c:v>175.087732982022</c:v>
                </c:pt>
                <c:pt idx="106">
                  <c:v>175.480777726068</c:v>
                </c:pt>
                <c:pt idx="107">
                  <c:v>177.08893528130599</c:v>
                </c:pt>
                <c:pt idx="108">
                  <c:v>179.855913217443</c:v>
                </c:pt>
                <c:pt idx="109">
                  <c:v>181.958090886805</c:v>
                </c:pt>
                <c:pt idx="110">
                  <c:v>183.58895905013799</c:v>
                </c:pt>
                <c:pt idx="111">
                  <c:v>185.17029353783099</c:v>
                </c:pt>
                <c:pt idx="112">
                  <c:v>185.45567697051499</c:v>
                </c:pt>
                <c:pt idx="113">
                  <c:v>186.51795494465199</c:v>
                </c:pt>
                <c:pt idx="114">
                  <c:v>186.41285273814901</c:v>
                </c:pt>
                <c:pt idx="115">
                  <c:v>187.34282631379099</c:v>
                </c:pt>
                <c:pt idx="116">
                  <c:v>185.53597231534999</c:v>
                </c:pt>
                <c:pt idx="117">
                  <c:v>182.35240201267001</c:v>
                </c:pt>
                <c:pt idx="118">
                  <c:v>179.415860454105</c:v>
                </c:pt>
                <c:pt idx="119">
                  <c:v>178.894242970037</c:v>
                </c:pt>
                <c:pt idx="120">
                  <c:v>180.65217062170501</c:v>
                </c:pt>
                <c:pt idx="121">
                  <c:v>180.586012439618</c:v>
                </c:pt>
                <c:pt idx="122">
                  <c:v>178.54870676082299</c:v>
                </c:pt>
                <c:pt idx="123">
                  <c:v>175.27135123804999</c:v>
                </c:pt>
                <c:pt idx="124">
                  <c:v>173.654859141272</c:v>
                </c:pt>
                <c:pt idx="125">
                  <c:v>173.11199783564899</c:v>
                </c:pt>
                <c:pt idx="126">
                  <c:v>172.85585632579401</c:v>
                </c:pt>
                <c:pt idx="127">
                  <c:v>171.78779500450699</c:v>
                </c:pt>
                <c:pt idx="128">
                  <c:v>168.122146034628</c:v>
                </c:pt>
                <c:pt idx="129">
                  <c:v>163.97229087228601</c:v>
                </c:pt>
                <c:pt idx="130">
                  <c:v>158.13029461229101</c:v>
                </c:pt>
                <c:pt idx="131">
                  <c:v>155.35855729655799</c:v>
                </c:pt>
                <c:pt idx="132">
                  <c:v>151.65698382020301</c:v>
                </c:pt>
                <c:pt idx="133">
                  <c:v>149.164677736713</c:v>
                </c:pt>
                <c:pt idx="134">
                  <c:v>144.35480575761599</c:v>
                </c:pt>
                <c:pt idx="135">
                  <c:v>141.21729310529301</c:v>
                </c:pt>
                <c:pt idx="136">
                  <c:v>139.264147770108</c:v>
                </c:pt>
                <c:pt idx="137">
                  <c:v>139.65219978496401</c:v>
                </c:pt>
                <c:pt idx="138">
                  <c:v>140.04439223543801</c:v>
                </c:pt>
                <c:pt idx="139">
                  <c:v>139.02067067006399</c:v>
                </c:pt>
                <c:pt idx="140">
                  <c:v>135.14128737338899</c:v>
                </c:pt>
                <c:pt idx="141">
                  <c:v>130.46124309582299</c:v>
                </c:pt>
                <c:pt idx="142">
                  <c:v>128.50111703471299</c:v>
                </c:pt>
                <c:pt idx="143">
                  <c:v>129.02080422592701</c:v>
                </c:pt>
                <c:pt idx="144">
                  <c:v>131.27809104179801</c:v>
                </c:pt>
                <c:pt idx="145">
                  <c:v>132.49096460054</c:v>
                </c:pt>
                <c:pt idx="146">
                  <c:v>131.83729485689801</c:v>
                </c:pt>
                <c:pt idx="147">
                  <c:v>129.321031037686</c:v>
                </c:pt>
                <c:pt idx="148">
                  <c:v>125.99502790448599</c:v>
                </c:pt>
                <c:pt idx="149">
                  <c:v>124.044691760427</c:v>
                </c:pt>
                <c:pt idx="150">
                  <c:v>123.884897408347</c:v>
                </c:pt>
                <c:pt idx="151">
                  <c:v>124.68343196853399</c:v>
                </c:pt>
                <c:pt idx="152">
                  <c:v>124.263133571011</c:v>
                </c:pt>
                <c:pt idx="153">
                  <c:v>123.255655885325</c:v>
                </c:pt>
                <c:pt idx="154">
                  <c:v>122.61560991423499</c:v>
                </c:pt>
                <c:pt idx="155">
                  <c:v>123.161414114922</c:v>
                </c:pt>
                <c:pt idx="156">
                  <c:v>122.450507361108</c:v>
                </c:pt>
                <c:pt idx="157">
                  <c:v>120.93102491675501</c:v>
                </c:pt>
                <c:pt idx="158">
                  <c:v>119.650725538896</c:v>
                </c:pt>
                <c:pt idx="159">
                  <c:v>120.196831162617</c:v>
                </c:pt>
                <c:pt idx="160">
                  <c:v>120.957806727788</c:v>
                </c:pt>
                <c:pt idx="161">
                  <c:v>120.802288304605</c:v>
                </c:pt>
                <c:pt idx="162">
                  <c:v>120.473478632865</c:v>
                </c:pt>
                <c:pt idx="163">
                  <c:v>121.227170086115</c:v>
                </c:pt>
                <c:pt idx="164">
                  <c:v>122.832632764276</c:v>
                </c:pt>
                <c:pt idx="165">
                  <c:v>124.022410772157</c:v>
                </c:pt>
                <c:pt idx="166">
                  <c:v>124.135268870464</c:v>
                </c:pt>
                <c:pt idx="167">
                  <c:v>123.630407761915</c:v>
                </c:pt>
                <c:pt idx="168">
                  <c:v>122.19754567363501</c:v>
                </c:pt>
                <c:pt idx="169">
                  <c:v>120.39922018890699</c:v>
                </c:pt>
                <c:pt idx="170">
                  <c:v>120.322668871405</c:v>
                </c:pt>
                <c:pt idx="171">
                  <c:v>121.01769791968501</c:v>
                </c:pt>
                <c:pt idx="172">
                  <c:v>122.514077023621</c:v>
                </c:pt>
                <c:pt idx="173">
                  <c:v>123.189668456931</c:v>
                </c:pt>
                <c:pt idx="174">
                  <c:v>124.30124303231899</c:v>
                </c:pt>
                <c:pt idx="175">
                  <c:v>125.568695672155</c:v>
                </c:pt>
                <c:pt idx="176">
                  <c:v>126.767031412507</c:v>
                </c:pt>
                <c:pt idx="177">
                  <c:v>128.657842943313</c:v>
                </c:pt>
                <c:pt idx="178">
                  <c:v>129.66237031128401</c:v>
                </c:pt>
                <c:pt idx="179">
                  <c:v>130.42641046561101</c:v>
                </c:pt>
                <c:pt idx="180">
                  <c:v>128.84736618062701</c:v>
                </c:pt>
                <c:pt idx="181">
                  <c:v>127.20729103219099</c:v>
                </c:pt>
                <c:pt idx="182">
                  <c:v>126.885332622991</c:v>
                </c:pt>
                <c:pt idx="183">
                  <c:v>129.241901560174</c:v>
                </c:pt>
                <c:pt idx="184">
                  <c:v>132.08079743751699</c:v>
                </c:pt>
                <c:pt idx="185">
                  <c:v>134.633348864716</c:v>
                </c:pt>
                <c:pt idx="186">
                  <c:v>135.62215730999401</c:v>
                </c:pt>
                <c:pt idx="187">
                  <c:v>136.323505059783</c:v>
                </c:pt>
                <c:pt idx="188">
                  <c:v>136.94690832355201</c:v>
                </c:pt>
                <c:pt idx="189">
                  <c:v>137.58601700893701</c:v>
                </c:pt>
                <c:pt idx="190">
                  <c:v>138.50206883732901</c:v>
                </c:pt>
                <c:pt idx="191">
                  <c:v>139.83919905627101</c:v>
                </c:pt>
                <c:pt idx="192">
                  <c:v>141.95930832429201</c:v>
                </c:pt>
                <c:pt idx="193">
                  <c:v>142.69708116676901</c:v>
                </c:pt>
                <c:pt idx="194">
                  <c:v>143.13946190285699</c:v>
                </c:pt>
                <c:pt idx="195">
                  <c:v>143.49475451776601</c:v>
                </c:pt>
                <c:pt idx="196">
                  <c:v>145.565013454179</c:v>
                </c:pt>
                <c:pt idx="197">
                  <c:v>147.889725211844</c:v>
                </c:pt>
                <c:pt idx="198">
                  <c:v>150.48097816208301</c:v>
                </c:pt>
                <c:pt idx="199">
                  <c:v>151.90358762802401</c:v>
                </c:pt>
                <c:pt idx="200">
                  <c:v>153.11097453662799</c:v>
                </c:pt>
                <c:pt idx="201">
                  <c:v>153.64999193345801</c:v>
                </c:pt>
                <c:pt idx="202">
                  <c:v>154.64423579835301</c:v>
                </c:pt>
                <c:pt idx="203">
                  <c:v>155.57567460405701</c:v>
                </c:pt>
                <c:pt idx="204">
                  <c:v>157.25673103346901</c:v>
                </c:pt>
                <c:pt idx="205">
                  <c:v>157.85770889668001</c:v>
                </c:pt>
                <c:pt idx="206">
                  <c:v>158.72687065391699</c:v>
                </c:pt>
                <c:pt idx="207">
                  <c:v>159.501586456452</c:v>
                </c:pt>
                <c:pt idx="208">
                  <c:v>161.57526100054</c:v>
                </c:pt>
                <c:pt idx="209">
                  <c:v>163.75500999322901</c:v>
                </c:pt>
                <c:pt idx="210">
                  <c:v>166.05125147192001</c:v>
                </c:pt>
                <c:pt idx="211">
                  <c:v>167.26656281890399</c:v>
                </c:pt>
                <c:pt idx="212">
                  <c:v>167.38547026330599</c:v>
                </c:pt>
                <c:pt idx="213">
                  <c:v>166.198263522269</c:v>
                </c:pt>
                <c:pt idx="214">
                  <c:v>166.14734505233</c:v>
                </c:pt>
                <c:pt idx="215">
                  <c:v>167.408216479722</c:v>
                </c:pt>
                <c:pt idx="216">
                  <c:v>170.71413558925201</c:v>
                </c:pt>
                <c:pt idx="217">
                  <c:v>172.040772807097</c:v>
                </c:pt>
                <c:pt idx="218">
                  <c:v>172.20513484032</c:v>
                </c:pt>
                <c:pt idx="219">
                  <c:v>170.95626707968299</c:v>
                </c:pt>
                <c:pt idx="220">
                  <c:v>172.435264488374</c:v>
                </c:pt>
                <c:pt idx="221">
                  <c:v>174.986780004125</c:v>
                </c:pt>
                <c:pt idx="222">
                  <c:v>179.26533357695001</c:v>
                </c:pt>
                <c:pt idx="223">
                  <c:v>181.712601187405</c:v>
                </c:pt>
                <c:pt idx="224">
                  <c:v>183.22107966582999</c:v>
                </c:pt>
                <c:pt idx="225">
                  <c:v>182.20333129116199</c:v>
                </c:pt>
                <c:pt idx="226">
                  <c:v>181.64447805103899</c:v>
                </c:pt>
                <c:pt idx="227">
                  <c:v>182.62508855633899</c:v>
                </c:pt>
                <c:pt idx="228">
                  <c:v>186.250578019046</c:v>
                </c:pt>
                <c:pt idx="229">
                  <c:v>191.02758517005</c:v>
                </c:pt>
                <c:pt idx="230">
                  <c:v>194.05623682855</c:v>
                </c:pt>
                <c:pt idx="231">
                  <c:v>196.08447341775101</c:v>
                </c:pt>
                <c:pt idx="232">
                  <c:v>198.09362894739601</c:v>
                </c:pt>
                <c:pt idx="233">
                  <c:v>202.24075776701</c:v>
                </c:pt>
                <c:pt idx="234">
                  <c:v>204.593376617741</c:v>
                </c:pt>
                <c:pt idx="235">
                  <c:v>204.911690731986</c:v>
                </c:pt>
                <c:pt idx="236">
                  <c:v>202.92846706623001</c:v>
                </c:pt>
                <c:pt idx="237">
                  <c:v>202.53957272690801</c:v>
                </c:pt>
                <c:pt idx="238">
                  <c:v>204.28151017191399</c:v>
                </c:pt>
                <c:pt idx="239">
                  <c:v>207.262113096066</c:v>
                </c:pt>
                <c:pt idx="240">
                  <c:v>209.761526142458</c:v>
                </c:pt>
                <c:pt idx="241">
                  <c:v>208.797628063769</c:v>
                </c:pt>
                <c:pt idx="242">
                  <c:v>206.45790788953499</c:v>
                </c:pt>
                <c:pt idx="243">
                  <c:v>205.78206367305901</c:v>
                </c:pt>
                <c:pt idx="244">
                  <c:v>207.77812788812801</c:v>
                </c:pt>
                <c:pt idx="245">
                  <c:v>212.453217208128</c:v>
                </c:pt>
                <c:pt idx="246">
                  <c:v>214.86635595412599</c:v>
                </c:pt>
                <c:pt idx="247">
                  <c:v>216.10099677678801</c:v>
                </c:pt>
                <c:pt idx="248">
                  <c:v>214.75074292334901</c:v>
                </c:pt>
                <c:pt idx="249">
                  <c:v>215.13913221957301</c:v>
                </c:pt>
                <c:pt idx="250">
                  <c:v>216.198250683721</c:v>
                </c:pt>
                <c:pt idx="251">
                  <c:v>218.15648375317201</c:v>
                </c:pt>
                <c:pt idx="252">
                  <c:v>219.809891154664</c:v>
                </c:pt>
                <c:pt idx="253">
                  <c:v>220.00390607957701</c:v>
                </c:pt>
                <c:pt idx="254">
                  <c:v>220.566284841314</c:v>
                </c:pt>
                <c:pt idx="255">
                  <c:v>220.62779732392801</c:v>
                </c:pt>
                <c:pt idx="256">
                  <c:v>222.046132508006</c:v>
                </c:pt>
                <c:pt idx="257">
                  <c:v>223.57671442884799</c:v>
                </c:pt>
                <c:pt idx="258">
                  <c:v>225.62242136619099</c:v>
                </c:pt>
                <c:pt idx="259">
                  <c:v>227.34943494099801</c:v>
                </c:pt>
                <c:pt idx="260">
                  <c:v>227.786442543623</c:v>
                </c:pt>
                <c:pt idx="261">
                  <c:v>226.87113622187499</c:v>
                </c:pt>
                <c:pt idx="262">
                  <c:v>225.870991021127</c:v>
                </c:pt>
                <c:pt idx="263">
                  <c:v>226.99223938178901</c:v>
                </c:pt>
                <c:pt idx="264">
                  <c:v>229.94831810717699</c:v>
                </c:pt>
                <c:pt idx="265">
                  <c:v>233.70054149807501</c:v>
                </c:pt>
                <c:pt idx="266">
                  <c:v>235.45599571652099</c:v>
                </c:pt>
                <c:pt idx="267">
                  <c:v>234.374687138838</c:v>
                </c:pt>
                <c:pt idx="268">
                  <c:v>231.62258791427399</c:v>
                </c:pt>
                <c:pt idx="269">
                  <c:v>230.59891206613801</c:v>
                </c:pt>
                <c:pt idx="270">
                  <c:v>230.08128704385501</c:v>
                </c:pt>
                <c:pt idx="271">
                  <c:v>232.33694555872799</c:v>
                </c:pt>
                <c:pt idx="272">
                  <c:v>235.875385902217</c:v>
                </c:pt>
                <c:pt idx="273">
                  <c:v>241.80940062368799</c:v>
                </c:pt>
                <c:pt idx="274">
                  <c:v>245.909867344655</c:v>
                </c:pt>
                <c:pt idx="275">
                  <c:v>248.16236697628801</c:v>
                </c:pt>
                <c:pt idx="276">
                  <c:v>246.86504174529301</c:v>
                </c:pt>
                <c:pt idx="277">
                  <c:v>245.94078178086201</c:v>
                </c:pt>
                <c:pt idx="278">
                  <c:v>247.99840706794299</c:v>
                </c:pt>
                <c:pt idx="279">
                  <c:v>251.87578730025999</c:v>
                </c:pt>
                <c:pt idx="280">
                  <c:v>256.02722292334897</c:v>
                </c:pt>
                <c:pt idx="281">
                  <c:v>260.53496544197498</c:v>
                </c:pt>
                <c:pt idx="282">
                  <c:v>263.90945082193002</c:v>
                </c:pt>
                <c:pt idx="283">
                  <c:v>268.13339582469598</c:v>
                </c:pt>
                <c:pt idx="284">
                  <c:v>270.66295223749501</c:v>
                </c:pt>
                <c:pt idx="285">
                  <c:v>276.52554626980799</c:v>
                </c:pt>
                <c:pt idx="286">
                  <c:v>280.827129725877</c:v>
                </c:pt>
                <c:pt idx="287">
                  <c:v>285.11740804211098</c:v>
                </c:pt>
                <c:pt idx="288">
                  <c:v>283.44350157310703</c:v>
                </c:pt>
                <c:pt idx="289">
                  <c:v>283.072365197583</c:v>
                </c:pt>
                <c:pt idx="290">
                  <c:v>286.76876758041902</c:v>
                </c:pt>
                <c:pt idx="291">
                  <c:v>295.36858563653402</c:v>
                </c:pt>
                <c:pt idx="292">
                  <c:v>302.11074484678699</c:v>
                </c:pt>
                <c:pt idx="293">
                  <c:v>305.034977292924</c:v>
                </c:pt>
                <c:pt idx="294">
                  <c:v>303.050353489364</c:v>
                </c:pt>
                <c:pt idx="295">
                  <c:v>303.11156063886602</c:v>
                </c:pt>
                <c:pt idx="296">
                  <c:v>302.84066454541602</c:v>
                </c:pt>
                <c:pt idx="297">
                  <c:v>303.88870057658499</c:v>
                </c:pt>
                <c:pt idx="298">
                  <c:v>301.38237765425498</c:v>
                </c:pt>
                <c:pt idx="299">
                  <c:v>299.66404078190999</c:v>
                </c:pt>
                <c:pt idx="300">
                  <c:v>297.97416945692203</c:v>
                </c:pt>
                <c:pt idx="301">
                  <c:v>298.89406221942102</c:v>
                </c:pt>
                <c:pt idx="302">
                  <c:v>301.29527256431402</c:v>
                </c:pt>
                <c:pt idx="303">
                  <c:v>300.936727982219</c:v>
                </c:pt>
                <c:pt idx="304">
                  <c:v>304.3011081459</c:v>
                </c:pt>
                <c:pt idx="305">
                  <c:v>306.465478592387</c:v>
                </c:pt>
                <c:pt idx="306">
                  <c:v>310.44566049643601</c:v>
                </c:pt>
                <c:pt idx="307">
                  <c:v>311.100453174493</c:v>
                </c:pt>
                <c:pt idx="308">
                  <c:v>313.44994908098602</c:v>
                </c:pt>
                <c:pt idx="309">
                  <c:v>310.83249722529001</c:v>
                </c:pt>
                <c:pt idx="310">
                  <c:v>310.89060881024301</c:v>
                </c:pt>
                <c:pt idx="311">
                  <c:v>308.17947892687602</c:v>
                </c:pt>
                <c:pt idx="312">
                  <c:v>310.72702498912599</c:v>
                </c:pt>
                <c:pt idx="313">
                  <c:v>309.61584978696902</c:v>
                </c:pt>
                <c:pt idx="314">
                  <c:v>313.07290924771598</c:v>
                </c:pt>
                <c:pt idx="315">
                  <c:v>311.96648778027998</c:v>
                </c:pt>
                <c:pt idx="316">
                  <c:v>312.93152077638098</c:v>
                </c:pt>
                <c:pt idx="317">
                  <c:v>310.17663692307201</c:v>
                </c:pt>
                <c:pt idx="318">
                  <c:v>309.91865817195003</c:v>
                </c:pt>
                <c:pt idx="319">
                  <c:v>309.95927854479299</c:v>
                </c:pt>
                <c:pt idx="320">
                  <c:v>314.09289135428202</c:v>
                </c:pt>
                <c:pt idx="321">
                  <c:v>316.22885983292502</c:v>
                </c:pt>
                <c:pt idx="322">
                  <c:v>317.34068611694801</c:v>
                </c:pt>
                <c:pt idx="323">
                  <c:v>307.76977290603702</c:v>
                </c:pt>
                <c:pt idx="324">
                  <c:v>306.876020664544</c:v>
                </c:pt>
                <c:pt idx="325">
                  <c:v>310.33932690148299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2B-4943-B48C-77613F92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7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VW'!$Q$42:$Q$355</c:f>
              <c:numCache>
                <c:formatCode>[$-409]mmm\-yy;@</c:formatCode>
                <c:ptCount val="314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  <c:pt idx="304">
                  <c:v>45427</c:v>
                </c:pt>
                <c:pt idx="305">
                  <c:v>45458</c:v>
                </c:pt>
                <c:pt idx="306">
                  <c:v>45488</c:v>
                </c:pt>
                <c:pt idx="307">
                  <c:v>45519</c:v>
                </c:pt>
                <c:pt idx="308">
                  <c:v>45550</c:v>
                </c:pt>
                <c:pt idx="309">
                  <c:v>45580</c:v>
                </c:pt>
                <c:pt idx="310">
                  <c:v>45611</c:v>
                </c:pt>
                <c:pt idx="311">
                  <c:v>45641</c:v>
                </c:pt>
                <c:pt idx="312">
                  <c:v>45672</c:v>
                </c:pt>
                <c:pt idx="313">
                  <c:v>45703</c:v>
                </c:pt>
              </c:numCache>
            </c:numRef>
          </c:xVal>
          <c:yVal>
            <c:numRef>
              <c:f>'U.S. EW &amp; VW'!$U$42:$U$355</c:f>
              <c:numCache>
                <c:formatCode>0.0%</c:formatCode>
                <c:ptCount val="314"/>
                <c:pt idx="0">
                  <c:v>4.0816645532010032E-2</c:v>
                </c:pt>
                <c:pt idx="1">
                  <c:v>3.5047825689036971E-2</c:v>
                </c:pt>
                <c:pt idx="2">
                  <c:v>2.8587800380368122E-2</c:v>
                </c:pt>
                <c:pt idx="3">
                  <c:v>3.0352150641034248E-2</c:v>
                </c:pt>
                <c:pt idx="4">
                  <c:v>1.1314613232637161E-2</c:v>
                </c:pt>
                <c:pt idx="5">
                  <c:v>2.216677706995851E-3</c:v>
                </c:pt>
                <c:pt idx="6">
                  <c:v>1.3905646063416821E-2</c:v>
                </c:pt>
                <c:pt idx="7">
                  <c:v>3.6567087222614925E-2</c:v>
                </c:pt>
                <c:pt idx="8">
                  <c:v>5.3472582416448811E-2</c:v>
                </c:pt>
                <c:pt idx="9">
                  <c:v>5.4326781494310916E-2</c:v>
                </c:pt>
                <c:pt idx="10">
                  <c:v>4.914206929252285E-2</c:v>
                </c:pt>
                <c:pt idx="11">
                  <c:v>4.6525974328544661E-2</c:v>
                </c:pt>
                <c:pt idx="12">
                  <c:v>5.1525077379456441E-2</c:v>
                </c:pt>
                <c:pt idx="13">
                  <c:v>4.556917732114707E-2</c:v>
                </c:pt>
                <c:pt idx="14">
                  <c:v>5.042527691855847E-2</c:v>
                </c:pt>
                <c:pt idx="15">
                  <c:v>5.4774546045409434E-2</c:v>
                </c:pt>
                <c:pt idx="16">
                  <c:v>9.0543809823408594E-2</c:v>
                </c:pt>
                <c:pt idx="17">
                  <c:v>0.10555738172504037</c:v>
                </c:pt>
                <c:pt idx="18">
                  <c:v>0.10742684524358403</c:v>
                </c:pt>
                <c:pt idx="19">
                  <c:v>8.4055295244856776E-2</c:v>
                </c:pt>
                <c:pt idx="20">
                  <c:v>7.8931035257910898E-2</c:v>
                </c:pt>
                <c:pt idx="21">
                  <c:v>7.9918972858193049E-2</c:v>
                </c:pt>
                <c:pt idx="22">
                  <c:v>9.1503193705065211E-2</c:v>
                </c:pt>
                <c:pt idx="23">
                  <c:v>9.6617111309268644E-2</c:v>
                </c:pt>
                <c:pt idx="24">
                  <c:v>9.5148871288396997E-2</c:v>
                </c:pt>
                <c:pt idx="25">
                  <c:v>0.11404564375275417</c:v>
                </c:pt>
                <c:pt idx="26">
                  <c:v>0.12644756064727902</c:v>
                </c:pt>
                <c:pt idx="27">
                  <c:v>0.1372483878051618</c:v>
                </c:pt>
                <c:pt idx="28">
                  <c:v>0.10822273232878854</c:v>
                </c:pt>
                <c:pt idx="29">
                  <c:v>8.0236263802624164E-2</c:v>
                </c:pt>
                <c:pt idx="30">
                  <c:v>6.3931115279467265E-2</c:v>
                </c:pt>
                <c:pt idx="31">
                  <c:v>5.1882810909877675E-2</c:v>
                </c:pt>
                <c:pt idx="32">
                  <c:v>3.6159242325301211E-2</c:v>
                </c:pt>
                <c:pt idx="33">
                  <c:v>7.3452260977500128E-3</c:v>
                </c:pt>
                <c:pt idx="34">
                  <c:v>-1.1292004444483306E-2</c:v>
                </c:pt>
                <c:pt idx="35">
                  <c:v>-2.3252192729497967E-2</c:v>
                </c:pt>
                <c:pt idx="36">
                  <c:v>-1.4355501971668461E-2</c:v>
                </c:pt>
                <c:pt idx="37">
                  <c:v>8.8632055774717777E-4</c:v>
                </c:pt>
                <c:pt idx="38">
                  <c:v>1.6481709101621611E-2</c:v>
                </c:pt>
                <c:pt idx="39">
                  <c:v>1.871349636182229E-2</c:v>
                </c:pt>
                <c:pt idx="40">
                  <c:v>1.2443375110383847E-2</c:v>
                </c:pt>
                <c:pt idx="41">
                  <c:v>6.8013107708466691E-3</c:v>
                </c:pt>
                <c:pt idx="42">
                  <c:v>8.1276182830491983E-4</c:v>
                </c:pt>
                <c:pt idx="43">
                  <c:v>3.0338977746950935E-3</c:v>
                </c:pt>
                <c:pt idx="44">
                  <c:v>7.1746690939520352E-3</c:v>
                </c:pt>
                <c:pt idx="45">
                  <c:v>2.8175456196665172E-2</c:v>
                </c:pt>
                <c:pt idx="46">
                  <c:v>5.3573631692917401E-2</c:v>
                </c:pt>
                <c:pt idx="47">
                  <c:v>8.4503877778339787E-2</c:v>
                </c:pt>
                <c:pt idx="48">
                  <c:v>9.5651267463444434E-2</c:v>
                </c:pt>
                <c:pt idx="49">
                  <c:v>9.068542564303006E-2</c:v>
                </c:pt>
                <c:pt idx="50">
                  <c:v>7.9107356562454711E-2</c:v>
                </c:pt>
                <c:pt idx="51">
                  <c:v>7.3440098284001776E-2</c:v>
                </c:pt>
                <c:pt idx="52">
                  <c:v>8.2046106435902599E-2</c:v>
                </c:pt>
                <c:pt idx="53">
                  <c:v>8.6281589498716338E-2</c:v>
                </c:pt>
                <c:pt idx="54">
                  <c:v>9.0041981143676786E-2</c:v>
                </c:pt>
                <c:pt idx="55">
                  <c:v>7.2486422582580312E-2</c:v>
                </c:pt>
                <c:pt idx="56">
                  <c:v>5.8703944330224189E-2</c:v>
                </c:pt>
                <c:pt idx="57">
                  <c:v>4.6380168322851745E-2</c:v>
                </c:pt>
                <c:pt idx="58">
                  <c:v>3.8067118517358667E-2</c:v>
                </c:pt>
                <c:pt idx="59">
                  <c:v>3.0955293177904908E-2</c:v>
                </c:pt>
                <c:pt idx="60">
                  <c:v>1.712866119713552E-2</c:v>
                </c:pt>
                <c:pt idx="61">
                  <c:v>3.4146596773276361E-2</c:v>
                </c:pt>
                <c:pt idx="62">
                  <c:v>4.682498309879235E-2</c:v>
                </c:pt>
                <c:pt idx="63">
                  <c:v>7.4348903143458545E-2</c:v>
                </c:pt>
                <c:pt idx="64">
                  <c:v>7.4109357492570194E-2</c:v>
                </c:pt>
                <c:pt idx="65">
                  <c:v>9.1849387933181426E-2</c:v>
                </c:pt>
                <c:pt idx="66">
                  <c:v>0.11038376665513128</c:v>
                </c:pt>
                <c:pt idx="67">
                  <c:v>0.15221793093885339</c:v>
                </c:pt>
                <c:pt idx="68">
                  <c:v>0.18224573839135005</c:v>
                </c:pt>
                <c:pt idx="69">
                  <c:v>0.19575114157645501</c:v>
                </c:pt>
                <c:pt idx="70">
                  <c:v>0.18354867017590304</c:v>
                </c:pt>
                <c:pt idx="71">
                  <c:v>0.16389096764025979</c:v>
                </c:pt>
                <c:pt idx="72">
                  <c:v>0.15583530155049297</c:v>
                </c:pt>
                <c:pt idx="73">
                  <c:v>0.15293554074095184</c:v>
                </c:pt>
                <c:pt idx="74">
                  <c:v>0.15921292934557574</c:v>
                </c:pt>
                <c:pt idx="75">
                  <c:v>0.1523132993970473</c:v>
                </c:pt>
                <c:pt idx="76">
                  <c:v>0.14530761730330721</c:v>
                </c:pt>
                <c:pt idx="77">
                  <c:v>0.12977812474884365</c:v>
                </c:pt>
                <c:pt idx="78">
                  <c:v>0.12136004108419152</c:v>
                </c:pt>
                <c:pt idx="79">
                  <c:v>0.11546494526601792</c:v>
                </c:pt>
                <c:pt idx="80">
                  <c:v>0.1196287312907387</c:v>
                </c:pt>
                <c:pt idx="81">
                  <c:v>0.13369033159917088</c:v>
                </c:pt>
                <c:pt idx="82">
                  <c:v>0.15317810399217513</c:v>
                </c:pt>
                <c:pt idx="83">
                  <c:v>0.16183521884118424</c:v>
                </c:pt>
                <c:pt idx="84">
                  <c:v>0.15915852267545949</c:v>
                </c:pt>
                <c:pt idx="85">
                  <c:v>0.14041868945409486</c:v>
                </c:pt>
                <c:pt idx="86">
                  <c:v>0.13427730783462954</c:v>
                </c:pt>
                <c:pt idx="87">
                  <c:v>0.13266171713400832</c:v>
                </c:pt>
                <c:pt idx="88">
                  <c:v>0.13937180373301383</c:v>
                </c:pt>
                <c:pt idx="89">
                  <c:v>0.13663777107324671</c:v>
                </c:pt>
                <c:pt idx="90">
                  <c:v>0.12958208733699328</c:v>
                </c:pt>
                <c:pt idx="91">
                  <c:v>0.1191230718246945</c:v>
                </c:pt>
                <c:pt idx="92">
                  <c:v>9.9598997731076944E-2</c:v>
                </c:pt>
                <c:pt idx="93">
                  <c:v>8.9331170939865201E-2</c:v>
                </c:pt>
                <c:pt idx="94">
                  <c:v>8.7149337408767069E-2</c:v>
                </c:pt>
                <c:pt idx="95">
                  <c:v>0.10747569493322584</c:v>
                </c:pt>
                <c:pt idx="96">
                  <c:v>0.11256100195252872</c:v>
                </c:pt>
                <c:pt idx="97">
                  <c:v>0.11192104231150934</c:v>
                </c:pt>
                <c:pt idx="98">
                  <c:v>9.3370424803810526E-2</c:v>
                </c:pt>
                <c:pt idx="99">
                  <c:v>9.044569749996767E-2</c:v>
                </c:pt>
                <c:pt idx="100">
                  <c:v>9.533537068349518E-2</c:v>
                </c:pt>
                <c:pt idx="101">
                  <c:v>0.10496986987957846</c:v>
                </c:pt>
                <c:pt idx="102">
                  <c:v>0.10621960382888607</c:v>
                </c:pt>
                <c:pt idx="103">
                  <c:v>9.7659076190524052E-2</c:v>
                </c:pt>
                <c:pt idx="104">
                  <c:v>9.6191655014841171E-2</c:v>
                </c:pt>
                <c:pt idx="105">
                  <c:v>7.7635737921112336E-2</c:v>
                </c:pt>
                <c:pt idx="106">
                  <c:v>6.5081036311988472E-2</c:v>
                </c:pt>
                <c:pt idx="107">
                  <c:v>3.3908313092602782E-2</c:v>
                </c:pt>
                <c:pt idx="108">
                  <c:v>2.4655974244330414E-2</c:v>
                </c:pt>
                <c:pt idx="109">
                  <c:v>-1.0286105424652248E-2</c:v>
                </c:pt>
                <c:pt idx="110">
                  <c:v>-3.0654158720708535E-2</c:v>
                </c:pt>
                <c:pt idx="111">
                  <c:v>-6.5328410391500946E-2</c:v>
                </c:pt>
                <c:pt idx="112">
                  <c:v>-6.4770243168848385E-2</c:v>
                </c:pt>
                <c:pt idx="113">
                  <c:v>-6.5012463350094363E-2</c:v>
                </c:pt>
                <c:pt idx="114">
                  <c:v>-5.8995628648587317E-2</c:v>
                </c:pt>
                <c:pt idx="115">
                  <c:v>-7.3743095766256483E-2</c:v>
                </c:pt>
                <c:pt idx="116">
                  <c:v>-8.6773533079234411E-2</c:v>
                </c:pt>
                <c:pt idx="117">
                  <c:v>-9.445786221169894E-2</c:v>
                </c:pt>
                <c:pt idx="118">
                  <c:v>-0.1101601192274807</c:v>
                </c:pt>
                <c:pt idx="119">
                  <c:v>-0.12748123680850654</c:v>
                </c:pt>
                <c:pt idx="120">
                  <c:v>-0.14131297236929774</c:v>
                </c:pt>
                <c:pt idx="121">
                  <c:v>-0.12290871785624458</c:v>
                </c:pt>
                <c:pt idx="122">
                  <c:v>-0.11963548427553738</c:v>
                </c:pt>
                <c:pt idx="123">
                  <c:v>-0.12802293206388804</c:v>
                </c:pt>
                <c:pt idx="124">
                  <c:v>-0.19596089972560993</c:v>
                </c:pt>
                <c:pt idx="125">
                  <c:v>-0.24828312747716563</c:v>
                </c:pt>
                <c:pt idx="126">
                  <c:v>-0.29271076047338274</c:v>
                </c:pt>
                <c:pt idx="127">
                  <c:v>-0.27815385477846988</c:v>
                </c:pt>
                <c:pt idx="128">
                  <c:v>-0.26628918351187136</c:v>
                </c:pt>
                <c:pt idx="129">
                  <c:v>-0.25658484627246825</c:v>
                </c:pt>
                <c:pt idx="130">
                  <c:v>-0.26397577413640061</c:v>
                </c:pt>
                <c:pt idx="131">
                  <c:v>-0.26109081907128051</c:v>
                </c:pt>
                <c:pt idx="132">
                  <c:v>-0.25141403439289711</c:v>
                </c:pt>
                <c:pt idx="133">
                  <c:v>-0.23842712691272216</c:v>
                </c:pt>
                <c:pt idx="134">
                  <c:v>-0.20656029552525412</c:v>
                </c:pt>
                <c:pt idx="135">
                  <c:v>-0.15438148712377209</c:v>
                </c:pt>
                <c:pt idx="136">
                  <c:v>-7.3376291065466837E-2</c:v>
                </c:pt>
                <c:pt idx="137">
                  <c:v>-1.2068960278176388E-2</c:v>
                </c:pt>
                <c:pt idx="138">
                  <c:v>3.2730223731054497E-2</c:v>
                </c:pt>
                <c:pt idx="139">
                  <c:v>3.9023121827521878E-2</c:v>
                </c:pt>
                <c:pt idx="140">
                  <c:v>5.5384564691264515E-2</c:v>
                </c:pt>
                <c:pt idx="141">
                  <c:v>7.8384266015377513E-2</c:v>
                </c:pt>
                <c:pt idx="142">
                  <c:v>0.10883511286862335</c:v>
                </c:pt>
                <c:pt idx="143">
                  <c:v>0.13987271823704694</c:v>
                </c:pt>
                <c:pt idx="144">
                  <c:v>0.16025557326515028</c:v>
                </c:pt>
                <c:pt idx="145">
                  <c:v>0.16220478133533112</c:v>
                </c:pt>
                <c:pt idx="146">
                  <c:v>0.1333593913091744</c:v>
                </c:pt>
                <c:pt idx="147">
                  <c:v>9.1601510368305217E-2</c:v>
                </c:pt>
                <c:pt idx="148">
                  <c:v>6.5097130857775021E-2</c:v>
                </c:pt>
                <c:pt idx="149">
                  <c:v>5.9210131945534039E-2</c:v>
                </c:pt>
                <c:pt idx="150">
                  <c:v>5.8987567374110261E-2</c:v>
                </c:pt>
                <c:pt idx="151">
                  <c:v>5.2080547355800366E-2</c:v>
                </c:pt>
                <c:pt idx="152">
                  <c:v>4.9770900000086549E-2</c:v>
                </c:pt>
                <c:pt idx="153">
                  <c:v>5.3554277258544669E-2</c:v>
                </c:pt>
                <c:pt idx="154">
                  <c:v>7.2203977633844785E-2</c:v>
                </c:pt>
                <c:pt idx="155">
                  <c:v>7.4626659053167899E-2</c:v>
                </c:pt>
                <c:pt idx="156">
                  <c:v>6.6901593867634279E-2</c:v>
                </c:pt>
                <c:pt idx="157">
                  <c:v>4.8072121549105118E-2</c:v>
                </c:pt>
                <c:pt idx="158">
                  <c:v>4.1067538382379087E-2</c:v>
                </c:pt>
                <c:pt idx="159">
                  <c:v>4.6441899180551527E-2</c:v>
                </c:pt>
                <c:pt idx="160">
                  <c:v>4.9592182148435748E-2</c:v>
                </c:pt>
                <c:pt idx="161">
                  <c:v>5.3952961184723591E-2</c:v>
                </c:pt>
                <c:pt idx="162">
                  <c:v>6.7070107600293971E-2</c:v>
                </c:pt>
                <c:pt idx="163">
                  <c:v>7.8384005066129081E-2</c:v>
                </c:pt>
                <c:pt idx="164">
                  <c:v>7.3886760620189618E-2</c:v>
                </c:pt>
                <c:pt idx="165">
                  <c:v>5.7071294101268988E-2</c:v>
                </c:pt>
                <c:pt idx="166">
                  <c:v>4.0713462506559939E-2</c:v>
                </c:pt>
                <c:pt idx="167">
                  <c:v>3.928121925387873E-2</c:v>
                </c:pt>
                <c:pt idx="168">
                  <c:v>3.6925345970127532E-2</c:v>
                </c:pt>
                <c:pt idx="169">
                  <c:v>5.0560140472527548E-2</c:v>
                </c:pt>
                <c:pt idx="170">
                  <c:v>6.8668626439994718E-2</c:v>
                </c:pt>
                <c:pt idx="171">
                  <c:v>8.5785800447108373E-2</c:v>
                </c:pt>
                <c:pt idx="172">
                  <c:v>0.10218362460171027</c:v>
                </c:pt>
                <c:pt idx="173">
                  <c:v>0.1106993265642624</c:v>
                </c:pt>
                <c:pt idx="174">
                  <c:v>0.12135484848574518</c:v>
                </c:pt>
                <c:pt idx="175">
                  <c:v>0.11498295670893199</c:v>
                </c:pt>
                <c:pt idx="176">
                  <c:v>0.1194155894595228</c:v>
                </c:pt>
                <c:pt idx="177">
                  <c:v>0.1200537750032844</c:v>
                </c:pt>
                <c:pt idx="178">
                  <c:v>0.12819929727989354</c:v>
                </c:pt>
                <c:pt idx="179">
                  <c:v>0.11725269831665108</c:v>
                </c:pt>
                <c:pt idx="180">
                  <c:v>0.11888968138038991</c:v>
                </c:pt>
                <c:pt idx="181">
                  <c:v>0.10844783461757057</c:v>
                </c:pt>
                <c:pt idx="182">
                  <c:v>0.1073366407478209</c:v>
                </c:pt>
                <c:pt idx="183">
                  <c:v>9.8408569476052365E-2</c:v>
                </c:pt>
                <c:pt idx="184">
                  <c:v>8.3773706897508626E-2</c:v>
                </c:pt>
                <c:pt idx="185">
                  <c:v>6.84915855833923E-2</c:v>
                </c:pt>
                <c:pt idx="186">
                  <c:v>4.7778340376945394E-2</c:v>
                </c:pt>
                <c:pt idx="187">
                  <c:v>6.0306348440475777E-2</c:v>
                </c:pt>
                <c:pt idx="188">
                  <c:v>6.145706158359121E-2</c:v>
                </c:pt>
                <c:pt idx="189">
                  <c:v>7.310276194193599E-2</c:v>
                </c:pt>
                <c:pt idx="190">
                  <c:v>7.0059382873866261E-2</c:v>
                </c:pt>
                <c:pt idx="191">
                  <c:v>9.5147886396089731E-2</c:v>
                </c:pt>
                <c:pt idx="192">
                  <c:v>0.11296497866561106</c:v>
                </c:pt>
                <c:pt idx="193">
                  <c:v>0.13326923332694252</c:v>
                </c:pt>
                <c:pt idx="194">
                  <c:v>0.12392614653921785</c:v>
                </c:pt>
                <c:pt idx="195">
                  <c:v>0.12630766688568862</c:v>
                </c:pt>
                <c:pt idx="196">
                  <c:v>0.13192065627155625</c:v>
                </c:pt>
                <c:pt idx="197">
                  <c:v>0.14440278107030835</c:v>
                </c:pt>
                <c:pt idx="198">
                  <c:v>0.14402238508849674</c:v>
                </c:pt>
                <c:pt idx="199">
                  <c:v>0.11960420569609997</c:v>
                </c:pt>
                <c:pt idx="200">
                  <c:v>0.10419912130963827</c:v>
                </c:pt>
                <c:pt idx="201">
                  <c:v>8.1332547477738659E-2</c:v>
                </c:pt>
                <c:pt idx="202">
                  <c:v>7.7797294741146494E-2</c:v>
                </c:pt>
                <c:pt idx="203">
                  <c:v>5.9793852876145914E-2</c:v>
                </c:pt>
                <c:pt idx="204">
                  <c:v>5.4707239001186903E-2</c:v>
                </c:pt>
                <c:pt idx="205">
                  <c:v>3.7894397869065344E-2</c:v>
                </c:pt>
                <c:pt idx="206">
                  <c:v>4.2129181636335611E-2</c:v>
                </c:pt>
                <c:pt idx="207">
                  <c:v>3.2336069697901593E-2</c:v>
                </c:pt>
                <c:pt idx="208">
                  <c:v>3.731049804125619E-2</c:v>
                </c:pt>
                <c:pt idx="209">
                  <c:v>3.375736152880382E-2</c:v>
                </c:pt>
                <c:pt idx="210">
                  <c:v>4.8925687208182689E-2</c:v>
                </c:pt>
                <c:pt idx="211">
                  <c:v>5.7545387600593134E-2</c:v>
                </c:pt>
                <c:pt idx="212">
                  <c:v>6.1409469106199932E-2</c:v>
                </c:pt>
                <c:pt idx="213">
                  <c:v>6.9806398062311592E-2</c:v>
                </c:pt>
                <c:pt idx="214">
                  <c:v>6.7752925917163864E-2</c:v>
                </c:pt>
                <c:pt idx="215">
                  <c:v>6.3433841756015852E-2</c:v>
                </c:pt>
                <c:pt idx="216">
                  <c:v>3.7943657146638721E-2</c:v>
                </c:pt>
                <c:pt idx="217">
                  <c:v>2.9982251753664091E-2</c:v>
                </c:pt>
                <c:pt idx="218">
                  <c:v>3.3165738064853567E-2</c:v>
                </c:pt>
                <c:pt idx="219">
                  <c:v>5.8576319933316023E-2</c:v>
                </c:pt>
                <c:pt idx="220">
                  <c:v>6.9739280655253477E-2</c:v>
                </c:pt>
                <c:pt idx="221">
                  <c:v>7.4200036449602713E-2</c:v>
                </c:pt>
                <c:pt idx="222">
                  <c:v>5.5193964480155788E-2</c:v>
                </c:pt>
                <c:pt idx="223">
                  <c:v>4.7744317189839069E-2</c:v>
                </c:pt>
                <c:pt idx="224">
                  <c:v>4.4478188533572771E-2</c:v>
                </c:pt>
                <c:pt idx="225">
                  <c:v>5.184202670783522E-2</c:v>
                </c:pt>
                <c:pt idx="226">
                  <c:v>5.5500242357178431E-2</c:v>
                </c:pt>
                <c:pt idx="227">
                  <c:v>5.7009452723651322E-2</c:v>
                </c:pt>
                <c:pt idx="228">
                  <c:v>6.457394814163786E-2</c:v>
                </c:pt>
                <c:pt idx="229">
                  <c:v>8.0354761889474435E-2</c:v>
                </c:pt>
                <c:pt idx="230">
                  <c:v>9.3775607389072313E-2</c:v>
                </c:pt>
                <c:pt idx="231">
                  <c:v>8.9526988963226195E-2</c:v>
                </c:pt>
                <c:pt idx="232">
                  <c:v>6.4268308970434118E-2</c:v>
                </c:pt>
                <c:pt idx="233">
                  <c:v>3.8892427304613175E-2</c:v>
                </c:pt>
                <c:pt idx="234">
                  <c:v>3.8244482671775826E-2</c:v>
                </c:pt>
                <c:pt idx="235">
                  <c:v>4.8209148058306006E-2</c:v>
                </c:pt>
                <c:pt idx="236">
                  <c:v>5.5610542010666508E-2</c:v>
                </c:pt>
                <c:pt idx="237">
                  <c:v>4.1188886839574224E-2</c:v>
                </c:pt>
                <c:pt idx="238">
                  <c:v>3.0842113812540761E-2</c:v>
                </c:pt>
                <c:pt idx="239">
                  <c:v>3.0564477929468037E-2</c:v>
                </c:pt>
                <c:pt idx="240">
                  <c:v>4.3518790818762643E-2</c:v>
                </c:pt>
                <c:pt idx="241">
                  <c:v>4.8534650556136372E-2</c:v>
                </c:pt>
                <c:pt idx="242">
                  <c:v>4.0853482602725144E-2</c:v>
                </c:pt>
                <c:pt idx="243">
                  <c:v>3.810664253718099E-2</c:v>
                </c:pt>
                <c:pt idx="244">
                  <c:v>5.3709203344101342E-2</c:v>
                </c:pt>
                <c:pt idx="245">
                  <c:v>8.0350684429841612E-2</c:v>
                </c:pt>
                <c:pt idx="246">
                  <c:v>8.7460373480377607E-2</c:v>
                </c:pt>
                <c:pt idx="247">
                  <c:v>7.6217374072734989E-2</c:v>
                </c:pt>
                <c:pt idx="248">
                  <c:v>6.1376178105019719E-2</c:v>
                </c:pt>
                <c:pt idx="249">
                  <c:v>5.8882763191287602E-2</c:v>
                </c:pt>
                <c:pt idx="250">
                  <c:v>6.3635292073128236E-2</c:v>
                </c:pt>
                <c:pt idx="251">
                  <c:v>6.9044781238355002E-2</c:v>
                </c:pt>
                <c:pt idx="252">
                  <c:v>6.764967363878438E-2</c:v>
                </c:pt>
                <c:pt idx="253">
                  <c:v>6.2049709036089862E-2</c:v>
                </c:pt>
                <c:pt idx="254">
                  <c:v>5.6452261502960788E-2</c:v>
                </c:pt>
                <c:pt idx="255">
                  <c:v>4.5695551293039038E-2</c:v>
                </c:pt>
                <c:pt idx="256">
                  <c:v>2.7946649809323043E-2</c:v>
                </c:pt>
                <c:pt idx="257">
                  <c:v>8.6716739659136177E-3</c:v>
                </c:pt>
                <c:pt idx="258">
                  <c:v>3.807139984876029E-3</c:v>
                </c:pt>
                <c:pt idx="259">
                  <c:v>1.3874051987197378E-2</c:v>
                </c:pt>
                <c:pt idx="260">
                  <c:v>3.1145194531892573E-2</c:v>
                </c:pt>
                <c:pt idx="261">
                  <c:v>5.2413594514177264E-2</c:v>
                </c:pt>
                <c:pt idx="262">
                  <c:v>6.9893126946122042E-2</c:v>
                </c:pt>
                <c:pt idx="263">
                  <c:v>7.3776332267509348E-2</c:v>
                </c:pt>
                <c:pt idx="264">
                  <c:v>6.7886781873803148E-2</c:v>
                </c:pt>
                <c:pt idx="265">
                  <c:v>5.6234655701247194E-2</c:v>
                </c:pt>
                <c:pt idx="266">
                  <c:v>6.0865105756468196E-2</c:v>
                </c:pt>
                <c:pt idx="267">
                  <c:v>6.5256878771041249E-2</c:v>
                </c:pt>
                <c:pt idx="268">
                  <c:v>8.3992191102784108E-2</c:v>
                </c:pt>
                <c:pt idx="269">
                  <c:v>0.10563887923690585</c:v>
                </c:pt>
                <c:pt idx="270">
                  <c:v>0.13876961797709697</c:v>
                </c:pt>
                <c:pt idx="271">
                  <c:v>0.16375178562687331</c:v>
                </c:pt>
                <c:pt idx="272">
                  <c:v>0.17826728917358015</c:v>
                </c:pt>
                <c:pt idx="273">
                  <c:v>0.17957976208849913</c:v>
                </c:pt>
                <c:pt idx="274">
                  <c:v>0.18769594750162044</c:v>
                </c:pt>
                <c:pt idx="275">
                  <c:v>0.20119576774796544</c:v>
                </c:pt>
                <c:pt idx="276">
                  <c:v>0.21547636123862857</c:v>
                </c:pt>
                <c:pt idx="277">
                  <c:v>0.20711876465230761</c:v>
                </c:pt>
                <c:pt idx="278">
                  <c:v>0.18723653236749871</c:v>
                </c:pt>
                <c:pt idx="279">
                  <c:v>0.18192320541911999</c:v>
                </c:pt>
                <c:pt idx="280">
                  <c:v>0.19214459489856806</c:v>
                </c:pt>
                <c:pt idx="281">
                  <c:v>0.19587926597070959</c:v>
                </c:pt>
                <c:pt idx="282">
                  <c:v>0.17516097686041854</c:v>
                </c:pt>
                <c:pt idx="283">
                  <c:v>0.13191464422417254</c:v>
                </c:pt>
                <c:pt idx="284">
                  <c:v>8.7593753370198257E-2</c:v>
                </c:pt>
                <c:pt idx="285">
                  <c:v>3.815806733742666E-2</c:v>
                </c:pt>
                <c:pt idx="286">
                  <c:v>-6.0384202945735765E-3</c:v>
                </c:pt>
                <c:pt idx="287">
                  <c:v>-3.8770514344381057E-2</c:v>
                </c:pt>
                <c:pt idx="288">
                  <c:v>-5.5997289110009452E-2</c:v>
                </c:pt>
                <c:pt idx="289">
                  <c:v>-5.1472653185483996E-2</c:v>
                </c:pt>
                <c:pt idx="290">
                  <c:v>-6.1575324058298131E-2</c:v>
                </c:pt>
                <c:pt idx="291">
                  <c:v>-7.1630398927376104E-2</c:v>
                </c:pt>
                <c:pt idx="292">
                  <c:v>-9.5364462658685589E-2</c:v>
                </c:pt>
                <c:pt idx="293">
                  <c:v>-9.5008751978691519E-2</c:v>
                </c:pt>
                <c:pt idx="294">
                  <c:v>-0.1020088216109265</c:v>
                </c:pt>
                <c:pt idx="295">
                  <c:v>-9.3007175548420196E-2</c:v>
                </c:pt>
                <c:pt idx="296">
                  <c:v>-9.666183929890404E-2</c:v>
                </c:pt>
                <c:pt idx="297">
                  <c:v>-8.355360418381752E-2</c:v>
                </c:pt>
                <c:pt idx="298">
                  <c:v>-8.7643639102987558E-2</c:v>
                </c:pt>
                <c:pt idx="299">
                  <c:v>-8.4842782755978119E-2</c:v>
                </c:pt>
                <c:pt idx="300">
                  <c:v>-0.1022609403875997</c:v>
                </c:pt>
                <c:pt idx="301">
                  <c:v>-0.1080531979127568</c:v>
                </c:pt>
                <c:pt idx="302">
                  <c:v>-0.10902740586286097</c:v>
                </c:pt>
                <c:pt idx="303">
                  <c:v>-9.6215286350612939E-2</c:v>
                </c:pt>
                <c:pt idx="304">
                  <c:v>-9.4411918987037935E-2</c:v>
                </c:pt>
                <c:pt idx="305">
                  <c:v>-0.11060517722955698</c:v>
                </c:pt>
                <c:pt idx="306">
                  <c:v>-0.12176179236265339</c:v>
                </c:pt>
                <c:pt idx="307">
                  <c:v>-0.12034942182824715</c:v>
                </c:pt>
                <c:pt idx="308">
                  <c:v>-9.2474660975234602E-2</c:v>
                </c:pt>
                <c:pt idx="309">
                  <c:v>-6.1779834747451634E-2</c:v>
                </c:pt>
                <c:pt idx="310">
                  <c:v>-2.979538509900348E-2</c:v>
                </c:pt>
                <c:pt idx="311">
                  <c:v>-1.8348080881518514E-2</c:v>
                </c:pt>
                <c:pt idx="312">
                  <c:v>1.712987239064212E-4</c:v>
                </c:pt>
                <c:pt idx="313">
                  <c:v>8.5620301738487115E-4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VW'!$L$42:$L$355</c:f>
              <c:numCache>
                <c:formatCode>[$-409]mmm\-yy;@</c:formatCode>
                <c:ptCount val="314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  <c:pt idx="304">
                  <c:v>45443</c:v>
                </c:pt>
                <c:pt idx="305">
                  <c:v>45473</c:v>
                </c:pt>
                <c:pt idx="306">
                  <c:v>45504</c:v>
                </c:pt>
                <c:pt idx="307">
                  <c:v>45535</c:v>
                </c:pt>
                <c:pt idx="308">
                  <c:v>45565</c:v>
                </c:pt>
                <c:pt idx="309">
                  <c:v>45596</c:v>
                </c:pt>
                <c:pt idx="310">
                  <c:v>45626</c:v>
                </c:pt>
                <c:pt idx="311">
                  <c:v>45657</c:v>
                </c:pt>
                <c:pt idx="312">
                  <c:v>45688</c:v>
                </c:pt>
                <c:pt idx="313">
                  <c:v>45716</c:v>
                </c:pt>
              </c:numCache>
            </c:numRef>
          </c:xVal>
          <c:yVal>
            <c:numRef>
              <c:f>'U.S. EW &amp; VW'!$P$42:$P$355</c:f>
              <c:numCache>
                <c:formatCode>0.0%</c:formatCode>
                <c:ptCount val="314"/>
                <c:pt idx="0">
                  <c:v>7.3970584702239828E-2</c:v>
                </c:pt>
                <c:pt idx="1">
                  <c:v>7.3114028064238168E-2</c:v>
                </c:pt>
                <c:pt idx="2">
                  <c:v>7.822783926301069E-2</c:v>
                </c:pt>
                <c:pt idx="3">
                  <c:v>8.0733869340361419E-2</c:v>
                </c:pt>
                <c:pt idx="4">
                  <c:v>8.4653709402527255E-2</c:v>
                </c:pt>
                <c:pt idx="5">
                  <c:v>8.5221791527663626E-2</c:v>
                </c:pt>
                <c:pt idx="6">
                  <c:v>9.5032398634618875E-2</c:v>
                </c:pt>
                <c:pt idx="7">
                  <c:v>0.10796728900008978</c:v>
                </c:pt>
                <c:pt idx="8">
                  <c:v>0.1175065907965589</c:v>
                </c:pt>
                <c:pt idx="9">
                  <c:v>0.11127202720832541</c:v>
                </c:pt>
                <c:pt idx="10">
                  <c:v>9.9849449979334093E-2</c:v>
                </c:pt>
                <c:pt idx="11">
                  <c:v>8.9303363419491744E-2</c:v>
                </c:pt>
                <c:pt idx="12">
                  <c:v>9.7996743941767939E-2</c:v>
                </c:pt>
                <c:pt idx="13">
                  <c:v>0.10697350335471012</c:v>
                </c:pt>
                <c:pt idx="14">
                  <c:v>0.1114781252504462</c:v>
                </c:pt>
                <c:pt idx="15">
                  <c:v>0.10378008455264909</c:v>
                </c:pt>
                <c:pt idx="16">
                  <c:v>0.10439274806154875</c:v>
                </c:pt>
                <c:pt idx="17">
                  <c:v>0.11038328068350567</c:v>
                </c:pt>
                <c:pt idx="18">
                  <c:v>0.10986465780204901</c:v>
                </c:pt>
                <c:pt idx="19">
                  <c:v>0.10244747308275848</c:v>
                </c:pt>
                <c:pt idx="20">
                  <c:v>9.1683338029247663E-2</c:v>
                </c:pt>
                <c:pt idx="21">
                  <c:v>9.4733804357824525E-2</c:v>
                </c:pt>
                <c:pt idx="22">
                  <c:v>9.3145870376398987E-2</c:v>
                </c:pt>
                <c:pt idx="23">
                  <c:v>9.4096673716431489E-2</c:v>
                </c:pt>
                <c:pt idx="24">
                  <c:v>8.4172277717615485E-2</c:v>
                </c:pt>
                <c:pt idx="25">
                  <c:v>8.3053047454253681E-2</c:v>
                </c:pt>
                <c:pt idx="26">
                  <c:v>7.7301264383569102E-2</c:v>
                </c:pt>
                <c:pt idx="27">
                  <c:v>7.043324111632665E-2</c:v>
                </c:pt>
                <c:pt idx="28">
                  <c:v>5.422628044863953E-2</c:v>
                </c:pt>
                <c:pt idx="29">
                  <c:v>4.714626574016112E-2</c:v>
                </c:pt>
                <c:pt idx="30">
                  <c:v>5.925117483667508E-2</c:v>
                </c:pt>
                <c:pt idx="31">
                  <c:v>8.3815157898658788E-2</c:v>
                </c:pt>
                <c:pt idx="32">
                  <c:v>9.9380426397992272E-2</c:v>
                </c:pt>
                <c:pt idx="33">
                  <c:v>8.4129434933860381E-2</c:v>
                </c:pt>
                <c:pt idx="34">
                  <c:v>6.1591924975633372E-2</c:v>
                </c:pt>
                <c:pt idx="35">
                  <c:v>4.1143627813039929E-2</c:v>
                </c:pt>
                <c:pt idx="36">
                  <c:v>4.2790439234888122E-2</c:v>
                </c:pt>
                <c:pt idx="37">
                  <c:v>5.2558175411500319E-2</c:v>
                </c:pt>
                <c:pt idx="38">
                  <c:v>7.1310756533069952E-2</c:v>
                </c:pt>
                <c:pt idx="39">
                  <c:v>8.0157953025226325E-2</c:v>
                </c:pt>
                <c:pt idx="40">
                  <c:v>8.3404604039077457E-2</c:v>
                </c:pt>
                <c:pt idx="41">
                  <c:v>7.2980428621218785E-2</c:v>
                </c:pt>
                <c:pt idx="42">
                  <c:v>6.4444149026131603E-2</c:v>
                </c:pt>
                <c:pt idx="43">
                  <c:v>5.5569962783664106E-2</c:v>
                </c:pt>
                <c:pt idx="44">
                  <c:v>5.95784340681762E-2</c:v>
                </c:pt>
                <c:pt idx="45">
                  <c:v>8.0212030338683737E-2</c:v>
                </c:pt>
                <c:pt idx="46">
                  <c:v>0.10851717961502261</c:v>
                </c:pt>
                <c:pt idx="47">
                  <c:v>0.13209534008184565</c:v>
                </c:pt>
                <c:pt idx="48">
                  <c:v>0.12710842927880517</c:v>
                </c:pt>
                <c:pt idx="49">
                  <c:v>0.11250564022497933</c:v>
                </c:pt>
                <c:pt idx="50">
                  <c:v>0.10061285325207359</c:v>
                </c:pt>
                <c:pt idx="51">
                  <c:v>0.10715570555522036</c:v>
                </c:pt>
                <c:pt idx="52">
                  <c:v>0.11485954902558548</c:v>
                </c:pt>
                <c:pt idx="53">
                  <c:v>0.11804998540758094</c:v>
                </c:pt>
                <c:pt idx="54">
                  <c:v>0.11648642774649098</c:v>
                </c:pt>
                <c:pt idx="55">
                  <c:v>0.11607092134207275</c:v>
                </c:pt>
                <c:pt idx="56">
                  <c:v>0.11625964944057987</c:v>
                </c:pt>
                <c:pt idx="57">
                  <c:v>0.10865904621099554</c:v>
                </c:pt>
                <c:pt idx="58">
                  <c:v>9.5824619837451275E-2</c:v>
                </c:pt>
                <c:pt idx="59">
                  <c:v>9.0967626317299821E-2</c:v>
                </c:pt>
                <c:pt idx="60">
                  <c:v>0.1018961011341093</c:v>
                </c:pt>
                <c:pt idx="61">
                  <c:v>0.12453317039630729</c:v>
                </c:pt>
                <c:pt idx="62">
                  <c:v>0.13690750819175013</c:v>
                </c:pt>
                <c:pt idx="63">
                  <c:v>0.14205813731820283</c:v>
                </c:pt>
                <c:pt idx="64">
                  <c:v>0.13989552552194029</c:v>
                </c:pt>
                <c:pt idx="65">
                  <c:v>0.14945721943791357</c:v>
                </c:pt>
                <c:pt idx="66">
                  <c:v>0.15632083017985599</c:v>
                </c:pt>
                <c:pt idx="67">
                  <c:v>0.16287019263674662</c:v>
                </c:pt>
                <c:pt idx="68">
                  <c:v>0.15460620782647561</c:v>
                </c:pt>
                <c:pt idx="69">
                  <c:v>0.14194512606144283</c:v>
                </c:pt>
                <c:pt idx="70">
                  <c:v>0.13593855666664223</c:v>
                </c:pt>
                <c:pt idx="71">
                  <c:v>0.14080083610117389</c:v>
                </c:pt>
                <c:pt idx="72">
                  <c:v>0.15549595654537574</c:v>
                </c:pt>
                <c:pt idx="73">
                  <c:v>0.16222941846092409</c:v>
                </c:pt>
                <c:pt idx="74">
                  <c:v>0.16538118650119626</c:v>
                </c:pt>
                <c:pt idx="75">
                  <c:v>0.15915103863962732</c:v>
                </c:pt>
                <c:pt idx="76">
                  <c:v>0.15882131751191575</c:v>
                </c:pt>
                <c:pt idx="77">
                  <c:v>0.15153213143488031</c:v>
                </c:pt>
                <c:pt idx="78">
                  <c:v>0.14820140405408067</c:v>
                </c:pt>
                <c:pt idx="79">
                  <c:v>0.14544056862663335</c:v>
                </c:pt>
                <c:pt idx="80">
                  <c:v>0.15072826831485608</c:v>
                </c:pt>
                <c:pt idx="81">
                  <c:v>0.16196114151595342</c:v>
                </c:pt>
                <c:pt idx="82">
                  <c:v>0.16381637445288133</c:v>
                </c:pt>
                <c:pt idx="83">
                  <c:v>0.16441984454408498</c:v>
                </c:pt>
                <c:pt idx="84">
                  <c:v>0.1507086707337173</c:v>
                </c:pt>
                <c:pt idx="85">
                  <c:v>0.1406522511506858</c:v>
                </c:pt>
                <c:pt idx="86">
                  <c:v>0.12054374022813108</c:v>
                </c:pt>
                <c:pt idx="87">
                  <c:v>0.1127688501282309</c:v>
                </c:pt>
                <c:pt idx="88">
                  <c:v>0.10379946914574867</c:v>
                </c:pt>
                <c:pt idx="89">
                  <c:v>0.10386502819649723</c:v>
                </c:pt>
                <c:pt idx="90">
                  <c:v>9.0336076568546142E-2</c:v>
                </c:pt>
                <c:pt idx="91">
                  <c:v>7.1855929066054758E-2</c:v>
                </c:pt>
                <c:pt idx="92">
                  <c:v>4.8890606555313187E-2</c:v>
                </c:pt>
                <c:pt idx="93">
                  <c:v>3.4299911419811924E-2</c:v>
                </c:pt>
                <c:pt idx="94">
                  <c:v>3.6519349478366658E-2</c:v>
                </c:pt>
                <c:pt idx="95">
                  <c:v>3.6731957980589369E-2</c:v>
                </c:pt>
                <c:pt idx="96">
                  <c:v>4.2425471559560224E-2</c:v>
                </c:pt>
                <c:pt idx="97">
                  <c:v>3.7976712381178057E-2</c:v>
                </c:pt>
                <c:pt idx="98">
                  <c:v>4.357611260901062E-2</c:v>
                </c:pt>
                <c:pt idx="99">
                  <c:v>4.5377903489765226E-2</c:v>
                </c:pt>
                <c:pt idx="100">
                  <c:v>4.3994596083097415E-2</c:v>
                </c:pt>
                <c:pt idx="101">
                  <c:v>4.0618016171776405E-2</c:v>
                </c:pt>
                <c:pt idx="102">
                  <c:v>4.1725983428673619E-2</c:v>
                </c:pt>
                <c:pt idx="103">
                  <c:v>5.1008755830899366E-2</c:v>
                </c:pt>
                <c:pt idx="104">
                  <c:v>5.265447286724001E-2</c:v>
                </c:pt>
                <c:pt idx="105">
                  <c:v>4.149159342530262E-2</c:v>
                </c:pt>
                <c:pt idx="106">
                  <c:v>2.2424579939916978E-2</c:v>
                </c:pt>
                <c:pt idx="107">
                  <c:v>1.0194356219169087E-2</c:v>
                </c:pt>
                <c:pt idx="108">
                  <c:v>4.4271961372732704E-3</c:v>
                </c:pt>
                <c:pt idx="109">
                  <c:v>-7.5406289464784448E-3</c:v>
                </c:pt>
                <c:pt idx="110">
                  <c:v>-2.745400548808874E-2</c:v>
                </c:pt>
                <c:pt idx="111">
                  <c:v>-5.3458587285538872E-2</c:v>
                </c:pt>
                <c:pt idx="112">
                  <c:v>-6.3631472608515316E-2</c:v>
                </c:pt>
                <c:pt idx="113">
                  <c:v>-7.1874887932269704E-2</c:v>
                </c:pt>
                <c:pt idx="114">
                  <c:v>-7.2725652835742394E-2</c:v>
                </c:pt>
                <c:pt idx="115">
                  <c:v>-8.30297674874938E-2</c:v>
                </c:pt>
                <c:pt idx="116">
                  <c:v>-9.3856873486098058E-2</c:v>
                </c:pt>
                <c:pt idx="117">
                  <c:v>-0.10079445588606473</c:v>
                </c:pt>
                <c:pt idx="118">
                  <c:v>-0.11863815042850623</c:v>
                </c:pt>
                <c:pt idx="119">
                  <c:v>-0.13156200715425481</c:v>
                </c:pt>
                <c:pt idx="120">
                  <c:v>-0.16050284201798726</c:v>
                </c:pt>
                <c:pt idx="121">
                  <c:v>-0.1739965032641233</c:v>
                </c:pt>
                <c:pt idx="122">
                  <c:v>-0.19151021378727673</c:v>
                </c:pt>
                <c:pt idx="123">
                  <c:v>-0.19429335080840138</c:v>
                </c:pt>
                <c:pt idx="124">
                  <c:v>-0.19804059351536152</c:v>
                </c:pt>
                <c:pt idx="125">
                  <c:v>-0.19328410779737759</c:v>
                </c:pt>
                <c:pt idx="126">
                  <c:v>-0.18981980007963306</c:v>
                </c:pt>
                <c:pt idx="127">
                  <c:v>-0.19074186459860742</c:v>
                </c:pt>
                <c:pt idx="128">
                  <c:v>-0.19617200612253649</c:v>
                </c:pt>
                <c:pt idx="129">
                  <c:v>-0.20437018717122124</c:v>
                </c:pt>
                <c:pt idx="130">
                  <c:v>-0.18737192421113102</c:v>
                </c:pt>
                <c:pt idx="131">
                  <c:v>-0.16952882112799139</c:v>
                </c:pt>
                <c:pt idx="132">
                  <c:v>-0.13437490490095205</c:v>
                </c:pt>
                <c:pt idx="133">
                  <c:v>-0.11178057291554888</c:v>
                </c:pt>
                <c:pt idx="134">
                  <c:v>-8.6713503128783564E-2</c:v>
                </c:pt>
                <c:pt idx="135">
                  <c:v>-8.4240830609442763E-2</c:v>
                </c:pt>
                <c:pt idx="136">
                  <c:v>-9.5280228817586021E-2</c:v>
                </c:pt>
                <c:pt idx="137">
                  <c:v>-0.11175984373013381</c:v>
                </c:pt>
                <c:pt idx="138">
                  <c:v>-0.11538837485134146</c:v>
                </c:pt>
                <c:pt idx="139">
                  <c:v>-0.10313026568226236</c:v>
                </c:pt>
                <c:pt idx="140">
                  <c:v>-8.0494673491766977E-2</c:v>
                </c:pt>
                <c:pt idx="141">
                  <c:v>-5.5231630785593011E-2</c:v>
                </c:pt>
                <c:pt idx="142">
                  <c:v>-4.5801213688189901E-2</c:v>
                </c:pt>
                <c:pt idx="143">
                  <c:v>-4.5414304663182081E-2</c:v>
                </c:pt>
                <c:pt idx="144">
                  <c:v>-6.7243388524589109E-2</c:v>
                </c:pt>
                <c:pt idx="145">
                  <c:v>-8.7250777580480166E-2</c:v>
                </c:pt>
                <c:pt idx="146">
                  <c:v>-9.2436433341793411E-2</c:v>
                </c:pt>
                <c:pt idx="147">
                  <c:v>-7.0554648395975694E-2</c:v>
                </c:pt>
                <c:pt idx="148">
                  <c:v>-3.9979523481804446E-2</c:v>
                </c:pt>
                <c:pt idx="149">
                  <c:v>-2.6138994017448125E-2</c:v>
                </c:pt>
                <c:pt idx="150">
                  <c:v>-2.7537002869989502E-2</c:v>
                </c:pt>
                <c:pt idx="151">
                  <c:v>-2.7720297940557526E-2</c:v>
                </c:pt>
                <c:pt idx="152">
                  <c:v>-1.1511868127142666E-2</c:v>
                </c:pt>
                <c:pt idx="153">
                  <c:v>6.2208495125397612E-3</c:v>
                </c:pt>
                <c:pt idx="154">
                  <c:v>1.2393682641973269E-2</c:v>
                </c:pt>
                <c:pt idx="155">
                  <c:v>3.8079592570721132E-3</c:v>
                </c:pt>
                <c:pt idx="156">
                  <c:v>-2.0658280061429668E-3</c:v>
                </c:pt>
                <c:pt idx="157">
                  <c:v>-4.3975872048888087E-3</c:v>
                </c:pt>
                <c:pt idx="158">
                  <c:v>5.6158734473412686E-3</c:v>
                </c:pt>
                <c:pt idx="159">
                  <c:v>6.8293543941888579E-3</c:v>
                </c:pt>
                <c:pt idx="160">
                  <c:v>1.2866224495417189E-2</c:v>
                </c:pt>
                <c:pt idx="161">
                  <c:v>1.9762706367831173E-2</c:v>
                </c:pt>
                <c:pt idx="162">
                  <c:v>3.1772672648715083E-2</c:v>
                </c:pt>
                <c:pt idx="163">
                  <c:v>3.5813139768551494E-2</c:v>
                </c:pt>
                <c:pt idx="164">
                  <c:v>3.2030565165702907E-2</c:v>
                </c:pt>
                <c:pt idx="165">
                  <c:v>3.7375762511759225E-2</c:v>
                </c:pt>
                <c:pt idx="166">
                  <c:v>4.4524827562000713E-2</c:v>
                </c:pt>
                <c:pt idx="167">
                  <c:v>5.4970316985313517E-2</c:v>
                </c:pt>
                <c:pt idx="168">
                  <c:v>5.4418609394597306E-2</c:v>
                </c:pt>
                <c:pt idx="169">
                  <c:v>5.6545805135632232E-2</c:v>
                </c:pt>
                <c:pt idx="170">
                  <c:v>5.4542205663671295E-2</c:v>
                </c:pt>
                <c:pt idx="171">
                  <c:v>6.7958685232527793E-2</c:v>
                </c:pt>
                <c:pt idx="172">
                  <c:v>7.8086703555310777E-2</c:v>
                </c:pt>
                <c:pt idx="173">
                  <c:v>9.2894806448690748E-2</c:v>
                </c:pt>
                <c:pt idx="174">
                  <c:v>9.1076436578606979E-2</c:v>
                </c:pt>
                <c:pt idx="175">
                  <c:v>8.5648810239357331E-2</c:v>
                </c:pt>
                <c:pt idx="176">
                  <c:v>8.0303820304185702E-2</c:v>
                </c:pt>
                <c:pt idx="177">
                  <c:v>6.9394712839681238E-2</c:v>
                </c:pt>
                <c:pt idx="178">
                  <c:v>6.8174741097384528E-2</c:v>
                </c:pt>
                <c:pt idx="179">
                  <c:v>7.2169344821015669E-2</c:v>
                </c:pt>
                <c:pt idx="180">
                  <c:v>0.1017633695770217</c:v>
                </c:pt>
                <c:pt idx="181">
                  <c:v>0.12176809999560612</c:v>
                </c:pt>
                <c:pt idx="182">
                  <c:v>0.12810093132010136</c:v>
                </c:pt>
                <c:pt idx="183">
                  <c:v>0.11028043371023899</c:v>
                </c:pt>
                <c:pt idx="184">
                  <c:v>0.10209066176361437</c:v>
                </c:pt>
                <c:pt idx="185">
                  <c:v>9.8462798845243338E-2</c:v>
                </c:pt>
                <c:pt idx="186">
                  <c:v>0.10956042247673392</c:v>
                </c:pt>
                <c:pt idx="187">
                  <c:v>0.11428757323550731</c:v>
                </c:pt>
                <c:pt idx="188">
                  <c:v>0.11803162562010239</c:v>
                </c:pt>
                <c:pt idx="189">
                  <c:v>0.11675586861038045</c:v>
                </c:pt>
                <c:pt idx="190">
                  <c:v>0.11654820102350261</c:v>
                </c:pt>
                <c:pt idx="191">
                  <c:v>0.11253264931425755</c:v>
                </c:pt>
                <c:pt idx="192">
                  <c:v>0.10775920853482579</c:v>
                </c:pt>
                <c:pt idx="193">
                  <c:v>0.10624343263330593</c:v>
                </c:pt>
                <c:pt idx="194">
                  <c:v>0.10889665605728305</c:v>
                </c:pt>
                <c:pt idx="195">
                  <c:v>0.11154994475219082</c:v>
                </c:pt>
                <c:pt idx="196">
                  <c:v>0.10998692039004765</c:v>
                </c:pt>
                <c:pt idx="197">
                  <c:v>0.10727780282679444</c:v>
                </c:pt>
                <c:pt idx="198">
                  <c:v>0.1034700431908826</c:v>
                </c:pt>
                <c:pt idx="199">
                  <c:v>0.10113635517615482</c:v>
                </c:pt>
                <c:pt idx="200">
                  <c:v>9.3229735947263359E-2</c:v>
                </c:pt>
                <c:pt idx="201">
                  <c:v>8.1667896176950805E-2</c:v>
                </c:pt>
                <c:pt idx="202">
                  <c:v>7.4384338960919116E-2</c:v>
                </c:pt>
                <c:pt idx="203">
                  <c:v>7.6056503728998859E-2</c:v>
                </c:pt>
                <c:pt idx="204">
                  <c:v>8.5576016157418833E-2</c:v>
                </c:pt>
                <c:pt idx="205">
                  <c:v>8.9847141514640905E-2</c:v>
                </c:pt>
                <c:pt idx="206">
                  <c:v>8.4914823374742765E-2</c:v>
                </c:pt>
                <c:pt idx="207">
                  <c:v>7.1815465148106217E-2</c:v>
                </c:pt>
                <c:pt idx="208">
                  <c:v>6.7213281418110782E-2</c:v>
                </c:pt>
                <c:pt idx="209">
                  <c:v>6.8588863396365163E-2</c:v>
                </c:pt>
                <c:pt idx="210">
                  <c:v>7.9578334929108152E-2</c:v>
                </c:pt>
                <c:pt idx="211">
                  <c:v>8.6365368696799338E-2</c:v>
                </c:pt>
                <c:pt idx="212">
                  <c:v>9.4605639172944844E-2</c:v>
                </c:pt>
                <c:pt idx="213">
                  <c:v>9.6301052909307128E-2</c:v>
                </c:pt>
                <c:pt idx="214">
                  <c:v>9.327343144621425E-2</c:v>
                </c:pt>
                <c:pt idx="215">
                  <c:v>9.089680540536782E-2</c:v>
                </c:pt>
                <c:pt idx="216">
                  <c:v>9.1008529411855887E-2</c:v>
                </c:pt>
                <c:pt idx="217">
                  <c:v>0.11036228245871826</c:v>
                </c:pt>
                <c:pt idx="218">
                  <c:v>0.12688995603117048</c:v>
                </c:pt>
                <c:pt idx="219">
                  <c:v>0.14698616650511998</c:v>
                </c:pt>
                <c:pt idx="220">
                  <c:v>0.14879998320037346</c:v>
                </c:pt>
                <c:pt idx="221">
                  <c:v>0.1557487814921934</c:v>
                </c:pt>
                <c:pt idx="222">
                  <c:v>0.14128801444992645</c:v>
                </c:pt>
                <c:pt idx="223">
                  <c:v>0.12766912912470585</c:v>
                </c:pt>
                <c:pt idx="224">
                  <c:v>0.10756069900004728</c:v>
                </c:pt>
                <c:pt idx="225">
                  <c:v>0.11161289583256084</c:v>
                </c:pt>
                <c:pt idx="226">
                  <c:v>0.12462273757925302</c:v>
                </c:pt>
                <c:pt idx="227">
                  <c:v>0.13490492864087833</c:v>
                </c:pt>
                <c:pt idx="228">
                  <c:v>0.1262328867565059</c:v>
                </c:pt>
                <c:pt idx="229">
                  <c:v>9.3023438881355114E-2</c:v>
                </c:pt>
                <c:pt idx="230">
                  <c:v>6.3907613914733208E-2</c:v>
                </c:pt>
                <c:pt idx="231">
                  <c:v>4.9456186337852648E-2</c:v>
                </c:pt>
                <c:pt idx="232">
                  <c:v>4.8888492740489564E-2</c:v>
                </c:pt>
                <c:pt idx="233">
                  <c:v>5.0496544583180425E-2</c:v>
                </c:pt>
                <c:pt idx="234">
                  <c:v>5.021169065301101E-2</c:v>
                </c:pt>
                <c:pt idx="235">
                  <c:v>5.4605503496806485E-2</c:v>
                </c:pt>
                <c:pt idx="236">
                  <c:v>5.8258341119092671E-2</c:v>
                </c:pt>
                <c:pt idx="237">
                  <c:v>6.2207890157117474E-2</c:v>
                </c:pt>
                <c:pt idx="238">
                  <c:v>5.8334895320572233E-2</c:v>
                </c:pt>
                <c:pt idx="239">
                  <c:v>5.2563251886062146E-2</c:v>
                </c:pt>
                <c:pt idx="240">
                  <c:v>4.790375621781906E-2</c:v>
                </c:pt>
                <c:pt idx="241">
                  <c:v>5.3670523557793892E-2</c:v>
                </c:pt>
                <c:pt idx="242">
                  <c:v>6.8335367223268051E-2</c:v>
                </c:pt>
                <c:pt idx="243">
                  <c:v>7.2142991405001577E-2</c:v>
                </c:pt>
                <c:pt idx="244">
                  <c:v>6.8669425241718374E-2</c:v>
                </c:pt>
                <c:pt idx="245">
                  <c:v>5.2357395980607624E-2</c:v>
                </c:pt>
                <c:pt idx="246">
                  <c:v>5.0059328107940004E-2</c:v>
                </c:pt>
                <c:pt idx="247">
                  <c:v>5.2051764369363651E-2</c:v>
                </c:pt>
                <c:pt idx="248">
                  <c:v>6.0701534452557437E-2</c:v>
                </c:pt>
                <c:pt idx="249">
                  <c:v>5.4532171257101636E-2</c:v>
                </c:pt>
                <c:pt idx="250">
                  <c:v>4.4740141545161594E-2</c:v>
                </c:pt>
                <c:pt idx="251">
                  <c:v>4.0501916223649737E-2</c:v>
                </c:pt>
                <c:pt idx="252">
                  <c:v>4.6123615726552103E-2</c:v>
                </c:pt>
                <c:pt idx="253">
                  <c:v>6.2256328365114744E-2</c:v>
                </c:pt>
                <c:pt idx="254">
                  <c:v>6.7506740143532751E-2</c:v>
                </c:pt>
                <c:pt idx="255">
                  <c:v>6.230805901001979E-2</c:v>
                </c:pt>
                <c:pt idx="256">
                  <c:v>4.3128224293313089E-2</c:v>
                </c:pt>
                <c:pt idx="257">
                  <c:v>3.1408448125866073E-2</c:v>
                </c:pt>
                <c:pt idx="258">
                  <c:v>1.9762511414710637E-2</c:v>
                </c:pt>
                <c:pt idx="259">
                  <c:v>2.1937642462249052E-2</c:v>
                </c:pt>
                <c:pt idx="260">
                  <c:v>3.5511083400167287E-2</c:v>
                </c:pt>
                <c:pt idx="261">
                  <c:v>6.5844711013408608E-2</c:v>
                </c:pt>
                <c:pt idx="262">
                  <c:v>8.8718237932792654E-2</c:v>
                </c:pt>
                <c:pt idx="263">
                  <c:v>9.3263662458926477E-2</c:v>
                </c:pt>
                <c:pt idx="264">
                  <c:v>7.3567503243190835E-2</c:v>
                </c:pt>
                <c:pt idx="265">
                  <c:v>5.2375746347544716E-2</c:v>
                </c:pt>
                <c:pt idx="266">
                  <c:v>5.3268600416200629E-2</c:v>
                </c:pt>
                <c:pt idx="267">
                  <c:v>7.4671460365746567E-2</c:v>
                </c:pt>
                <c:pt idx="268">
                  <c:v>0.10536379559884468</c:v>
                </c:pt>
                <c:pt idx="269">
                  <c:v>0.12981871036430137</c:v>
                </c:pt>
                <c:pt idx="270">
                  <c:v>0.14702701037841082</c:v>
                </c:pt>
                <c:pt idx="271">
                  <c:v>0.15407127859017011</c:v>
                </c:pt>
                <c:pt idx="272">
                  <c:v>0.14748281683659581</c:v>
                </c:pt>
                <c:pt idx="273">
                  <c:v>0.14356822173405259</c:v>
                </c:pt>
                <c:pt idx="274">
                  <c:v>0.14199211588481608</c:v>
                </c:pt>
                <c:pt idx="275">
                  <c:v>0.14891476703779993</c:v>
                </c:pt>
                <c:pt idx="276">
                  <c:v>0.14817189007082843</c:v>
                </c:pt>
                <c:pt idx="277">
                  <c:v>0.1509777400390877</c:v>
                </c:pt>
                <c:pt idx="278">
                  <c:v>0.15633310298583614</c:v>
                </c:pt>
                <c:pt idx="279">
                  <c:v>0.1726755826848354</c:v>
                </c:pt>
                <c:pt idx="280">
                  <c:v>0.17999461696787922</c:v>
                </c:pt>
                <c:pt idx="281">
                  <c:v>0.1708024555378147</c:v>
                </c:pt>
                <c:pt idx="282">
                  <c:v>0.1483118643365442</c:v>
                </c:pt>
                <c:pt idx="283">
                  <c:v>0.13045060913277129</c:v>
                </c:pt>
                <c:pt idx="284">
                  <c:v>0.11888480503857979</c:v>
                </c:pt>
                <c:pt idx="285">
                  <c:v>9.8953440923966518E-2</c:v>
                </c:pt>
                <c:pt idx="286">
                  <c:v>7.3195378054971005E-2</c:v>
                </c:pt>
                <c:pt idx="287">
                  <c:v>5.1019798614508005E-2</c:v>
                </c:pt>
                <c:pt idx="288">
                  <c:v>5.1264776942036239E-2</c:v>
                </c:pt>
                <c:pt idx="289">
                  <c:v>5.5892764420131691E-2</c:v>
                </c:pt>
                <c:pt idx="290">
                  <c:v>5.0655812717893989E-2</c:v>
                </c:pt>
                <c:pt idx="291">
                  <c:v>1.885150492116594E-2</c:v>
                </c:pt>
                <c:pt idx="292">
                  <c:v>7.2501999232892356E-3</c:v>
                </c:pt>
                <c:pt idx="293">
                  <c:v>4.689630389793864E-3</c:v>
                </c:pt>
                <c:pt idx="294">
                  <c:v>2.4402898468592449E-2</c:v>
                </c:pt>
                <c:pt idx="295">
                  <c:v>2.635627792878914E-2</c:v>
                </c:pt>
                <c:pt idx="296">
                  <c:v>3.5032562590282312E-2</c:v>
                </c:pt>
                <c:pt idx="297">
                  <c:v>2.2849802034528244E-2</c:v>
                </c:pt>
                <c:pt idx="298">
                  <c:v>3.1548729656966978E-2</c:v>
                </c:pt>
                <c:pt idx="299">
                  <c:v>2.8416616564159058E-2</c:v>
                </c:pt>
                <c:pt idx="300">
                  <c:v>4.2798526984560104E-2</c:v>
                </c:pt>
                <c:pt idx="301">
                  <c:v>3.5871530829130416E-2</c:v>
                </c:pt>
                <c:pt idx="302">
                  <c:v>3.9090014865360789E-2</c:v>
                </c:pt>
                <c:pt idx="303">
                  <c:v>3.665142461013482E-2</c:v>
                </c:pt>
                <c:pt idx="304">
                  <c:v>2.8361423601333202E-2</c:v>
                </c:pt>
                <c:pt idx="305">
                  <c:v>1.2109547697608747E-2</c:v>
                </c:pt>
                <c:pt idx="306">
                  <c:v>-1.6975670513262875E-3</c:v>
                </c:pt>
                <c:pt idx="307">
                  <c:v>-3.6681869732280159E-3</c:v>
                </c:pt>
                <c:pt idx="308">
                  <c:v>2.0511800215028408E-3</c:v>
                </c:pt>
                <c:pt idx="309">
                  <c:v>1.7360998788114923E-2</c:v>
                </c:pt>
                <c:pt idx="310">
                  <c:v>2.0747096000709009E-2</c:v>
                </c:pt>
                <c:pt idx="311">
                  <c:v>-1.3294396572596234E-3</c:v>
                </c:pt>
                <c:pt idx="312">
                  <c:v>-1.2393528772454698E-2</c:v>
                </c:pt>
                <c:pt idx="313">
                  <c:v>2.3366927597916476E-3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716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Segment'!$K$6:$K$331</c:f>
              <c:numCache>
                <c:formatCode>[$-409]mmm\-yy;@</c:formatCode>
                <c:ptCount val="32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</c:numCache>
            </c:numRef>
          </c:xVal>
          <c:yVal>
            <c:numRef>
              <c:f>'U.S. EW - By Segment'!$M$6:$M$331</c:f>
              <c:numCache>
                <c:formatCode>#,##0_);[Red]\(#,##0\)</c:formatCode>
                <c:ptCount val="326"/>
                <c:pt idx="0">
                  <c:v>84.343572259505095</c:v>
                </c:pt>
                <c:pt idx="1">
                  <c:v>83.493170336159693</c:v>
                </c:pt>
                <c:pt idx="2">
                  <c:v>83.627364361702703</c:v>
                </c:pt>
                <c:pt idx="3">
                  <c:v>85.224983737024502</c:v>
                </c:pt>
                <c:pt idx="4">
                  <c:v>86.790726759052802</c:v>
                </c:pt>
                <c:pt idx="5">
                  <c:v>86.415421236397194</c:v>
                </c:pt>
                <c:pt idx="6">
                  <c:v>85.396434292683296</c:v>
                </c:pt>
                <c:pt idx="7">
                  <c:v>83.456083795644403</c:v>
                </c:pt>
                <c:pt idx="8">
                  <c:v>84.870057561568402</c:v>
                </c:pt>
                <c:pt idx="9">
                  <c:v>86.101371585783895</c:v>
                </c:pt>
                <c:pt idx="10">
                  <c:v>90.221962917971993</c:v>
                </c:pt>
                <c:pt idx="11">
                  <c:v>91.546910325295002</c:v>
                </c:pt>
                <c:pt idx="12">
                  <c:v>91.9659583750542</c:v>
                </c:pt>
                <c:pt idx="13">
                  <c:v>88.182011135963904</c:v>
                </c:pt>
                <c:pt idx="14">
                  <c:v>86.877144775215399</c:v>
                </c:pt>
                <c:pt idx="15">
                  <c:v>86.964931466371297</c:v>
                </c:pt>
                <c:pt idx="16">
                  <c:v>92.044858464113702</c:v>
                </c:pt>
                <c:pt idx="17">
                  <c:v>94.490957178933797</c:v>
                </c:pt>
                <c:pt idx="18">
                  <c:v>97.245702982841607</c:v>
                </c:pt>
                <c:pt idx="19">
                  <c:v>95.305402525122702</c:v>
                </c:pt>
                <c:pt idx="20">
                  <c:v>95.314892572923398</c:v>
                </c:pt>
                <c:pt idx="21">
                  <c:v>93.678891917195799</c:v>
                </c:pt>
                <c:pt idx="22">
                  <c:v>95.833316196381801</c:v>
                </c:pt>
                <c:pt idx="23">
                  <c:v>95.862237211125105</c:v>
                </c:pt>
                <c:pt idx="24">
                  <c:v>98.144570600629393</c:v>
                </c:pt>
                <c:pt idx="25">
                  <c:v>97.632340708607799</c:v>
                </c:pt>
                <c:pt idx="26">
                  <c:v>98.305107754168702</c:v>
                </c:pt>
                <c:pt idx="27">
                  <c:v>97.027018791478696</c:v>
                </c:pt>
                <c:pt idx="28">
                  <c:v>98.550237797059395</c:v>
                </c:pt>
                <c:pt idx="29">
                  <c:v>101.454475970476</c:v>
                </c:pt>
                <c:pt idx="30">
                  <c:v>105.55865225421699</c:v>
                </c:pt>
                <c:pt idx="31">
                  <c:v>106.601759375131</c:v>
                </c:pt>
                <c:pt idx="32">
                  <c:v>104.402244810445</c:v>
                </c:pt>
                <c:pt idx="33">
                  <c:v>101.622975304458</c:v>
                </c:pt>
                <c:pt idx="34">
                  <c:v>99.851979392554696</c:v>
                </c:pt>
                <c:pt idx="35">
                  <c:v>100</c:v>
                </c:pt>
                <c:pt idx="36">
                  <c:v>101.663251348443</c:v>
                </c:pt>
                <c:pt idx="37">
                  <c:v>104.164817945069</c:v>
                </c:pt>
                <c:pt idx="38">
                  <c:v>105.040545857483</c:v>
                </c:pt>
                <c:pt idx="39">
                  <c:v>103.82484569209301</c:v>
                </c:pt>
                <c:pt idx="40">
                  <c:v>102.984448478103</c:v>
                </c:pt>
                <c:pt idx="41">
                  <c:v>103.60119474064101</c:v>
                </c:pt>
                <c:pt idx="42">
                  <c:v>106.059476347318</c:v>
                </c:pt>
                <c:pt idx="43">
                  <c:v>108.163054966603</c:v>
                </c:pt>
                <c:pt idx="44">
                  <c:v>107.82196405902501</c:v>
                </c:pt>
                <c:pt idx="45">
                  <c:v>104.52065783168899</c:v>
                </c:pt>
                <c:pt idx="46">
                  <c:v>103.27678398192199</c:v>
                </c:pt>
                <c:pt idx="47">
                  <c:v>103.254099441992</c:v>
                </c:pt>
                <c:pt idx="48">
                  <c:v>104.63861967522099</c:v>
                </c:pt>
                <c:pt idx="49">
                  <c:v>103.335396058301</c:v>
                </c:pt>
                <c:pt idx="50">
                  <c:v>101.78022982548499</c:v>
                </c:pt>
                <c:pt idx="51">
                  <c:v>100.74661766401201</c:v>
                </c:pt>
                <c:pt idx="52">
                  <c:v>100.609137318118</c:v>
                </c:pt>
                <c:pt idx="53">
                  <c:v>101.381633101259</c:v>
                </c:pt>
                <c:pt idx="54">
                  <c:v>102.278394790056</c:v>
                </c:pt>
                <c:pt idx="55">
                  <c:v>105.130005346616</c:v>
                </c:pt>
                <c:pt idx="56">
                  <c:v>107.301389070548</c:v>
                </c:pt>
                <c:pt idx="57">
                  <c:v>109.971390291826</c:v>
                </c:pt>
                <c:pt idx="58">
                  <c:v>109.792224787405</c:v>
                </c:pt>
                <c:pt idx="59">
                  <c:v>109.26367840515999</c:v>
                </c:pt>
                <c:pt idx="60">
                  <c:v>107.819891855826</c:v>
                </c:pt>
                <c:pt idx="61">
                  <c:v>108.60476203805401</c:v>
                </c:pt>
                <c:pt idx="62">
                  <c:v>111.03039625266899</c:v>
                </c:pt>
                <c:pt idx="63">
                  <c:v>113.412789349229</c:v>
                </c:pt>
                <c:pt idx="64">
                  <c:v>114.520544266798</c:v>
                </c:pt>
                <c:pt idx="65">
                  <c:v>113.97807927772899</c:v>
                </c:pt>
                <c:pt idx="66">
                  <c:v>113.184147055629</c:v>
                </c:pt>
                <c:pt idx="67">
                  <c:v>112.798932769774</c:v>
                </c:pt>
                <c:pt idx="68">
                  <c:v>113.630579433297</c:v>
                </c:pt>
                <c:pt idx="69">
                  <c:v>115.067655686927</c:v>
                </c:pt>
                <c:pt idx="70">
                  <c:v>116.25882708006</c:v>
                </c:pt>
                <c:pt idx="71">
                  <c:v>116.723238845343</c:v>
                </c:pt>
                <c:pt idx="72">
                  <c:v>117.066318728365</c:v>
                </c:pt>
                <c:pt idx="73">
                  <c:v>119.083262733382</c:v>
                </c:pt>
                <c:pt idx="74">
                  <c:v>121.633747663581</c:v>
                </c:pt>
                <c:pt idx="75">
                  <c:v>123.938526193062</c:v>
                </c:pt>
                <c:pt idx="76">
                  <c:v>124.664182757079</c:v>
                </c:pt>
                <c:pt idx="77">
                  <c:v>125.648076234516</c:v>
                </c:pt>
                <c:pt idx="78">
                  <c:v>126.14406339217</c:v>
                </c:pt>
                <c:pt idx="79">
                  <c:v>127.939358721609</c:v>
                </c:pt>
                <c:pt idx="80">
                  <c:v>129.48839619216099</c:v>
                </c:pt>
                <c:pt idx="81">
                  <c:v>131.38186169247399</c:v>
                </c:pt>
                <c:pt idx="82">
                  <c:v>131.43144164970599</c:v>
                </c:pt>
                <c:pt idx="83">
                  <c:v>132.07239105251199</c:v>
                </c:pt>
                <c:pt idx="84">
                  <c:v>131.594663085115</c:v>
                </c:pt>
                <c:pt idx="85">
                  <c:v>133.97157822577699</c:v>
                </c:pt>
                <c:pt idx="86">
                  <c:v>135.47785551561</c:v>
                </c:pt>
                <c:pt idx="87">
                  <c:v>137.76668437770601</c:v>
                </c:pt>
                <c:pt idx="88">
                  <c:v>139.137390652867</c:v>
                </c:pt>
                <c:pt idx="89">
                  <c:v>140.51478385422999</c:v>
                </c:pt>
                <c:pt idx="90">
                  <c:v>143.893836171353</c:v>
                </c:pt>
                <c:pt idx="91">
                  <c:v>147.733123200931</c:v>
                </c:pt>
                <c:pt idx="92">
                  <c:v>151.91744529057101</c:v>
                </c:pt>
                <c:pt idx="93">
                  <c:v>152.507328393102</c:v>
                </c:pt>
                <c:pt idx="94">
                  <c:v>151.41378199978101</c:v>
                </c:pt>
                <c:pt idx="95">
                  <c:v>150.85298681175101</c:v>
                </c:pt>
                <c:pt idx="96">
                  <c:v>151.42915655077201</c:v>
                </c:pt>
                <c:pt idx="97">
                  <c:v>153.809290730583</c:v>
                </c:pt>
                <c:pt idx="98">
                  <c:v>154.417554065964</c:v>
                </c:pt>
                <c:pt idx="99">
                  <c:v>155.39436992880201</c:v>
                </c:pt>
                <c:pt idx="100">
                  <c:v>155.01763753126801</c:v>
                </c:pt>
                <c:pt idx="101">
                  <c:v>156.21390820347401</c:v>
                </c:pt>
                <c:pt idx="102">
                  <c:v>156.01368949039801</c:v>
                </c:pt>
                <c:pt idx="103">
                  <c:v>156.92756201159199</c:v>
                </c:pt>
                <c:pt idx="104">
                  <c:v>156.0768819843</c:v>
                </c:pt>
                <c:pt idx="105">
                  <c:v>157.08328304498301</c:v>
                </c:pt>
                <c:pt idx="106">
                  <c:v>158.24457249391901</c:v>
                </c:pt>
                <c:pt idx="107">
                  <c:v>162.22291986851999</c:v>
                </c:pt>
                <c:pt idx="108">
                  <c:v>164.680222080357</c:v>
                </c:pt>
                <c:pt idx="109">
                  <c:v>167.407615317157</c:v>
                </c:pt>
                <c:pt idx="110">
                  <c:v>167.27189524643501</c:v>
                </c:pt>
                <c:pt idx="111">
                  <c:v>168.88135401614599</c:v>
                </c:pt>
                <c:pt idx="112">
                  <c:v>168.77093014769599</c:v>
                </c:pt>
                <c:pt idx="113">
                  <c:v>170.956546039214</c:v>
                </c:pt>
                <c:pt idx="114">
                  <c:v>170.419600454331</c:v>
                </c:pt>
                <c:pt idx="115">
                  <c:v>170.57480023914499</c:v>
                </c:pt>
                <c:pt idx="116">
                  <c:v>166.56616231963599</c:v>
                </c:pt>
                <c:pt idx="117">
                  <c:v>162.23040231627999</c:v>
                </c:pt>
                <c:pt idx="118">
                  <c:v>156.56332146075101</c:v>
                </c:pt>
                <c:pt idx="119">
                  <c:v>154.309897553448</c:v>
                </c:pt>
                <c:pt idx="120">
                  <c:v>154.42501320484601</c:v>
                </c:pt>
                <c:pt idx="121">
                  <c:v>159.27354888354199</c:v>
                </c:pt>
                <c:pt idx="122">
                  <c:v>161.999378501949</c:v>
                </c:pt>
                <c:pt idx="123">
                  <c:v>161.657360119153</c:v>
                </c:pt>
                <c:pt idx="124">
                  <c:v>156.805476882855</c:v>
                </c:pt>
                <c:pt idx="125">
                  <c:v>154.029725925999</c:v>
                </c:pt>
                <c:pt idx="126">
                  <c:v>154.06473394592101</c:v>
                </c:pt>
                <c:pt idx="127">
                  <c:v>156.30319048046101</c:v>
                </c:pt>
                <c:pt idx="128">
                  <c:v>153.96296564986201</c:v>
                </c:pt>
                <c:pt idx="129">
                  <c:v>145.44796346689901</c:v>
                </c:pt>
                <c:pt idx="130">
                  <c:v>135.26456948890799</c:v>
                </c:pt>
                <c:pt idx="131">
                  <c:v>130.93586630573299</c:v>
                </c:pt>
                <c:pt idx="132">
                  <c:v>128.83432643083901</c:v>
                </c:pt>
                <c:pt idx="133">
                  <c:v>126.568222160914</c:v>
                </c:pt>
                <c:pt idx="134">
                  <c:v>118.706357366462</c:v>
                </c:pt>
                <c:pt idx="135">
                  <c:v>114.45809618187999</c:v>
                </c:pt>
                <c:pt idx="136">
                  <c:v>110.63678569455099</c:v>
                </c:pt>
                <c:pt idx="137">
                  <c:v>111.491072217094</c:v>
                </c:pt>
                <c:pt idx="138">
                  <c:v>109.53842854107999</c:v>
                </c:pt>
                <c:pt idx="139">
                  <c:v>107.84189982974399</c:v>
                </c:pt>
                <c:pt idx="140">
                  <c:v>104.424504526744</c:v>
                </c:pt>
                <c:pt idx="141">
                  <c:v>102.141247732435</c:v>
                </c:pt>
                <c:pt idx="142">
                  <c:v>101.437074470398</c:v>
                </c:pt>
                <c:pt idx="143">
                  <c:v>101.57640139087</c:v>
                </c:pt>
                <c:pt idx="144">
                  <c:v>101.051672843483</c:v>
                </c:pt>
                <c:pt idx="145">
                  <c:v>100.50623227347501</c:v>
                </c:pt>
                <c:pt idx="146">
                  <c:v>102.26350452791399</c:v>
                </c:pt>
                <c:pt idx="147">
                  <c:v>106.36914450272801</c:v>
                </c:pt>
                <c:pt idx="148">
                  <c:v>108.819187242583</c:v>
                </c:pt>
                <c:pt idx="149">
                  <c:v>108.337612446759</c:v>
                </c:pt>
                <c:pt idx="150">
                  <c:v>104.77784462793601</c:v>
                </c:pt>
                <c:pt idx="151">
                  <c:v>103.36117257020901</c:v>
                </c:pt>
                <c:pt idx="152">
                  <c:v>103.405521726806</c:v>
                </c:pt>
                <c:pt idx="153">
                  <c:v>106.53522118740101</c:v>
                </c:pt>
                <c:pt idx="154">
                  <c:v>109.473646624952</c:v>
                </c:pt>
                <c:pt idx="155">
                  <c:v>112.40984768875499</c:v>
                </c:pt>
                <c:pt idx="156">
                  <c:v>111.26387164564601</c:v>
                </c:pt>
                <c:pt idx="157">
                  <c:v>106.580724024543</c:v>
                </c:pt>
                <c:pt idx="158">
                  <c:v>102.046953324572</c:v>
                </c:pt>
                <c:pt idx="159">
                  <c:v>101.039408240171</c:v>
                </c:pt>
                <c:pt idx="160">
                  <c:v>103.18667363500499</c:v>
                </c:pt>
                <c:pt idx="161">
                  <c:v>105.86894796674</c:v>
                </c:pt>
                <c:pt idx="162">
                  <c:v>108.550006741026</c:v>
                </c:pt>
                <c:pt idx="163">
                  <c:v>110.784927354793</c:v>
                </c:pt>
                <c:pt idx="164">
                  <c:v>112.241609233882</c:v>
                </c:pt>
                <c:pt idx="165">
                  <c:v>114.335861770338</c:v>
                </c:pt>
                <c:pt idx="166">
                  <c:v>114.24693451802</c:v>
                </c:pt>
                <c:pt idx="167">
                  <c:v>114.57134056384901</c:v>
                </c:pt>
                <c:pt idx="168">
                  <c:v>111.326456913364</c:v>
                </c:pt>
                <c:pt idx="169">
                  <c:v>109.36368223865399</c:v>
                </c:pt>
                <c:pt idx="170">
                  <c:v>108.19605467655001</c:v>
                </c:pt>
                <c:pt idx="171">
                  <c:v>110.016582328013</c:v>
                </c:pt>
                <c:pt idx="172">
                  <c:v>111.150301000696</c:v>
                </c:pt>
                <c:pt idx="173">
                  <c:v>112.87751906099901</c:v>
                </c:pt>
                <c:pt idx="174">
                  <c:v>114.658880517753</c:v>
                </c:pt>
                <c:pt idx="175">
                  <c:v>117.03989532943299</c:v>
                </c:pt>
                <c:pt idx="176">
                  <c:v>117.490916804432</c:v>
                </c:pt>
                <c:pt idx="177">
                  <c:v>117.820210730231</c:v>
                </c:pt>
                <c:pt idx="178">
                  <c:v>116.85331821716601</c:v>
                </c:pt>
                <c:pt idx="179">
                  <c:v>117.42699225131901</c:v>
                </c:pt>
                <c:pt idx="180">
                  <c:v>116.221669376045</c:v>
                </c:pt>
                <c:pt idx="181">
                  <c:v>117.283917964483</c:v>
                </c:pt>
                <c:pt idx="182">
                  <c:v>118.465165045163</c:v>
                </c:pt>
                <c:pt idx="183">
                  <c:v>122.420780199932</c:v>
                </c:pt>
                <c:pt idx="184">
                  <c:v>123.59920843646201</c:v>
                </c:pt>
                <c:pt idx="185">
                  <c:v>124.772029479933</c:v>
                </c:pt>
                <c:pt idx="186">
                  <c:v>123.933762849818</c:v>
                </c:pt>
                <c:pt idx="187">
                  <c:v>124.502185961504</c:v>
                </c:pt>
                <c:pt idx="188">
                  <c:v>124.966446022027</c:v>
                </c:pt>
                <c:pt idx="189">
                  <c:v>126.136955306098</c:v>
                </c:pt>
                <c:pt idx="190">
                  <c:v>127.372670678245</c:v>
                </c:pt>
                <c:pt idx="191">
                  <c:v>128.20931023343201</c:v>
                </c:pt>
                <c:pt idx="192">
                  <c:v>129.83778458987001</c:v>
                </c:pt>
                <c:pt idx="193">
                  <c:v>130.74787415434901</c:v>
                </c:pt>
                <c:pt idx="194">
                  <c:v>133.006418830916</c:v>
                </c:pt>
                <c:pt idx="195">
                  <c:v>134.65083218913301</c:v>
                </c:pt>
                <c:pt idx="196">
                  <c:v>136.08110912503801</c:v>
                </c:pt>
                <c:pt idx="197">
                  <c:v>136.966465365689</c:v>
                </c:pt>
                <c:pt idx="198">
                  <c:v>137.57754173305801</c:v>
                </c:pt>
                <c:pt idx="199">
                  <c:v>138.87466862606601</c:v>
                </c:pt>
                <c:pt idx="200">
                  <c:v>140.71266749874701</c:v>
                </c:pt>
                <c:pt idx="201">
                  <c:v>142.29460956419001</c:v>
                </c:pt>
                <c:pt idx="202">
                  <c:v>143.78991632503099</c:v>
                </c:pt>
                <c:pt idx="203">
                  <c:v>145.49609605775899</c:v>
                </c:pt>
                <c:pt idx="204">
                  <c:v>148.10833397309801</c:v>
                </c:pt>
                <c:pt idx="205">
                  <c:v>149.05983037996199</c:v>
                </c:pt>
                <c:pt idx="206">
                  <c:v>150.46599588158901</c:v>
                </c:pt>
                <c:pt idx="207">
                  <c:v>150.75393496080699</c:v>
                </c:pt>
                <c:pt idx="208">
                  <c:v>151.84102180264199</c:v>
                </c:pt>
                <c:pt idx="209">
                  <c:v>151.83297327522499</c:v>
                </c:pt>
                <c:pt idx="210">
                  <c:v>153.474453675121</c:v>
                </c:pt>
                <c:pt idx="211">
                  <c:v>155.12551427507699</c:v>
                </c:pt>
                <c:pt idx="212">
                  <c:v>155.91849480854799</c:v>
                </c:pt>
                <c:pt idx="213">
                  <c:v>154.13245553231201</c:v>
                </c:pt>
                <c:pt idx="214">
                  <c:v>153.36564839015</c:v>
                </c:pt>
                <c:pt idx="215">
                  <c:v>154.833803549669</c:v>
                </c:pt>
                <c:pt idx="216">
                  <c:v>159.190781623151</c:v>
                </c:pt>
                <c:pt idx="217">
                  <c:v>160.93848446529199</c:v>
                </c:pt>
                <c:pt idx="218">
                  <c:v>160.77773313779801</c:v>
                </c:pt>
                <c:pt idx="219">
                  <c:v>158.40638603184399</c:v>
                </c:pt>
                <c:pt idx="220">
                  <c:v>159.63558859788699</c:v>
                </c:pt>
                <c:pt idx="221">
                  <c:v>162.401123486996</c:v>
                </c:pt>
                <c:pt idx="222">
                  <c:v>166.53996415859999</c:v>
                </c:pt>
                <c:pt idx="223">
                  <c:v>168.894601123679</c:v>
                </c:pt>
                <c:pt idx="224">
                  <c:v>170.29697401497</c:v>
                </c:pt>
                <c:pt idx="225">
                  <c:v>168.92350916758301</c:v>
                </c:pt>
                <c:pt idx="226">
                  <c:v>167.22708633916699</c:v>
                </c:pt>
                <c:pt idx="227">
                  <c:v>165.57732560934201</c:v>
                </c:pt>
                <c:pt idx="228">
                  <c:v>166.859144555656</c:v>
                </c:pt>
                <c:pt idx="229">
                  <c:v>169.992897538569</c:v>
                </c:pt>
                <c:pt idx="230">
                  <c:v>174.12357099983799</c:v>
                </c:pt>
                <c:pt idx="231">
                  <c:v>176.215639530727</c:v>
                </c:pt>
                <c:pt idx="232">
                  <c:v>176.492498769675</c:v>
                </c:pt>
                <c:pt idx="233">
                  <c:v>176.43110331048399</c:v>
                </c:pt>
                <c:pt idx="234">
                  <c:v>175.66145744286499</c:v>
                </c:pt>
                <c:pt idx="235">
                  <c:v>177.29331253145</c:v>
                </c:pt>
                <c:pt idx="236">
                  <c:v>178.824732901571</c:v>
                </c:pt>
                <c:pt idx="237">
                  <c:v>181.86158040976699</c:v>
                </c:pt>
                <c:pt idx="238">
                  <c:v>181.25335518850801</c:v>
                </c:pt>
                <c:pt idx="239">
                  <c:v>181.76518991254699</c:v>
                </c:pt>
                <c:pt idx="240">
                  <c:v>183.22840725921401</c:v>
                </c:pt>
                <c:pt idx="241">
                  <c:v>188.11115587436399</c:v>
                </c:pt>
                <c:pt idx="242">
                  <c:v>191.12888021883401</c:v>
                </c:pt>
                <c:pt idx="243">
                  <c:v>190.619410953992</c:v>
                </c:pt>
                <c:pt idx="244">
                  <c:v>188.15728880423401</c:v>
                </c:pt>
                <c:pt idx="245">
                  <c:v>187.85558927969001</c:v>
                </c:pt>
                <c:pt idx="246">
                  <c:v>190.62321606466699</c:v>
                </c:pt>
                <c:pt idx="247">
                  <c:v>194.49155589604399</c:v>
                </c:pt>
                <c:pt idx="248">
                  <c:v>197.294396243146</c:v>
                </c:pt>
                <c:pt idx="249">
                  <c:v>197.77333070550401</c:v>
                </c:pt>
                <c:pt idx="250">
                  <c:v>196.27197218347101</c:v>
                </c:pt>
                <c:pt idx="251">
                  <c:v>195.214011961354</c:v>
                </c:pt>
                <c:pt idx="252">
                  <c:v>196.36263565001201</c:v>
                </c:pt>
                <c:pt idx="253">
                  <c:v>199.954345627263</c:v>
                </c:pt>
                <c:pt idx="254">
                  <c:v>204.161308049604</c:v>
                </c:pt>
                <c:pt idx="255">
                  <c:v>204.8509142616</c:v>
                </c:pt>
                <c:pt idx="256">
                  <c:v>205.301803095541</c:v>
                </c:pt>
                <c:pt idx="257">
                  <c:v>205.755209781509</c:v>
                </c:pt>
                <c:pt idx="258">
                  <c:v>205.97310224952599</c:v>
                </c:pt>
                <c:pt idx="259">
                  <c:v>203.81189071407999</c:v>
                </c:pt>
                <c:pt idx="260">
                  <c:v>202.79974673552201</c:v>
                </c:pt>
                <c:pt idx="261">
                  <c:v>202.68465445372601</c:v>
                </c:pt>
                <c:pt idx="262">
                  <c:v>206.27713488899701</c:v>
                </c:pt>
                <c:pt idx="263">
                  <c:v>210.117321005333</c:v>
                </c:pt>
                <c:pt idx="264">
                  <c:v>216.021946013486</c:v>
                </c:pt>
                <c:pt idx="265">
                  <c:v>219.32519268885599</c:v>
                </c:pt>
                <c:pt idx="266">
                  <c:v>220.64961207947599</c:v>
                </c:pt>
                <c:pt idx="267">
                  <c:v>214.41455915400701</c:v>
                </c:pt>
                <c:pt idx="268">
                  <c:v>206.86967982907899</c:v>
                </c:pt>
                <c:pt idx="269">
                  <c:v>204.98102175015401</c:v>
                </c:pt>
                <c:pt idx="270">
                  <c:v>205.07526787351</c:v>
                </c:pt>
                <c:pt idx="271">
                  <c:v>209.082159980124</c:v>
                </c:pt>
                <c:pt idx="272">
                  <c:v>212.266920487325</c:v>
                </c:pt>
                <c:pt idx="273">
                  <c:v>219.119647813645</c:v>
                </c:pt>
                <c:pt idx="274">
                  <c:v>224.94581218067</c:v>
                </c:pt>
                <c:pt idx="275">
                  <c:v>230.54231631156699</c:v>
                </c:pt>
                <c:pt idx="276">
                  <c:v>230.233275868757</c:v>
                </c:pt>
                <c:pt idx="277">
                  <c:v>228.76720325883301</c:v>
                </c:pt>
                <c:pt idx="278">
                  <c:v>229.349155909052</c:v>
                </c:pt>
                <c:pt idx="279">
                  <c:v>233.097031585493</c:v>
                </c:pt>
                <c:pt idx="280">
                  <c:v>237.48214765067701</c:v>
                </c:pt>
                <c:pt idx="281">
                  <c:v>240.78289960997401</c:v>
                </c:pt>
                <c:pt idx="282">
                  <c:v>245.27552604836799</c:v>
                </c:pt>
                <c:pt idx="283">
                  <c:v>250.73384647564501</c:v>
                </c:pt>
                <c:pt idx="284">
                  <c:v>257.56535889134801</c:v>
                </c:pt>
                <c:pt idx="285">
                  <c:v>265.22698698188799</c:v>
                </c:pt>
                <c:pt idx="286">
                  <c:v>268.61417999859799</c:v>
                </c:pt>
                <c:pt idx="287">
                  <c:v>269.69666969763801</c:v>
                </c:pt>
                <c:pt idx="288">
                  <c:v>262.47319119146402</c:v>
                </c:pt>
                <c:pt idx="289">
                  <c:v>259.522014199203</c:v>
                </c:pt>
                <c:pt idx="290">
                  <c:v>264.17559492787501</c:v>
                </c:pt>
                <c:pt idx="291">
                  <c:v>281.46636353544898</c:v>
                </c:pt>
                <c:pt idx="292">
                  <c:v>293.08719038540602</c:v>
                </c:pt>
                <c:pt idx="293">
                  <c:v>295.53038563940299</c:v>
                </c:pt>
                <c:pt idx="294">
                  <c:v>286.357415499166</c:v>
                </c:pt>
                <c:pt idx="295">
                  <c:v>281.639639097528</c:v>
                </c:pt>
                <c:pt idx="296">
                  <c:v>279.03544388302902</c:v>
                </c:pt>
                <c:pt idx="297">
                  <c:v>280.391499324422</c:v>
                </c:pt>
                <c:pt idx="298">
                  <c:v>273.327837109212</c:v>
                </c:pt>
                <c:pt idx="299">
                  <c:v>267.64596830832801</c:v>
                </c:pt>
                <c:pt idx="300">
                  <c:v>260.87546187003301</c:v>
                </c:pt>
                <c:pt idx="301">
                  <c:v>258.75721889202401</c:v>
                </c:pt>
                <c:pt idx="302">
                  <c:v>252.16718241126401</c:v>
                </c:pt>
                <c:pt idx="303">
                  <c:v>250.154692862122</c:v>
                </c:pt>
                <c:pt idx="304">
                  <c:v>256.77914310597498</c:v>
                </c:pt>
                <c:pt idx="305">
                  <c:v>266.34132180754</c:v>
                </c:pt>
                <c:pt idx="306">
                  <c:v>271.49162945252903</c:v>
                </c:pt>
                <c:pt idx="307">
                  <c:v>262.71481651164402</c:v>
                </c:pt>
                <c:pt idx="308">
                  <c:v>252.59246394788701</c:v>
                </c:pt>
                <c:pt idx="309">
                  <c:v>236.338327082273</c:v>
                </c:pt>
                <c:pt idx="310">
                  <c:v>236.84552552979</c:v>
                </c:pt>
                <c:pt idx="311">
                  <c:v>233.84393743664501</c:v>
                </c:pt>
                <c:pt idx="312">
                  <c:v>244.35294833072001</c:v>
                </c:pt>
                <c:pt idx="313">
                  <c:v>241.09652933371399</c:v>
                </c:pt>
                <c:pt idx="314">
                  <c:v>250.337674634889</c:v>
                </c:pt>
                <c:pt idx="315">
                  <c:v>244.969852561799</c:v>
                </c:pt>
                <c:pt idx="316">
                  <c:v>248.01248805712299</c:v>
                </c:pt>
                <c:pt idx="317">
                  <c:v>240.54165927079799</c:v>
                </c:pt>
                <c:pt idx="318">
                  <c:v>243.042396799193</c:v>
                </c:pt>
                <c:pt idx="319">
                  <c:v>239.08039104749699</c:v>
                </c:pt>
                <c:pt idx="320">
                  <c:v>245.22807764247801</c:v>
                </c:pt>
                <c:pt idx="321">
                  <c:v>242.188315206044</c:v>
                </c:pt>
                <c:pt idx="322">
                  <c:v>245.52385249232401</c:v>
                </c:pt>
                <c:pt idx="323">
                  <c:v>228.33364914032501</c:v>
                </c:pt>
                <c:pt idx="324">
                  <c:v>233.85817654193099</c:v>
                </c:pt>
                <c:pt idx="325">
                  <c:v>235.57316524415501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2-4EE1-A952-EDA06B266907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Segment'!$K$6:$K$331</c:f>
              <c:numCache>
                <c:formatCode>[$-409]mmm\-yy;@</c:formatCode>
                <c:ptCount val="32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</c:numCache>
            </c:numRef>
          </c:xVal>
          <c:yVal>
            <c:numRef>
              <c:f>'U.S. EW - By Segment'!$Q$6:$Q$331</c:f>
              <c:numCache>
                <c:formatCode>#,##0_);[Red]\(#,##0\)</c:formatCode>
                <c:ptCount val="326"/>
                <c:pt idx="0">
                  <c:v>76.162940402007806</c:v>
                </c:pt>
                <c:pt idx="1">
                  <c:v>76.312479482730197</c:v>
                </c:pt>
                <c:pt idx="2">
                  <c:v>76.112467155120896</c:v>
                </c:pt>
                <c:pt idx="3">
                  <c:v>76.888525037657303</c:v>
                </c:pt>
                <c:pt idx="4">
                  <c:v>77.814210859026204</c:v>
                </c:pt>
                <c:pt idx="5">
                  <c:v>79.374651398041706</c:v>
                </c:pt>
                <c:pt idx="6">
                  <c:v>79.401346552043705</c:v>
                </c:pt>
                <c:pt idx="7">
                  <c:v>79.078693760367798</c:v>
                </c:pt>
                <c:pt idx="8">
                  <c:v>78.456928972059501</c:v>
                </c:pt>
                <c:pt idx="9">
                  <c:v>79.5549977632067</c:v>
                </c:pt>
                <c:pt idx="10">
                  <c:v>80.949718201566299</c:v>
                </c:pt>
                <c:pt idx="11">
                  <c:v>82.340763501209494</c:v>
                </c:pt>
                <c:pt idx="12">
                  <c:v>82.544509793010803</c:v>
                </c:pt>
                <c:pt idx="13">
                  <c:v>82.777672382283797</c:v>
                </c:pt>
                <c:pt idx="14">
                  <c:v>83.220665969165694</c:v>
                </c:pt>
                <c:pt idx="15">
                  <c:v>84.539919565044798</c:v>
                </c:pt>
                <c:pt idx="16">
                  <c:v>85.396720257886201</c:v>
                </c:pt>
                <c:pt idx="17">
                  <c:v>86.336415236323106</c:v>
                </c:pt>
                <c:pt idx="18">
                  <c:v>86.418998703226507</c:v>
                </c:pt>
                <c:pt idx="19">
                  <c:v>86.990253173991306</c:v>
                </c:pt>
                <c:pt idx="20">
                  <c:v>87.431938955437303</c:v>
                </c:pt>
                <c:pt idx="21">
                  <c:v>88.409725244836295</c:v>
                </c:pt>
                <c:pt idx="22">
                  <c:v>89.362610828399895</c:v>
                </c:pt>
                <c:pt idx="23">
                  <c:v>90.239123834910302</c:v>
                </c:pt>
                <c:pt idx="24">
                  <c:v>91.261636231424902</c:v>
                </c:pt>
                <c:pt idx="25">
                  <c:v>91.7561496792367</c:v>
                </c:pt>
                <c:pt idx="26">
                  <c:v>92.231080741758504</c:v>
                </c:pt>
                <c:pt idx="27">
                  <c:v>93.158407889178207</c:v>
                </c:pt>
                <c:pt idx="28">
                  <c:v>95.038455911083304</c:v>
                </c:pt>
                <c:pt idx="29">
                  <c:v>96.875205178151006</c:v>
                </c:pt>
                <c:pt idx="30">
                  <c:v>96.880982369342206</c:v>
                </c:pt>
                <c:pt idx="31">
                  <c:v>95.955158585057006</c:v>
                </c:pt>
                <c:pt idx="32">
                  <c:v>95.556623052105394</c:v>
                </c:pt>
                <c:pt idx="33">
                  <c:v>97.125668757300602</c:v>
                </c:pt>
                <c:pt idx="34">
                  <c:v>98.943012321810201</c:v>
                </c:pt>
                <c:pt idx="35">
                  <c:v>100</c:v>
                </c:pt>
                <c:pt idx="36">
                  <c:v>100.106414797795</c:v>
                </c:pt>
                <c:pt idx="37">
                  <c:v>99.920319973975595</c:v>
                </c:pt>
                <c:pt idx="38">
                  <c:v>99.724992721012697</c:v>
                </c:pt>
                <c:pt idx="39">
                  <c:v>99.797150064350902</c:v>
                </c:pt>
                <c:pt idx="40">
                  <c:v>100.327615712735</c:v>
                </c:pt>
                <c:pt idx="41">
                  <c:v>101.84932563705701</c:v>
                </c:pt>
                <c:pt idx="42">
                  <c:v>103.68115668047</c:v>
                </c:pt>
                <c:pt idx="43">
                  <c:v>105.61757636928699</c:v>
                </c:pt>
                <c:pt idx="44">
                  <c:v>106.711170375205</c:v>
                </c:pt>
                <c:pt idx="45">
                  <c:v>106.490708460249</c:v>
                </c:pt>
                <c:pt idx="46">
                  <c:v>105.46615263271499</c:v>
                </c:pt>
                <c:pt idx="47">
                  <c:v>104.052339014673</c:v>
                </c:pt>
                <c:pt idx="48">
                  <c:v>104.581395336611</c:v>
                </c:pt>
                <c:pt idx="49">
                  <c:v>106.16436669652801</c:v>
                </c:pt>
                <c:pt idx="50">
                  <c:v>108.586189700299</c:v>
                </c:pt>
                <c:pt idx="51">
                  <c:v>109.74168650609199</c:v>
                </c:pt>
                <c:pt idx="52">
                  <c:v>110.54356107340401</c:v>
                </c:pt>
                <c:pt idx="53">
                  <c:v>110.97448606387</c:v>
                </c:pt>
                <c:pt idx="54">
                  <c:v>111.93941091879999</c:v>
                </c:pt>
                <c:pt idx="55">
                  <c:v>112.81635994108299</c:v>
                </c:pt>
                <c:pt idx="56">
                  <c:v>114.065947011471</c:v>
                </c:pt>
                <c:pt idx="57">
                  <c:v>115.809920565844</c:v>
                </c:pt>
                <c:pt idx="58">
                  <c:v>118.035448004062</c:v>
                </c:pt>
                <c:pt idx="59">
                  <c:v>119.47159838506199</c:v>
                </c:pt>
                <c:pt idx="60">
                  <c:v>119.60850544763299</c:v>
                </c:pt>
                <c:pt idx="61">
                  <c:v>119.211921620843</c:v>
                </c:pt>
                <c:pt idx="62">
                  <c:v>119.693632173659</c:v>
                </c:pt>
                <c:pt idx="63">
                  <c:v>121.23886840758</c:v>
                </c:pt>
                <c:pt idx="64">
                  <c:v>122.899296697016</c:v>
                </c:pt>
                <c:pt idx="65">
                  <c:v>124.05681362607601</c:v>
                </c:pt>
                <c:pt idx="66">
                  <c:v>125.441336734264</c:v>
                </c:pt>
                <c:pt idx="67">
                  <c:v>127.07641113026099</c:v>
                </c:pt>
                <c:pt idx="68">
                  <c:v>128.890610429118</c:v>
                </c:pt>
                <c:pt idx="69">
                  <c:v>129.935439958854</c:v>
                </c:pt>
                <c:pt idx="70">
                  <c:v>130.361936617531</c:v>
                </c:pt>
                <c:pt idx="71">
                  <c:v>130.989083770017</c:v>
                </c:pt>
                <c:pt idx="72">
                  <c:v>132.31540133559801</c:v>
                </c:pt>
                <c:pt idx="73">
                  <c:v>134.79716587218999</c:v>
                </c:pt>
                <c:pt idx="74">
                  <c:v>137.19506953307399</c:v>
                </c:pt>
                <c:pt idx="75">
                  <c:v>139.81985403402001</c:v>
                </c:pt>
                <c:pt idx="76">
                  <c:v>141.615643373469</c:v>
                </c:pt>
                <c:pt idx="77">
                  <c:v>144.00293305073399</c:v>
                </c:pt>
                <c:pt idx="78">
                  <c:v>146.25391870476301</c:v>
                </c:pt>
                <c:pt idx="79">
                  <c:v>148.61681204443099</c:v>
                </c:pt>
                <c:pt idx="80">
                  <c:v>149.34536313315499</c:v>
                </c:pt>
                <c:pt idx="81">
                  <c:v>148.65822579365499</c:v>
                </c:pt>
                <c:pt idx="82">
                  <c:v>148.45548887098099</c:v>
                </c:pt>
                <c:pt idx="83">
                  <c:v>149.872788878156</c:v>
                </c:pt>
                <c:pt idx="84">
                  <c:v>153.79758520884801</c:v>
                </c:pt>
                <c:pt idx="85">
                  <c:v>157.76307492836699</c:v>
                </c:pt>
                <c:pt idx="86">
                  <c:v>161.493186792427</c:v>
                </c:pt>
                <c:pt idx="87">
                  <c:v>163.806134997447</c:v>
                </c:pt>
                <c:pt idx="88">
                  <c:v>165.900433901356</c:v>
                </c:pt>
                <c:pt idx="89">
                  <c:v>167.561259603835</c:v>
                </c:pt>
                <c:pt idx="90">
                  <c:v>169.037547314791</c:v>
                </c:pt>
                <c:pt idx="91">
                  <c:v>170.81096122088499</c:v>
                </c:pt>
                <c:pt idx="92">
                  <c:v>171.73126109893701</c:v>
                </c:pt>
                <c:pt idx="93">
                  <c:v>173.05013685330101</c:v>
                </c:pt>
                <c:pt idx="94">
                  <c:v>173.32283098617299</c:v>
                </c:pt>
                <c:pt idx="95">
                  <c:v>175.467691822078</c:v>
                </c:pt>
                <c:pt idx="96">
                  <c:v>177.340104384075</c:v>
                </c:pt>
                <c:pt idx="97">
                  <c:v>179.989627269495</c:v>
                </c:pt>
                <c:pt idx="98">
                  <c:v>180.39194210452499</c:v>
                </c:pt>
                <c:pt idx="99">
                  <c:v>181.58760038666</c:v>
                </c:pt>
                <c:pt idx="100">
                  <c:v>182.36227989493599</c:v>
                </c:pt>
                <c:pt idx="101">
                  <c:v>184.173262135492</c:v>
                </c:pt>
                <c:pt idx="102">
                  <c:v>184.045677812598</c:v>
                </c:pt>
                <c:pt idx="103">
                  <c:v>183.04260628337599</c:v>
                </c:pt>
                <c:pt idx="104">
                  <c:v>180.71494041277001</c:v>
                </c:pt>
                <c:pt idx="105">
                  <c:v>178.85767827964199</c:v>
                </c:pt>
                <c:pt idx="106">
                  <c:v>178.912427493189</c:v>
                </c:pt>
                <c:pt idx="107">
                  <c:v>179.836817004144</c:v>
                </c:pt>
                <c:pt idx="108">
                  <c:v>182.728542995787</c:v>
                </c:pt>
                <c:pt idx="109">
                  <c:v>184.749746644059</c:v>
                </c:pt>
                <c:pt idx="110">
                  <c:v>186.889881131317</c:v>
                </c:pt>
                <c:pt idx="111">
                  <c:v>188.405061241494</c:v>
                </c:pt>
                <c:pt idx="112">
                  <c:v>188.75732089843601</c:v>
                </c:pt>
                <c:pt idx="113">
                  <c:v>189.47057825878599</c:v>
                </c:pt>
                <c:pt idx="114">
                  <c:v>189.37692740459499</c:v>
                </c:pt>
                <c:pt idx="115">
                  <c:v>190.48783312660501</c:v>
                </c:pt>
                <c:pt idx="116">
                  <c:v>189.18679081054501</c:v>
                </c:pt>
                <c:pt idx="117">
                  <c:v>186.432887245232</c:v>
                </c:pt>
                <c:pt idx="118">
                  <c:v>184.13261702275099</c:v>
                </c:pt>
                <c:pt idx="119">
                  <c:v>183.90249706071199</c:v>
                </c:pt>
                <c:pt idx="120">
                  <c:v>185.75783378842701</c:v>
                </c:pt>
                <c:pt idx="121">
                  <c:v>184.64154311698999</c:v>
                </c:pt>
                <c:pt idx="122">
                  <c:v>181.76039942902599</c:v>
                </c:pt>
                <c:pt idx="123">
                  <c:v>178.06426717062999</c:v>
                </c:pt>
                <c:pt idx="124">
                  <c:v>176.98852259418501</c:v>
                </c:pt>
                <c:pt idx="125">
                  <c:v>176.83349448132299</c:v>
                </c:pt>
                <c:pt idx="126">
                  <c:v>176.49037087806801</c:v>
                </c:pt>
                <c:pt idx="127">
                  <c:v>174.88451437827601</c:v>
                </c:pt>
                <c:pt idx="128">
                  <c:v>170.982669798047</c:v>
                </c:pt>
                <c:pt idx="129">
                  <c:v>167.39836061329001</c:v>
                </c:pt>
                <c:pt idx="130">
                  <c:v>162.114527974113</c:v>
                </c:pt>
                <c:pt idx="131">
                  <c:v>159.46868014439301</c:v>
                </c:pt>
                <c:pt idx="132">
                  <c:v>155.50020541479699</c:v>
                </c:pt>
                <c:pt idx="133">
                  <c:v>153.06467195638601</c:v>
                </c:pt>
                <c:pt idx="134">
                  <c:v>148.695722088032</c:v>
                </c:pt>
                <c:pt idx="135">
                  <c:v>145.69278621255501</c:v>
                </c:pt>
                <c:pt idx="136">
                  <c:v>143.90181540489399</c:v>
                </c:pt>
                <c:pt idx="137">
                  <c:v>144.305068498205</c:v>
                </c:pt>
                <c:pt idx="138">
                  <c:v>145.40979638325001</c:v>
                </c:pt>
                <c:pt idx="139">
                  <c:v>145.10923188427</c:v>
                </c:pt>
                <c:pt idx="140">
                  <c:v>141.71668412591799</c:v>
                </c:pt>
                <c:pt idx="141">
                  <c:v>136.75110563937801</c:v>
                </c:pt>
                <c:pt idx="142">
                  <c:v>134.30659274180201</c:v>
                </c:pt>
                <c:pt idx="143">
                  <c:v>134.50383945615101</c:v>
                </c:pt>
                <c:pt idx="144">
                  <c:v>136.864960883686</c:v>
                </c:pt>
                <c:pt idx="145">
                  <c:v>138.25198326319401</c:v>
                </c:pt>
                <c:pt idx="146">
                  <c:v>137.25104966997401</c:v>
                </c:pt>
                <c:pt idx="147">
                  <c:v>133.642122495145</c:v>
                </c:pt>
                <c:pt idx="148">
                  <c:v>129.33282669655799</c:v>
                </c:pt>
                <c:pt idx="149">
                  <c:v>127.147249508858</c:v>
                </c:pt>
                <c:pt idx="150">
                  <c:v>127.865243553845</c:v>
                </c:pt>
                <c:pt idx="151">
                  <c:v>129.245753679362</c:v>
                </c:pt>
                <c:pt idx="152">
                  <c:v>128.79630707930701</c:v>
                </c:pt>
                <c:pt idx="153">
                  <c:v>126.63984044988401</c:v>
                </c:pt>
                <c:pt idx="154">
                  <c:v>125.008638397805</c:v>
                </c:pt>
                <c:pt idx="155">
                  <c:v>124.845099634525</c:v>
                </c:pt>
                <c:pt idx="156">
                  <c:v>124.223179168263</c:v>
                </c:pt>
                <c:pt idx="157">
                  <c:v>123.570853082572</c:v>
                </c:pt>
                <c:pt idx="158">
                  <c:v>123.160268511284</c:v>
                </c:pt>
                <c:pt idx="159">
                  <c:v>124.177064277721</c:v>
                </c:pt>
                <c:pt idx="160">
                  <c:v>124.555177431735</c:v>
                </c:pt>
                <c:pt idx="161">
                  <c:v>123.707647599846</c:v>
                </c:pt>
                <c:pt idx="162">
                  <c:v>122.69477557448501</c:v>
                </c:pt>
                <c:pt idx="163">
                  <c:v>123.090717622551</c:v>
                </c:pt>
                <c:pt idx="164">
                  <c:v>124.628108427683</c:v>
                </c:pt>
                <c:pt idx="165">
                  <c:v>125.583455836845</c:v>
                </c:pt>
                <c:pt idx="166">
                  <c:v>125.705439106049</c:v>
                </c:pt>
                <c:pt idx="167">
                  <c:v>125.012579303314</c:v>
                </c:pt>
                <c:pt idx="168">
                  <c:v>123.995055916678</c:v>
                </c:pt>
                <c:pt idx="169">
                  <c:v>122.277198686087</c:v>
                </c:pt>
                <c:pt idx="170">
                  <c:v>122.520053798333</c:v>
                </c:pt>
                <c:pt idx="171">
                  <c:v>123.022297539052</c:v>
                </c:pt>
                <c:pt idx="172">
                  <c:v>124.66507620151</c:v>
                </c:pt>
                <c:pt idx="173">
                  <c:v>125.10717234349499</c:v>
                </c:pt>
                <c:pt idx="174">
                  <c:v>126.065744743606</c:v>
                </c:pt>
                <c:pt idx="175">
                  <c:v>127.008380219676</c:v>
                </c:pt>
                <c:pt idx="176">
                  <c:v>128.350921562721</c:v>
                </c:pt>
                <c:pt idx="177">
                  <c:v>130.50237563734399</c:v>
                </c:pt>
                <c:pt idx="178">
                  <c:v>131.92687246231799</c:v>
                </c:pt>
                <c:pt idx="179">
                  <c:v>132.681160081115</c:v>
                </c:pt>
                <c:pt idx="180">
                  <c:v>131.02214205456099</c:v>
                </c:pt>
                <c:pt idx="181">
                  <c:v>128.87894053703801</c:v>
                </c:pt>
                <c:pt idx="182">
                  <c:v>128.26150521529999</c:v>
                </c:pt>
                <c:pt idx="183">
                  <c:v>130.22955177460199</c:v>
                </c:pt>
                <c:pt idx="184">
                  <c:v>133.324231953409</c:v>
                </c:pt>
                <c:pt idx="185">
                  <c:v>136.145128582133</c:v>
                </c:pt>
                <c:pt idx="186">
                  <c:v>137.61393443444501</c:v>
                </c:pt>
                <c:pt idx="187">
                  <c:v>138.392217863458</c:v>
                </c:pt>
                <c:pt idx="188">
                  <c:v>138.99872965239399</c:v>
                </c:pt>
                <c:pt idx="189">
                  <c:v>139.44443265521099</c:v>
                </c:pt>
                <c:pt idx="190">
                  <c:v>140.22389614667301</c:v>
                </c:pt>
                <c:pt idx="191">
                  <c:v>141.736549509828</c:v>
                </c:pt>
                <c:pt idx="192">
                  <c:v>144.01060036312001</c:v>
                </c:pt>
                <c:pt idx="193">
                  <c:v>144.78767968992699</c:v>
                </c:pt>
                <c:pt idx="194">
                  <c:v>144.81313670340401</c:v>
                </c:pt>
                <c:pt idx="195">
                  <c:v>144.82463567965101</c:v>
                </c:pt>
                <c:pt idx="196">
                  <c:v>146.95472805417299</c:v>
                </c:pt>
                <c:pt idx="197">
                  <c:v>149.551387607084</c:v>
                </c:pt>
                <c:pt idx="198">
                  <c:v>152.59022468263501</c:v>
                </c:pt>
                <c:pt idx="199">
                  <c:v>154.05894598518</c:v>
                </c:pt>
                <c:pt idx="200">
                  <c:v>155.06362363970501</c:v>
                </c:pt>
                <c:pt idx="201">
                  <c:v>155.287556059617</c:v>
                </c:pt>
                <c:pt idx="202">
                  <c:v>156.11245831101601</c:v>
                </c:pt>
                <c:pt idx="203">
                  <c:v>156.906972911797</c:v>
                </c:pt>
                <c:pt idx="204">
                  <c:v>158.428298750631</c:v>
                </c:pt>
                <c:pt idx="205">
                  <c:v>159.06709627746301</c:v>
                </c:pt>
                <c:pt idx="206">
                  <c:v>159.87610724627501</c:v>
                </c:pt>
                <c:pt idx="207">
                  <c:v>160.80303242560299</c:v>
                </c:pt>
                <c:pt idx="208">
                  <c:v>163.01955856848301</c:v>
                </c:pt>
                <c:pt idx="209">
                  <c:v>165.63557396093501</c:v>
                </c:pt>
                <c:pt idx="210">
                  <c:v>168.038827674564</c:v>
                </c:pt>
                <c:pt idx="211">
                  <c:v>169.150385315693</c:v>
                </c:pt>
                <c:pt idx="212">
                  <c:v>169.12316749837601</c:v>
                </c:pt>
                <c:pt idx="213">
                  <c:v>168.07203301398499</c:v>
                </c:pt>
                <c:pt idx="214">
                  <c:v>168.20570596234799</c:v>
                </c:pt>
                <c:pt idx="215">
                  <c:v>169.39068380049</c:v>
                </c:pt>
                <c:pt idx="216">
                  <c:v>172.48550116647399</c:v>
                </c:pt>
                <c:pt idx="217">
                  <c:v>173.76889792943601</c:v>
                </c:pt>
                <c:pt idx="218">
                  <c:v>174.13125221648801</c:v>
                </c:pt>
                <c:pt idx="219">
                  <c:v>173.08962060604301</c:v>
                </c:pt>
                <c:pt idx="220">
                  <c:v>174.58379789293301</c:v>
                </c:pt>
                <c:pt idx="221">
                  <c:v>177.014296874525</c:v>
                </c:pt>
                <c:pt idx="222">
                  <c:v>181.30924189060499</c:v>
                </c:pt>
                <c:pt idx="223">
                  <c:v>183.681596998445</c:v>
                </c:pt>
                <c:pt idx="224">
                  <c:v>185.17883743937401</c:v>
                </c:pt>
                <c:pt idx="225">
                  <c:v>184.22304419565199</c:v>
                </c:pt>
                <c:pt idx="226">
                  <c:v>183.980313442588</c:v>
                </c:pt>
                <c:pt idx="227">
                  <c:v>185.74043573627901</c:v>
                </c:pt>
                <c:pt idx="228">
                  <c:v>189.97692134553401</c:v>
                </c:pt>
                <c:pt idx="229">
                  <c:v>195.17270315885801</c:v>
                </c:pt>
                <c:pt idx="230">
                  <c:v>197.86184523971301</c:v>
                </c:pt>
                <c:pt idx="231">
                  <c:v>199.902854084182</c:v>
                </c:pt>
                <c:pt idx="232">
                  <c:v>202.64639053626701</c:v>
                </c:pt>
                <c:pt idx="233">
                  <c:v>208.45333452744501</c:v>
                </c:pt>
                <c:pt idx="234">
                  <c:v>212.09963432768501</c:v>
                </c:pt>
                <c:pt idx="235">
                  <c:v>211.84605721712401</c:v>
                </c:pt>
                <c:pt idx="236">
                  <c:v>208.55852686720101</c:v>
                </c:pt>
                <c:pt idx="237">
                  <c:v>206.80936633447101</c:v>
                </c:pt>
                <c:pt idx="238">
                  <c:v>209.259983631182</c:v>
                </c:pt>
                <c:pt idx="239">
                  <c:v>212.957196649785</c:v>
                </c:pt>
                <c:pt idx="240">
                  <c:v>215.55635328839901</c:v>
                </c:pt>
                <c:pt idx="241">
                  <c:v>212.74485696544099</c:v>
                </c:pt>
                <c:pt idx="242">
                  <c:v>208.84739954702599</c:v>
                </c:pt>
                <c:pt idx="243">
                  <c:v>208.24405809182301</c:v>
                </c:pt>
                <c:pt idx="244">
                  <c:v>211.39383924268299</c:v>
                </c:pt>
                <c:pt idx="245">
                  <c:v>217.54457466617399</c:v>
                </c:pt>
                <c:pt idx="246">
                  <c:v>219.891541364229</c:v>
                </c:pt>
                <c:pt idx="247">
                  <c:v>220.33942271844199</c:v>
                </c:pt>
                <c:pt idx="248">
                  <c:v>217.85321859229799</c:v>
                </c:pt>
                <c:pt idx="249">
                  <c:v>218.25399704492</c:v>
                </c:pt>
                <c:pt idx="250">
                  <c:v>220.04969421846101</c:v>
                </c:pt>
                <c:pt idx="251">
                  <c:v>222.94561164394401</c:v>
                </c:pt>
                <c:pt idx="252">
                  <c:v>224.52174309388599</c:v>
                </c:pt>
                <c:pt idx="253">
                  <c:v>223.62205815515799</c:v>
                </c:pt>
                <c:pt idx="254">
                  <c:v>223.034950421167</c:v>
                </c:pt>
                <c:pt idx="255">
                  <c:v>222.98441241349499</c:v>
                </c:pt>
                <c:pt idx="256">
                  <c:v>224.54783295683501</c:v>
                </c:pt>
                <c:pt idx="257">
                  <c:v>226.42564544915001</c:v>
                </c:pt>
                <c:pt idx="258">
                  <c:v>228.92101659534401</c:v>
                </c:pt>
                <c:pt idx="259">
                  <c:v>231.987286182763</c:v>
                </c:pt>
                <c:pt idx="260">
                  <c:v>232.79531838298001</c:v>
                </c:pt>
                <c:pt idx="261">
                  <c:v>231.67330260872399</c:v>
                </c:pt>
                <c:pt idx="262">
                  <c:v>229.21311492437201</c:v>
                </c:pt>
                <c:pt idx="263">
                  <c:v>229.61401775826599</c:v>
                </c:pt>
                <c:pt idx="264">
                  <c:v>231.86550743250399</c:v>
                </c:pt>
                <c:pt idx="265">
                  <c:v>235.78085185507001</c:v>
                </c:pt>
                <c:pt idx="266">
                  <c:v>237.76866308234</c:v>
                </c:pt>
                <c:pt idx="267">
                  <c:v>237.74934905908</c:v>
                </c:pt>
                <c:pt idx="268">
                  <c:v>236.06494344619199</c:v>
                </c:pt>
                <c:pt idx="269">
                  <c:v>235.19701412643099</c:v>
                </c:pt>
                <c:pt idx="270">
                  <c:v>234.668775410693</c:v>
                </c:pt>
                <c:pt idx="271">
                  <c:v>236.48111008964801</c:v>
                </c:pt>
                <c:pt idx="272">
                  <c:v>240.07234027131301</c:v>
                </c:pt>
                <c:pt idx="273">
                  <c:v>245.53904923078599</c:v>
                </c:pt>
                <c:pt idx="274">
                  <c:v>249.190114409579</c:v>
                </c:pt>
                <c:pt idx="275">
                  <c:v>250.745865576265</c:v>
                </c:pt>
                <c:pt idx="276">
                  <c:v>249.51044992396501</c:v>
                </c:pt>
                <c:pt idx="277">
                  <c:v>248.950687143219</c:v>
                </c:pt>
                <c:pt idx="278">
                  <c:v>251.24123953448799</c:v>
                </c:pt>
                <c:pt idx="279">
                  <c:v>255.035438736667</c:v>
                </c:pt>
                <c:pt idx="280">
                  <c:v>258.85876894741699</c:v>
                </c:pt>
                <c:pt idx="281">
                  <c:v>263.54394828398199</c:v>
                </c:pt>
                <c:pt idx="282">
                  <c:v>266.80800138318398</c:v>
                </c:pt>
                <c:pt idx="283">
                  <c:v>270.99242853718999</c:v>
                </c:pt>
                <c:pt idx="284">
                  <c:v>272.77072925202202</c:v>
                </c:pt>
                <c:pt idx="285">
                  <c:v>277.98041572123498</c:v>
                </c:pt>
                <c:pt idx="286">
                  <c:v>282.10208813109602</c:v>
                </c:pt>
                <c:pt idx="287">
                  <c:v>286.85260370793299</c:v>
                </c:pt>
                <c:pt idx="288">
                  <c:v>286.70276046684597</c:v>
                </c:pt>
                <c:pt idx="289">
                  <c:v>287.37966091791202</c:v>
                </c:pt>
                <c:pt idx="290">
                  <c:v>291.294012727515</c:v>
                </c:pt>
                <c:pt idx="291">
                  <c:v>298.14045558971901</c:v>
                </c:pt>
                <c:pt idx="292">
                  <c:v>303.57656406933</c:v>
                </c:pt>
                <c:pt idx="293">
                  <c:v>306.21630564648399</c:v>
                </c:pt>
                <c:pt idx="294">
                  <c:v>305.60071794701099</c:v>
                </c:pt>
                <c:pt idx="295">
                  <c:v>306.63586599439299</c:v>
                </c:pt>
                <c:pt idx="296">
                  <c:v>306.93404400987703</c:v>
                </c:pt>
                <c:pt idx="297">
                  <c:v>308.10855854401501</c:v>
                </c:pt>
                <c:pt idx="298">
                  <c:v>306.82365674462</c:v>
                </c:pt>
                <c:pt idx="299">
                  <c:v>306.24957678547599</c:v>
                </c:pt>
                <c:pt idx="300">
                  <c:v>305.58745543212899</c:v>
                </c:pt>
                <c:pt idx="301">
                  <c:v>306.62063775472598</c:v>
                </c:pt>
                <c:pt idx="302">
                  <c:v>309.677995808297</c:v>
                </c:pt>
                <c:pt idx="303">
                  <c:v>309.12465914712402</c:v>
                </c:pt>
                <c:pt idx="304">
                  <c:v>312.03294103893899</c:v>
                </c:pt>
                <c:pt idx="305">
                  <c:v>313.68673141802401</c:v>
                </c:pt>
                <c:pt idx="306">
                  <c:v>318.20435444951198</c:v>
                </c:pt>
                <c:pt idx="307">
                  <c:v>320.62858291275802</c:v>
                </c:pt>
                <c:pt idx="308">
                  <c:v>324.65980907593803</c:v>
                </c:pt>
                <c:pt idx="309">
                  <c:v>323.79205952173498</c:v>
                </c:pt>
                <c:pt idx="310">
                  <c:v>323.62382339081398</c:v>
                </c:pt>
                <c:pt idx="311">
                  <c:v>321.81112158676899</c:v>
                </c:pt>
                <c:pt idx="312">
                  <c:v>323.18669328681398</c:v>
                </c:pt>
                <c:pt idx="313">
                  <c:v>322.95320760784602</c:v>
                </c:pt>
                <c:pt idx="314">
                  <c:v>324.80698484020598</c:v>
                </c:pt>
                <c:pt idx="315">
                  <c:v>324.302000171565</c:v>
                </c:pt>
                <c:pt idx="316">
                  <c:v>324.11877847013199</c:v>
                </c:pt>
                <c:pt idx="317">
                  <c:v>322.50028909455</c:v>
                </c:pt>
                <c:pt idx="318">
                  <c:v>322.12366870802401</c:v>
                </c:pt>
                <c:pt idx="319">
                  <c:v>323.881082183214</c:v>
                </c:pt>
                <c:pt idx="320">
                  <c:v>328.026696741629</c:v>
                </c:pt>
                <c:pt idx="321">
                  <c:v>331.32572593325102</c:v>
                </c:pt>
                <c:pt idx="322">
                  <c:v>332.12015853187597</c:v>
                </c:pt>
                <c:pt idx="323">
                  <c:v>325.12087339413199</c:v>
                </c:pt>
                <c:pt idx="324">
                  <c:v>322.59571048352501</c:v>
                </c:pt>
                <c:pt idx="325">
                  <c:v>324.70262068932902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2-4EE1-A952-EDA06B266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7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Segment'!$K$6:$K$355</c:f>
              <c:numCache>
                <c:formatCode>[$-409]mmm\-yy;@</c:formatCode>
                <c:ptCount val="35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</c:numCache>
            </c:numRef>
          </c:xVal>
          <c:yVal>
            <c:numRef>
              <c:f>'U.S. VW - By Segment'!$L$6:$L$355</c:f>
              <c:numCache>
                <c:formatCode>0</c:formatCode>
                <c:ptCount val="350"/>
                <c:pt idx="0">
                  <c:v>64.4402786277535</c:v>
                </c:pt>
                <c:pt idx="1">
                  <c:v>63.983395867807701</c:v>
                </c:pt>
                <c:pt idx="2">
                  <c:v>63.673992967690701</c:v>
                </c:pt>
                <c:pt idx="3">
                  <c:v>63.695767708477703</c:v>
                </c:pt>
                <c:pt idx="4">
                  <c:v>63.476976666652497</c:v>
                </c:pt>
                <c:pt idx="5">
                  <c:v>63.650606021314502</c:v>
                </c:pt>
                <c:pt idx="6">
                  <c:v>63.766294436686401</c:v>
                </c:pt>
                <c:pt idx="7">
                  <c:v>63.5100624805794</c:v>
                </c:pt>
                <c:pt idx="8">
                  <c:v>63.496693820442196</c:v>
                </c:pt>
                <c:pt idx="9">
                  <c:v>63.257049062458798</c:v>
                </c:pt>
                <c:pt idx="10">
                  <c:v>65.1460052694311</c:v>
                </c:pt>
                <c:pt idx="11">
                  <c:v>67.663657387762399</c:v>
                </c:pt>
                <c:pt idx="12">
                  <c:v>70.920977117697106</c:v>
                </c:pt>
                <c:pt idx="13">
                  <c:v>72.102377432696898</c:v>
                </c:pt>
                <c:pt idx="14">
                  <c:v>72.369461349077099</c:v>
                </c:pt>
                <c:pt idx="15">
                  <c:v>71.768499370199805</c:v>
                </c:pt>
                <c:pt idx="16">
                  <c:v>71.990704038129095</c:v>
                </c:pt>
                <c:pt idx="17">
                  <c:v>72.507893997875499</c:v>
                </c:pt>
                <c:pt idx="18">
                  <c:v>73.479609437972101</c:v>
                </c:pt>
                <c:pt idx="19">
                  <c:v>73.717922511086698</c:v>
                </c:pt>
                <c:pt idx="20">
                  <c:v>74.749646689849001</c:v>
                </c:pt>
                <c:pt idx="21">
                  <c:v>75.588384629339302</c:v>
                </c:pt>
                <c:pt idx="22">
                  <c:v>79.014934620083906</c:v>
                </c:pt>
                <c:pt idx="23">
                  <c:v>81.509285091456405</c:v>
                </c:pt>
                <c:pt idx="24">
                  <c:v>85.648981723640404</c:v>
                </c:pt>
                <c:pt idx="25">
                  <c:v>84.455923602061503</c:v>
                </c:pt>
                <c:pt idx="26">
                  <c:v>82.976523488899403</c:v>
                </c:pt>
                <c:pt idx="27">
                  <c:v>81.086896579173597</c:v>
                </c:pt>
                <c:pt idx="28">
                  <c:v>83.216555990869097</c:v>
                </c:pt>
                <c:pt idx="29">
                  <c:v>86.418161909111504</c:v>
                </c:pt>
                <c:pt idx="30">
                  <c:v>87.125780741976897</c:v>
                </c:pt>
                <c:pt idx="31">
                  <c:v>87.187348540409999</c:v>
                </c:pt>
                <c:pt idx="32">
                  <c:v>86.513891255825001</c:v>
                </c:pt>
                <c:pt idx="33">
                  <c:v>87.742812628925293</c:v>
                </c:pt>
                <c:pt idx="34">
                  <c:v>88.025765597621799</c:v>
                </c:pt>
                <c:pt idx="35">
                  <c:v>88.0677772451088</c:v>
                </c:pt>
                <c:pt idx="36">
                  <c:v>87.618409920120698</c:v>
                </c:pt>
                <c:pt idx="37">
                  <c:v>86.664780668112996</c:v>
                </c:pt>
                <c:pt idx="38">
                  <c:v>84.975260361657604</c:v>
                </c:pt>
                <c:pt idx="39">
                  <c:v>83.495563704146804</c:v>
                </c:pt>
                <c:pt idx="40">
                  <c:v>83.190780351962303</c:v>
                </c:pt>
                <c:pt idx="41">
                  <c:v>84.873493238038407</c:v>
                </c:pt>
                <c:pt idx="42">
                  <c:v>86.679111170932003</c:v>
                </c:pt>
                <c:pt idx="43">
                  <c:v>88.752002178011693</c:v>
                </c:pt>
                <c:pt idx="44">
                  <c:v>89.415340810539803</c:v>
                </c:pt>
                <c:pt idx="45">
                  <c:v>90.156448580338804</c:v>
                </c:pt>
                <c:pt idx="46">
                  <c:v>90.305590416797301</c:v>
                </c:pt>
                <c:pt idx="47">
                  <c:v>90.559596947636507</c:v>
                </c:pt>
                <c:pt idx="48">
                  <c:v>91.249694666809006</c:v>
                </c:pt>
                <c:pt idx="49">
                  <c:v>88.408804277067006</c:v>
                </c:pt>
                <c:pt idx="50">
                  <c:v>86.099454093726706</c:v>
                </c:pt>
                <c:pt idx="51">
                  <c:v>84.292924589060704</c:v>
                </c:pt>
                <c:pt idx="52">
                  <c:v>87.860360453456096</c:v>
                </c:pt>
                <c:pt idx="53">
                  <c:v>92.1292318614842</c:v>
                </c:pt>
                <c:pt idx="54">
                  <c:v>95.228007938419495</c:v>
                </c:pt>
                <c:pt idx="55">
                  <c:v>96.760021255599995</c:v>
                </c:pt>
                <c:pt idx="56">
                  <c:v>98.212269311078899</c:v>
                </c:pt>
                <c:pt idx="57">
                  <c:v>99.631305447040901</c:v>
                </c:pt>
                <c:pt idx="58">
                  <c:v>100.412770655203</c:v>
                </c:pt>
                <c:pt idx="59">
                  <c:v>100</c:v>
                </c:pt>
                <c:pt idx="60">
                  <c:v>99.723087196930805</c:v>
                </c:pt>
                <c:pt idx="61">
                  <c:v>98.966910654680703</c:v>
                </c:pt>
                <c:pt idx="62">
                  <c:v>98.913137341654902</c:v>
                </c:pt>
                <c:pt idx="63">
                  <c:v>99.004905515326996</c:v>
                </c:pt>
                <c:pt idx="64">
                  <c:v>99.496930637287207</c:v>
                </c:pt>
                <c:pt idx="65">
                  <c:v>99.887980802660707</c:v>
                </c:pt>
                <c:pt idx="66">
                  <c:v>100.55858983073099</c:v>
                </c:pt>
                <c:pt idx="67">
                  <c:v>100.751088101966</c:v>
                </c:pt>
                <c:pt idx="68">
                  <c:v>100.48350497126199</c:v>
                </c:pt>
                <c:pt idx="69">
                  <c:v>98.6624431650269</c:v>
                </c:pt>
                <c:pt idx="70">
                  <c:v>96.9706877755996</c:v>
                </c:pt>
                <c:pt idx="71">
                  <c:v>95.448493044118905</c:v>
                </c:pt>
                <c:pt idx="72">
                  <c:v>96.125657704737307</c:v>
                </c:pt>
                <c:pt idx="73">
                  <c:v>97.232683844729806</c:v>
                </c:pt>
                <c:pt idx="74">
                  <c:v>98.2257225520258</c:v>
                </c:pt>
                <c:pt idx="75">
                  <c:v>97.373714664853495</c:v>
                </c:pt>
                <c:pt idx="76">
                  <c:v>96.897223805188602</c:v>
                </c:pt>
                <c:pt idx="77">
                  <c:v>96.931219319733998</c:v>
                </c:pt>
                <c:pt idx="78">
                  <c:v>97.840537238674401</c:v>
                </c:pt>
                <c:pt idx="79">
                  <c:v>98.291441248870598</c:v>
                </c:pt>
                <c:pt idx="80">
                  <c:v>98.640773928196396</c:v>
                </c:pt>
                <c:pt idx="81">
                  <c:v>99.053299553998698</c:v>
                </c:pt>
                <c:pt idx="82">
                  <c:v>100.54699800242901</c:v>
                </c:pt>
                <c:pt idx="83">
                  <c:v>102.50021506738599</c:v>
                </c:pt>
                <c:pt idx="84">
                  <c:v>105.19352746070901</c:v>
                </c:pt>
                <c:pt idx="85">
                  <c:v>106.049873340095</c:v>
                </c:pt>
                <c:pt idx="86">
                  <c:v>106.102012768039</c:v>
                </c:pt>
                <c:pt idx="87">
                  <c:v>104.656918399216</c:v>
                </c:pt>
                <c:pt idx="88">
                  <c:v>105.31849532710901</c:v>
                </c:pt>
                <c:pt idx="89">
                  <c:v>105.506831405242</c:v>
                </c:pt>
                <c:pt idx="90">
                  <c:v>106.011979349706</c:v>
                </c:pt>
                <c:pt idx="91">
                  <c:v>103.781342642581</c:v>
                </c:pt>
                <c:pt idx="92">
                  <c:v>102.613909487768</c:v>
                </c:pt>
                <c:pt idx="93">
                  <c:v>102.328815040441</c:v>
                </c:pt>
                <c:pt idx="94">
                  <c:v>103.22824542274201</c:v>
                </c:pt>
                <c:pt idx="95">
                  <c:v>104.327481012036</c:v>
                </c:pt>
                <c:pt idx="96">
                  <c:v>104.947874203732</c:v>
                </c:pt>
                <c:pt idx="97">
                  <c:v>108.42406566032101</c:v>
                </c:pt>
                <c:pt idx="98">
                  <c:v>110.592378410314</c:v>
                </c:pt>
                <c:pt idx="99">
                  <c:v>113.37419238724</c:v>
                </c:pt>
                <c:pt idx="100">
                  <c:v>113.771374789386</c:v>
                </c:pt>
                <c:pt idx="101">
                  <c:v>116.467862151565</c:v>
                </c:pt>
                <c:pt idx="102">
                  <c:v>119.262410015453</c:v>
                </c:pt>
                <c:pt idx="103">
                  <c:v>122.033005396346</c:v>
                </c:pt>
                <c:pt idx="104">
                  <c:v>123.598175542891</c:v>
                </c:pt>
                <c:pt idx="105">
                  <c:v>124.49968929681199</c:v>
                </c:pt>
                <c:pt idx="106">
                  <c:v>123.932802176946</c:v>
                </c:pt>
                <c:pt idx="107">
                  <c:v>123.44521353018</c:v>
                </c:pt>
                <c:pt idx="108">
                  <c:v>122.798337978918</c:v>
                </c:pt>
                <c:pt idx="109">
                  <c:v>125.988327067988</c:v>
                </c:pt>
                <c:pt idx="110">
                  <c:v>127.973356843151</c:v>
                </c:pt>
                <c:pt idx="111">
                  <c:v>129.93418573340401</c:v>
                </c:pt>
                <c:pt idx="112">
                  <c:v>129.308605809678</c:v>
                </c:pt>
                <c:pt idx="113">
                  <c:v>130.10651965673799</c:v>
                </c:pt>
                <c:pt idx="114">
                  <c:v>131.853286860151</c:v>
                </c:pt>
                <c:pt idx="115">
                  <c:v>133.65745819575901</c:v>
                </c:pt>
                <c:pt idx="116">
                  <c:v>135.93073954575101</c:v>
                </c:pt>
                <c:pt idx="117">
                  <c:v>138.00563851424599</c:v>
                </c:pt>
                <c:pt idx="118">
                  <c:v>139.915938381225</c:v>
                </c:pt>
                <c:pt idx="119">
                  <c:v>140.24361978366201</c:v>
                </c:pt>
                <c:pt idx="120">
                  <c:v>140.511700164053</c:v>
                </c:pt>
                <c:pt idx="121">
                  <c:v>141.83093206594</c:v>
                </c:pt>
                <c:pt idx="122">
                  <c:v>144.727827093656</c:v>
                </c:pt>
                <c:pt idx="123">
                  <c:v>147.34899943119001</c:v>
                </c:pt>
                <c:pt idx="124">
                  <c:v>149.21172177717</c:v>
                </c:pt>
                <c:pt idx="125">
                  <c:v>150.86966437793299</c:v>
                </c:pt>
                <c:pt idx="126">
                  <c:v>153.03842641013799</c:v>
                </c:pt>
                <c:pt idx="127">
                  <c:v>154.739241558967</c:v>
                </c:pt>
                <c:pt idx="128">
                  <c:v>154.824178674206</c:v>
                </c:pt>
                <c:pt idx="129">
                  <c:v>154.58303245633999</c:v>
                </c:pt>
                <c:pt idx="130">
                  <c:v>155.27318679499399</c:v>
                </c:pt>
                <c:pt idx="131">
                  <c:v>158.17438775265899</c:v>
                </c:pt>
                <c:pt idx="132">
                  <c:v>160.29547664852501</c:v>
                </c:pt>
                <c:pt idx="133">
                  <c:v>162.555409032212</c:v>
                </c:pt>
                <c:pt idx="134">
                  <c:v>162.94933111651201</c:v>
                </c:pt>
                <c:pt idx="135">
                  <c:v>165.11551889060601</c:v>
                </c:pt>
                <c:pt idx="136">
                  <c:v>166.928470206838</c:v>
                </c:pt>
                <c:pt idx="137">
                  <c:v>169.72179524170801</c:v>
                </c:pt>
                <c:pt idx="138">
                  <c:v>171.574720315912</c:v>
                </c:pt>
                <c:pt idx="139">
                  <c:v>172.70601163645199</c:v>
                </c:pt>
                <c:pt idx="140">
                  <c:v>173.054142028028</c:v>
                </c:pt>
                <c:pt idx="141">
                  <c:v>172.56571475344899</c:v>
                </c:pt>
                <c:pt idx="142">
                  <c:v>172.39115755899499</c:v>
                </c:pt>
                <c:pt idx="143">
                  <c:v>171.16107934614999</c:v>
                </c:pt>
                <c:pt idx="144">
                  <c:v>169.366947012324</c:v>
                </c:pt>
                <c:pt idx="145">
                  <c:v>163.339939991553</c:v>
                </c:pt>
                <c:pt idx="146">
                  <c:v>157.829620516349</c:v>
                </c:pt>
                <c:pt idx="147">
                  <c:v>153.010335959749</c:v>
                </c:pt>
                <c:pt idx="148">
                  <c:v>155.94263808572899</c:v>
                </c:pt>
                <c:pt idx="149">
                  <c:v>160.09872949974999</c:v>
                </c:pt>
                <c:pt idx="150">
                  <c:v>163.596614165956</c:v>
                </c:pt>
                <c:pt idx="151">
                  <c:v>159.74963918205901</c:v>
                </c:pt>
                <c:pt idx="152">
                  <c:v>156.13669995803701</c:v>
                </c:pt>
                <c:pt idx="153">
                  <c:v>153.41356119106001</c:v>
                </c:pt>
                <c:pt idx="154">
                  <c:v>152.94271700973101</c:v>
                </c:pt>
                <c:pt idx="155">
                  <c:v>151.641951716699</c:v>
                </c:pt>
                <c:pt idx="156">
                  <c:v>150.81621072588899</c:v>
                </c:pt>
                <c:pt idx="157">
                  <c:v>147.744623525565</c:v>
                </c:pt>
                <c:pt idx="158">
                  <c:v>142.43181780226499</c:v>
                </c:pt>
                <c:pt idx="159">
                  <c:v>134.959854017965</c:v>
                </c:pt>
                <c:pt idx="160">
                  <c:v>124.91972438009699</c:v>
                </c:pt>
                <c:pt idx="161">
                  <c:v>117.256268725059</c:v>
                </c:pt>
                <c:pt idx="162">
                  <c:v>111.653517265671</c:v>
                </c:pt>
                <c:pt idx="163">
                  <c:v>112.997845147821</c:v>
                </c:pt>
                <c:pt idx="164">
                  <c:v>114.31793482605801</c:v>
                </c:pt>
                <c:pt idx="165">
                  <c:v>113.727096526588</c:v>
                </c:pt>
                <c:pt idx="166">
                  <c:v>109.88420821675101</c:v>
                </c:pt>
                <c:pt idx="167">
                  <c:v>105.92747107564399</c:v>
                </c:pt>
                <c:pt idx="168">
                  <c:v>104.68649482565399</c:v>
                </c:pt>
                <c:pt idx="169">
                  <c:v>105.927413629615</c:v>
                </c:pt>
                <c:pt idx="170">
                  <c:v>109.398162414705</c:v>
                </c:pt>
                <c:pt idx="171">
                  <c:v>114.00116966450901</c:v>
                </c:pt>
                <c:pt idx="172">
                  <c:v>117.25175195365</c:v>
                </c:pt>
                <c:pt idx="173">
                  <c:v>117.824899585274</c:v>
                </c:pt>
                <c:pt idx="174">
                  <c:v>116.34397752396499</c:v>
                </c:pt>
                <c:pt idx="175">
                  <c:v>115.793173566606</c:v>
                </c:pt>
                <c:pt idx="176">
                  <c:v>116.510165314771</c:v>
                </c:pt>
                <c:pt idx="177">
                  <c:v>118.044797875276</c:v>
                </c:pt>
                <c:pt idx="178">
                  <c:v>117.545830570436</c:v>
                </c:pt>
                <c:pt idx="179">
                  <c:v>118.29260787466001</c:v>
                </c:pt>
                <c:pt idx="180">
                  <c:v>119.249084673526</c:v>
                </c:pt>
                <c:pt idx="181">
                  <c:v>122.20188437783899</c:v>
                </c:pt>
                <c:pt idx="182">
                  <c:v>122.157157032306</c:v>
                </c:pt>
                <c:pt idx="183">
                  <c:v>121.238617843041</c:v>
                </c:pt>
                <c:pt idx="184">
                  <c:v>119.84520027499499</c:v>
                </c:pt>
                <c:pt idx="185">
                  <c:v>119.91839576074599</c:v>
                </c:pt>
                <c:pt idx="186">
                  <c:v>118.52181540495801</c:v>
                </c:pt>
                <c:pt idx="187">
                  <c:v>117.87399989868</c:v>
                </c:pt>
                <c:pt idx="188">
                  <c:v>118.34986565670999</c:v>
                </c:pt>
                <c:pt idx="189">
                  <c:v>121.310692879098</c:v>
                </c:pt>
                <c:pt idx="190">
                  <c:v>123.82049924720501</c:v>
                </c:pt>
                <c:pt idx="191">
                  <c:v>125.82081818106001</c:v>
                </c:pt>
                <c:pt idx="192">
                  <c:v>126.449610491203</c:v>
                </c:pt>
                <c:pt idx="193">
                  <c:v>127.12220255892299</c:v>
                </c:pt>
                <c:pt idx="194">
                  <c:v>125.67500977494301</c:v>
                </c:pt>
                <c:pt idx="195">
                  <c:v>125.131532230434</c:v>
                </c:pt>
                <c:pt idx="196">
                  <c:v>123.746094970128</c:v>
                </c:pt>
                <c:pt idx="197">
                  <c:v>125.063877266923</c:v>
                </c:pt>
                <c:pt idx="198">
                  <c:v>126.175720498811</c:v>
                </c:pt>
                <c:pt idx="199">
                  <c:v>127.868769357696</c:v>
                </c:pt>
                <c:pt idx="200">
                  <c:v>127.759003584347</c:v>
                </c:pt>
                <c:pt idx="201">
                  <c:v>128.08568405373401</c:v>
                </c:pt>
                <c:pt idx="202">
                  <c:v>128.19684496764799</c:v>
                </c:pt>
                <c:pt idx="203">
                  <c:v>129.42585075646599</c:v>
                </c:pt>
                <c:pt idx="204">
                  <c:v>129.30488725621299</c:v>
                </c:pt>
                <c:pt idx="205">
                  <c:v>129.94211714128701</c:v>
                </c:pt>
                <c:pt idx="206">
                  <c:v>130.825249601461</c:v>
                </c:pt>
                <c:pt idx="207">
                  <c:v>132.45755202604701</c:v>
                </c:pt>
                <c:pt idx="208">
                  <c:v>135.15919169254099</c:v>
                </c:pt>
                <c:pt idx="209">
                  <c:v>137.65684863673201</c:v>
                </c:pt>
                <c:pt idx="210">
                  <c:v>141.83585793309501</c:v>
                </c:pt>
                <c:pt idx="211">
                  <c:v>143.63042047980301</c:v>
                </c:pt>
                <c:pt idx="212">
                  <c:v>146.595198266056</c:v>
                </c:pt>
                <c:pt idx="213">
                  <c:v>147.36735332188999</c:v>
                </c:pt>
                <c:pt idx="214">
                  <c:v>148.56782628808901</c:v>
                </c:pt>
                <c:pt idx="215">
                  <c:v>147.031903192014</c:v>
                </c:pt>
                <c:pt idx="216">
                  <c:v>145.973569307529</c:v>
                </c:pt>
                <c:pt idx="217">
                  <c:v>144.03483237122501</c:v>
                </c:pt>
                <c:pt idx="218">
                  <c:v>144.093403515414</c:v>
                </c:pt>
                <c:pt idx="219">
                  <c:v>145.159574734259</c:v>
                </c:pt>
                <c:pt idx="220">
                  <c:v>148.227355113637</c:v>
                </c:pt>
                <c:pt idx="221">
                  <c:v>150.92918189231</c:v>
                </c:pt>
                <c:pt idx="222">
                  <c:v>152.382776513517</c:v>
                </c:pt>
                <c:pt idx="223">
                  <c:v>153.45440675481501</c:v>
                </c:pt>
                <c:pt idx="224">
                  <c:v>153.93513484986201</c:v>
                </c:pt>
                <c:pt idx="225">
                  <c:v>155.113751701692</c:v>
                </c:pt>
                <c:pt idx="226">
                  <c:v>155.692524307165</c:v>
                </c:pt>
                <c:pt idx="227">
                  <c:v>159.03248356571501</c:v>
                </c:pt>
                <c:pt idx="228">
                  <c:v>162.41008677826099</c:v>
                </c:pt>
                <c:pt idx="229">
                  <c:v>167.05363674780699</c:v>
                </c:pt>
                <c:pt idx="230">
                  <c:v>165.86245015130399</c:v>
                </c:pt>
                <c:pt idx="231">
                  <c:v>166.44636214931501</c:v>
                </c:pt>
                <c:pt idx="232">
                  <c:v>166.29433591414201</c:v>
                </c:pt>
                <c:pt idx="233">
                  <c:v>169.30489534030801</c:v>
                </c:pt>
                <c:pt idx="234">
                  <c:v>169.47587865089699</c:v>
                </c:pt>
                <c:pt idx="235">
                  <c:v>168.87583845721599</c:v>
                </c:pt>
                <c:pt idx="236">
                  <c:v>169.16603402075</c:v>
                </c:pt>
                <c:pt idx="237">
                  <c:v>168.79250865806901</c:v>
                </c:pt>
                <c:pt idx="238">
                  <c:v>169.25741772053701</c:v>
                </c:pt>
                <c:pt idx="239">
                  <c:v>167.91062876721401</c:v>
                </c:pt>
                <c:pt idx="240">
                  <c:v>167.22676537640299</c:v>
                </c:pt>
                <c:pt idx="241">
                  <c:v>165.10610745041501</c:v>
                </c:pt>
                <c:pt idx="242">
                  <c:v>164.102316644642</c:v>
                </c:pt>
                <c:pt idx="243">
                  <c:v>163.810612203918</c:v>
                </c:pt>
                <c:pt idx="244">
                  <c:v>167.01681980442399</c:v>
                </c:pt>
                <c:pt idx="245">
                  <c:v>170.52202130369099</c:v>
                </c:pt>
                <c:pt idx="246">
                  <c:v>174.604284237109</c:v>
                </c:pt>
                <c:pt idx="247">
                  <c:v>175.93382576475</c:v>
                </c:pt>
                <c:pt idx="248">
                  <c:v>176.497941271591</c:v>
                </c:pt>
                <c:pt idx="249">
                  <c:v>177.830464985264</c:v>
                </c:pt>
                <c:pt idx="250">
                  <c:v>178.127381041463</c:v>
                </c:pt>
                <c:pt idx="251">
                  <c:v>177.40943156436799</c:v>
                </c:pt>
                <c:pt idx="252">
                  <c:v>173.98182901629099</c:v>
                </c:pt>
                <c:pt idx="253">
                  <c:v>172.128618415566</c:v>
                </c:pt>
                <c:pt idx="254">
                  <c:v>173.43927222986599</c:v>
                </c:pt>
                <c:pt idx="255">
                  <c:v>178.318393366653</c:v>
                </c:pt>
                <c:pt idx="256">
                  <c:v>183.37246928223399</c:v>
                </c:pt>
                <c:pt idx="257">
                  <c:v>186.77231900786501</c:v>
                </c:pt>
                <c:pt idx="258">
                  <c:v>184.74866506652799</c:v>
                </c:pt>
                <c:pt idx="259">
                  <c:v>183.535000632253</c:v>
                </c:pt>
                <c:pt idx="260">
                  <c:v>182.97635110431801</c:v>
                </c:pt>
                <c:pt idx="261">
                  <c:v>186.560615831896</c:v>
                </c:pt>
                <c:pt idx="262">
                  <c:v>187.26552341921899</c:v>
                </c:pt>
                <c:pt idx="263">
                  <c:v>185.66064251145599</c:v>
                </c:pt>
                <c:pt idx="264">
                  <c:v>182.46838628069699</c:v>
                </c:pt>
                <c:pt idx="265">
                  <c:v>183.65774168463</c:v>
                </c:pt>
                <c:pt idx="266">
                  <c:v>188.17565263154299</c:v>
                </c:pt>
                <c:pt idx="267">
                  <c:v>193.09866070407199</c:v>
                </c:pt>
                <c:pt idx="268">
                  <c:v>192.08338749462399</c:v>
                </c:pt>
                <c:pt idx="269">
                  <c:v>188.41036989120599</c:v>
                </c:pt>
                <c:pt idx="270">
                  <c:v>186.28584522377901</c:v>
                </c:pt>
                <c:pt idx="271">
                  <c:v>187.762212228263</c:v>
                </c:pt>
                <c:pt idx="272">
                  <c:v>189.35424693327801</c:v>
                </c:pt>
                <c:pt idx="273">
                  <c:v>188.362078729323</c:v>
                </c:pt>
                <c:pt idx="274">
                  <c:v>187.14493120514999</c:v>
                </c:pt>
                <c:pt idx="275">
                  <c:v>187.08135775960599</c:v>
                </c:pt>
                <c:pt idx="276">
                  <c:v>189.53149099479299</c:v>
                </c:pt>
                <c:pt idx="277">
                  <c:v>192.39721051670699</c:v>
                </c:pt>
                <c:pt idx="278">
                  <c:v>194.068351312901</c:v>
                </c:pt>
                <c:pt idx="279">
                  <c:v>196.352318680086</c:v>
                </c:pt>
                <c:pt idx="280">
                  <c:v>199.41357723893799</c:v>
                </c:pt>
                <c:pt idx="281">
                  <c:v>204.012409105171</c:v>
                </c:pt>
                <c:pt idx="282">
                  <c:v>205.68142868418701</c:v>
                </c:pt>
                <c:pt idx="283">
                  <c:v>204.694833327118</c:v>
                </c:pt>
                <c:pt idx="284">
                  <c:v>201.979973655946</c:v>
                </c:pt>
                <c:pt idx="285">
                  <c:v>199.70387791596599</c:v>
                </c:pt>
                <c:pt idx="286">
                  <c:v>198.85910122514801</c:v>
                </c:pt>
                <c:pt idx="287">
                  <c:v>199.257766676264</c:v>
                </c:pt>
                <c:pt idx="288">
                  <c:v>200.289030401823</c:v>
                </c:pt>
                <c:pt idx="289">
                  <c:v>201.478721373973</c:v>
                </c:pt>
                <c:pt idx="290">
                  <c:v>202.602272491468</c:v>
                </c:pt>
                <c:pt idx="291">
                  <c:v>202.14105833704099</c:v>
                </c:pt>
                <c:pt idx="292">
                  <c:v>199.63628917290001</c:v>
                </c:pt>
                <c:pt idx="293">
                  <c:v>197.21763652150901</c:v>
                </c:pt>
                <c:pt idx="294">
                  <c:v>197.429962148561</c:v>
                </c:pt>
                <c:pt idx="295">
                  <c:v>199.50603403063101</c:v>
                </c:pt>
                <c:pt idx="296">
                  <c:v>200.86393738424201</c:v>
                </c:pt>
                <c:pt idx="297">
                  <c:v>202.26207370940901</c:v>
                </c:pt>
                <c:pt idx="298">
                  <c:v>204.99832842997299</c:v>
                </c:pt>
                <c:pt idx="299">
                  <c:v>205.68613225674699</c:v>
                </c:pt>
                <c:pt idx="300">
                  <c:v>205.50385281717101</c:v>
                </c:pt>
                <c:pt idx="301">
                  <c:v>203.64225079107101</c:v>
                </c:pt>
                <c:pt idx="302">
                  <c:v>207.166220296478</c:v>
                </c:pt>
                <c:pt idx="303">
                  <c:v>209.57052127242699</c:v>
                </c:pt>
                <c:pt idx="304">
                  <c:v>211.276684836763</c:v>
                </c:pt>
                <c:pt idx="305">
                  <c:v>211.94047934234101</c:v>
                </c:pt>
                <c:pt idx="306">
                  <c:v>216.50381570152501</c:v>
                </c:pt>
                <c:pt idx="307">
                  <c:v>224.03482395276399</c:v>
                </c:pt>
                <c:pt idx="308">
                  <c:v>229.51802506286299</c:v>
                </c:pt>
                <c:pt idx="309">
                  <c:v>231.68941240763399</c:v>
                </c:pt>
                <c:pt idx="310">
                  <c:v>234.46067327898399</c:v>
                </c:pt>
                <c:pt idx="311">
                  <c:v>237.957000453007</c:v>
                </c:pt>
                <c:pt idx="312">
                  <c:v>240.840354343928</c:v>
                </c:pt>
                <c:pt idx="313">
                  <c:v>237.293085852171</c:v>
                </c:pt>
                <c:pt idx="314">
                  <c:v>232.752886970829</c:v>
                </c:pt>
                <c:pt idx="315">
                  <c:v>230.605198333468</c:v>
                </c:pt>
                <c:pt idx="316">
                  <c:v>232.82007484014599</c:v>
                </c:pt>
                <c:pt idx="317">
                  <c:v>234.604033333144</c:v>
                </c:pt>
                <c:pt idx="318">
                  <c:v>237.59491043039401</c:v>
                </c:pt>
                <c:pt idx="319">
                  <c:v>236.30672004652101</c:v>
                </c:pt>
                <c:pt idx="320">
                  <c:v>236.52034898334301</c:v>
                </c:pt>
                <c:pt idx="321">
                  <c:v>230.88615228667399</c:v>
                </c:pt>
                <c:pt idx="322">
                  <c:v>232.317744508576</c:v>
                </c:pt>
                <c:pt idx="323">
                  <c:v>233.98258326699701</c:v>
                </c:pt>
                <c:pt idx="324">
                  <c:v>239.36982827431899</c:v>
                </c:pt>
                <c:pt idx="325">
                  <c:v>238.51722137439901</c:v>
                </c:pt>
                <c:pt idx="326">
                  <c:v>233.96418728544</c:v>
                </c:pt>
                <c:pt idx="327">
                  <c:v>231.611779022322</c:v>
                </c:pt>
                <c:pt idx="328">
                  <c:v>233.45293645862699</c:v>
                </c:pt>
                <c:pt idx="329">
                  <c:v>240.36453485106901</c:v>
                </c:pt>
                <c:pt idx="330">
                  <c:v>242.12530954903701</c:v>
                </c:pt>
                <c:pt idx="331">
                  <c:v>242.25442715795501</c:v>
                </c:pt>
                <c:pt idx="332">
                  <c:v>235.29415549404899</c:v>
                </c:pt>
                <c:pt idx="333">
                  <c:v>229.65028370528401</c:v>
                </c:pt>
                <c:pt idx="334">
                  <c:v>220.620392871463</c:v>
                </c:pt>
                <c:pt idx="335">
                  <c:v>218.03391100605299</c:v>
                </c:pt>
                <c:pt idx="336">
                  <c:v>213.61850370279399</c:v>
                </c:pt>
                <c:pt idx="337">
                  <c:v>214.31596470270901</c:v>
                </c:pt>
                <c:pt idx="338">
                  <c:v>211.21853042139099</c:v>
                </c:pt>
                <c:pt idx="339">
                  <c:v>213.42390840179499</c:v>
                </c:pt>
                <c:pt idx="340">
                  <c:v>211.74141787851599</c:v>
                </c:pt>
                <c:pt idx="341">
                  <c:v>210.38494050295401</c:v>
                </c:pt>
                <c:pt idx="342">
                  <c:v>206.95013259785799</c:v>
                </c:pt>
                <c:pt idx="343">
                  <c:v>206.59750398340199</c:v>
                </c:pt>
                <c:pt idx="344">
                  <c:v>209.24172421814001</c:v>
                </c:pt>
                <c:pt idx="345">
                  <c:v>212.61461296373301</c:v>
                </c:pt>
                <c:pt idx="346">
                  <c:v>212.30404652940899</c:v>
                </c:pt>
                <c:pt idx="347">
                  <c:v>209.67584759818999</c:v>
                </c:pt>
                <c:pt idx="348">
                  <c:v>207.58923613710499</c:v>
                </c:pt>
                <c:pt idx="349">
                  <c:v>205.53889986266501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3F-4939-A108-68271E0FDC92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Segment'!$K$6:$K$355</c:f>
              <c:numCache>
                <c:formatCode>[$-409]mmm\-yy;@</c:formatCode>
                <c:ptCount val="35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</c:numCache>
            </c:numRef>
          </c:xVal>
          <c:yVal>
            <c:numRef>
              <c:f>'U.S. VW - By Segment'!$P$6:$P$355</c:f>
              <c:numCache>
                <c:formatCode>0</c:formatCode>
                <c:ptCount val="350"/>
                <c:pt idx="0">
                  <c:v>69.945364535539795</c:v>
                </c:pt>
                <c:pt idx="1">
                  <c:v>67.679933279360796</c:v>
                </c:pt>
                <c:pt idx="2">
                  <c:v>65.911624523536204</c:v>
                </c:pt>
                <c:pt idx="3">
                  <c:v>65.329662867749803</c:v>
                </c:pt>
                <c:pt idx="4">
                  <c:v>64.348440382666396</c:v>
                </c:pt>
                <c:pt idx="5">
                  <c:v>65.434323216957296</c:v>
                </c:pt>
                <c:pt idx="6">
                  <c:v>66.645981775304705</c:v>
                </c:pt>
                <c:pt idx="7">
                  <c:v>68.244954126081296</c:v>
                </c:pt>
                <c:pt idx="8">
                  <c:v>68.263509497191293</c:v>
                </c:pt>
                <c:pt idx="9">
                  <c:v>68.053685515876595</c:v>
                </c:pt>
                <c:pt idx="10">
                  <c:v>67.238125383135198</c:v>
                </c:pt>
                <c:pt idx="11">
                  <c:v>67.674758334209102</c:v>
                </c:pt>
                <c:pt idx="12">
                  <c:v>67.657091403452597</c:v>
                </c:pt>
                <c:pt idx="13">
                  <c:v>68.837646029766503</c:v>
                </c:pt>
                <c:pt idx="14">
                  <c:v>68.666833752508694</c:v>
                </c:pt>
                <c:pt idx="15">
                  <c:v>69.203354480348295</c:v>
                </c:pt>
                <c:pt idx="16">
                  <c:v>69.795978561743297</c:v>
                </c:pt>
                <c:pt idx="17">
                  <c:v>70.317568033178702</c:v>
                </c:pt>
                <c:pt idx="18">
                  <c:v>71.068047160638002</c:v>
                </c:pt>
                <c:pt idx="19">
                  <c:v>71.458225034074104</c:v>
                </c:pt>
                <c:pt idx="20">
                  <c:v>73.665593561010098</c:v>
                </c:pt>
                <c:pt idx="21">
                  <c:v>75.369715131427199</c:v>
                </c:pt>
                <c:pt idx="22">
                  <c:v>76.367811351625903</c:v>
                </c:pt>
                <c:pt idx="23">
                  <c:v>77.257831086347593</c:v>
                </c:pt>
                <c:pt idx="24">
                  <c:v>78.065762360187406</c:v>
                </c:pt>
                <c:pt idx="25">
                  <c:v>79.655693131253898</c:v>
                </c:pt>
                <c:pt idx="26">
                  <c:v>79.600824681696594</c:v>
                </c:pt>
                <c:pt idx="27">
                  <c:v>79.499101496521504</c:v>
                </c:pt>
                <c:pt idx="28">
                  <c:v>78.715902194092706</c:v>
                </c:pt>
                <c:pt idx="29">
                  <c:v>79.145325950864304</c:v>
                </c:pt>
                <c:pt idx="30">
                  <c:v>80.292365688145495</c:v>
                </c:pt>
                <c:pt idx="31">
                  <c:v>81.782278446498907</c:v>
                </c:pt>
                <c:pt idx="32">
                  <c:v>81.773502390949702</c:v>
                </c:pt>
                <c:pt idx="33">
                  <c:v>80.025182633102105</c:v>
                </c:pt>
                <c:pt idx="34">
                  <c:v>80.347622061188304</c:v>
                </c:pt>
                <c:pt idx="35">
                  <c:v>81.040456313402302</c:v>
                </c:pt>
                <c:pt idx="36">
                  <c:v>83.270503753342595</c:v>
                </c:pt>
                <c:pt idx="37">
                  <c:v>81.655474819628594</c:v>
                </c:pt>
                <c:pt idx="38">
                  <c:v>81.067653984545103</c:v>
                </c:pt>
                <c:pt idx="39">
                  <c:v>80.5346931425088</c:v>
                </c:pt>
                <c:pt idx="40">
                  <c:v>81.633163218232994</c:v>
                </c:pt>
                <c:pt idx="41">
                  <c:v>83.018642746858205</c:v>
                </c:pt>
                <c:pt idx="42">
                  <c:v>84.871382736207394</c:v>
                </c:pt>
                <c:pt idx="43">
                  <c:v>88.902896267387902</c:v>
                </c:pt>
                <c:pt idx="44">
                  <c:v>92.634082672031894</c:v>
                </c:pt>
                <c:pt idx="45">
                  <c:v>94.918744007036693</c:v>
                </c:pt>
                <c:pt idx="46">
                  <c:v>94.446187036619904</c:v>
                </c:pt>
                <c:pt idx="47">
                  <c:v>93.264641219605195</c:v>
                </c:pt>
                <c:pt idx="48">
                  <c:v>93.080077643961999</c:v>
                </c:pt>
                <c:pt idx="49">
                  <c:v>93.414131750271196</c:v>
                </c:pt>
                <c:pt idx="50">
                  <c:v>94.671090496874498</c:v>
                </c:pt>
                <c:pt idx="51">
                  <c:v>94.551834093050601</c:v>
                </c:pt>
                <c:pt idx="52">
                  <c:v>94.314367566419705</c:v>
                </c:pt>
                <c:pt idx="53">
                  <c:v>93.329139995162805</c:v>
                </c:pt>
                <c:pt idx="54">
                  <c:v>94.055600635526801</c:v>
                </c:pt>
                <c:pt idx="55">
                  <c:v>94.972994030912005</c:v>
                </c:pt>
                <c:pt idx="56">
                  <c:v>96.292772576850695</c:v>
                </c:pt>
                <c:pt idx="57">
                  <c:v>97.501399023105705</c:v>
                </c:pt>
                <c:pt idx="58">
                  <c:v>98.668500858753802</c:v>
                </c:pt>
                <c:pt idx="59">
                  <c:v>100</c:v>
                </c:pt>
                <c:pt idx="60">
                  <c:v>100.560001041173</c:v>
                </c:pt>
                <c:pt idx="61">
                  <c:v>101.09790201208401</c:v>
                </c:pt>
                <c:pt idx="62">
                  <c:v>100.72484822928099</c:v>
                </c:pt>
                <c:pt idx="63">
                  <c:v>100.36434049447899</c:v>
                </c:pt>
                <c:pt idx="64">
                  <c:v>100.87295040307301</c:v>
                </c:pt>
                <c:pt idx="65">
                  <c:v>102.175830490845</c:v>
                </c:pt>
                <c:pt idx="66">
                  <c:v>103.461012100237</c:v>
                </c:pt>
                <c:pt idx="67">
                  <c:v>103.89021776448</c:v>
                </c:pt>
                <c:pt idx="68">
                  <c:v>104.148865312464</c:v>
                </c:pt>
                <c:pt idx="69">
                  <c:v>104.23592667083599</c:v>
                </c:pt>
                <c:pt idx="70">
                  <c:v>104.229379752952</c:v>
                </c:pt>
                <c:pt idx="71">
                  <c:v>104.456973139355</c:v>
                </c:pt>
                <c:pt idx="72">
                  <c:v>105.69043749673401</c:v>
                </c:pt>
                <c:pt idx="73">
                  <c:v>107.69277084708</c:v>
                </c:pt>
                <c:pt idx="74">
                  <c:v>108.948024024969</c:v>
                </c:pt>
                <c:pt idx="75">
                  <c:v>110.588993683452</c:v>
                </c:pt>
                <c:pt idx="76">
                  <c:v>110.716840800477</c:v>
                </c:pt>
                <c:pt idx="77">
                  <c:v>111.58644680823301</c:v>
                </c:pt>
                <c:pt idx="78">
                  <c:v>110.292723617966</c:v>
                </c:pt>
                <c:pt idx="79">
                  <c:v>109.901571012205</c:v>
                </c:pt>
                <c:pt idx="80">
                  <c:v>109.12163661918299</c:v>
                </c:pt>
                <c:pt idx="81">
                  <c:v>110.408298516984</c:v>
                </c:pt>
                <c:pt idx="82">
                  <c:v>112.219361816439</c:v>
                </c:pt>
                <c:pt idx="83">
                  <c:v>114.731968357345</c:v>
                </c:pt>
                <c:pt idx="84">
                  <c:v>116.24233491670699</c:v>
                </c:pt>
                <c:pt idx="85">
                  <c:v>117.418338413066</c:v>
                </c:pt>
                <c:pt idx="86">
                  <c:v>117.896828662749</c:v>
                </c:pt>
                <c:pt idx="87">
                  <c:v>118.922139545251</c:v>
                </c:pt>
                <c:pt idx="88">
                  <c:v>119.756969400101</c:v>
                </c:pt>
                <c:pt idx="89">
                  <c:v>121.08389259053099</c:v>
                </c:pt>
                <c:pt idx="90">
                  <c:v>121.792805266846</c:v>
                </c:pt>
                <c:pt idx="91">
                  <c:v>122.209699113729</c:v>
                </c:pt>
                <c:pt idx="92">
                  <c:v>121.476921216199</c:v>
                </c:pt>
                <c:pt idx="93">
                  <c:v>120.854902851958</c:v>
                </c:pt>
                <c:pt idx="94">
                  <c:v>121.095472146817</c:v>
                </c:pt>
                <c:pt idx="95">
                  <c:v>122.632058927155</c:v>
                </c:pt>
                <c:pt idx="96">
                  <c:v>123.66505933555599</c:v>
                </c:pt>
                <c:pt idx="97">
                  <c:v>123.893234448236</c:v>
                </c:pt>
                <c:pt idx="98">
                  <c:v>124.070672409132</c:v>
                </c:pt>
                <c:pt idx="99">
                  <c:v>125.24106945454101</c:v>
                </c:pt>
                <c:pt idx="100">
                  <c:v>127.05743011310901</c:v>
                </c:pt>
                <c:pt idx="101">
                  <c:v>128.56818589795901</c:v>
                </c:pt>
                <c:pt idx="102">
                  <c:v>130.94503533476799</c:v>
                </c:pt>
                <c:pt idx="103">
                  <c:v>133.62356618612</c:v>
                </c:pt>
                <c:pt idx="104">
                  <c:v>136.54609470375101</c:v>
                </c:pt>
                <c:pt idx="105">
                  <c:v>137.198615528754</c:v>
                </c:pt>
                <c:pt idx="106">
                  <c:v>137.94627917489501</c:v>
                </c:pt>
                <c:pt idx="107">
                  <c:v>138.009149075946</c:v>
                </c:pt>
                <c:pt idx="108">
                  <c:v>140.14441288800501</c:v>
                </c:pt>
                <c:pt idx="109">
                  <c:v>141.76114020104799</c:v>
                </c:pt>
                <c:pt idx="110">
                  <c:v>144.545475654271</c:v>
                </c:pt>
                <c:pt idx="111">
                  <c:v>146.14028204581501</c:v>
                </c:pt>
                <c:pt idx="112">
                  <c:v>147.46997898438499</c:v>
                </c:pt>
                <c:pt idx="113">
                  <c:v>149.168158608705</c:v>
                </c:pt>
                <c:pt idx="114">
                  <c:v>151.88285199984</c:v>
                </c:pt>
                <c:pt idx="115">
                  <c:v>155.70955053317999</c:v>
                </c:pt>
                <c:pt idx="116">
                  <c:v>159.47606689705901</c:v>
                </c:pt>
                <c:pt idx="117">
                  <c:v>164.04806998682301</c:v>
                </c:pt>
                <c:pt idx="118">
                  <c:v>167.03081873353301</c:v>
                </c:pt>
                <c:pt idx="119">
                  <c:v>168.12325381296699</c:v>
                </c:pt>
                <c:pt idx="120">
                  <c:v>165.94049070445499</c:v>
                </c:pt>
                <c:pt idx="121">
                  <c:v>164.97388188814099</c:v>
                </c:pt>
                <c:pt idx="122">
                  <c:v>164.68018818284301</c:v>
                </c:pt>
                <c:pt idx="123">
                  <c:v>165.08089888825799</c:v>
                </c:pt>
                <c:pt idx="124">
                  <c:v>164.18086718884399</c:v>
                </c:pt>
                <c:pt idx="125">
                  <c:v>162.683669452164</c:v>
                </c:pt>
                <c:pt idx="126">
                  <c:v>161.848238321342</c:v>
                </c:pt>
                <c:pt idx="127">
                  <c:v>161.14419045502299</c:v>
                </c:pt>
                <c:pt idx="128">
                  <c:v>160.85373410956501</c:v>
                </c:pt>
                <c:pt idx="129">
                  <c:v>167.50590584516601</c:v>
                </c:pt>
                <c:pt idx="130">
                  <c:v>174.226547474923</c:v>
                </c:pt>
                <c:pt idx="131">
                  <c:v>181.83589297627</c:v>
                </c:pt>
                <c:pt idx="132">
                  <c:v>177.45519408192101</c:v>
                </c:pt>
                <c:pt idx="133">
                  <c:v>174.41535789386299</c:v>
                </c:pt>
                <c:pt idx="134">
                  <c:v>170.763793762007</c:v>
                </c:pt>
                <c:pt idx="135">
                  <c:v>170.225325918213</c:v>
                </c:pt>
                <c:pt idx="136">
                  <c:v>170.623378412775</c:v>
                </c:pt>
                <c:pt idx="137">
                  <c:v>170.25624191949501</c:v>
                </c:pt>
                <c:pt idx="138">
                  <c:v>172.43503057778099</c:v>
                </c:pt>
                <c:pt idx="139">
                  <c:v>170.68406745792799</c:v>
                </c:pt>
                <c:pt idx="140">
                  <c:v>171.07436241170001</c:v>
                </c:pt>
                <c:pt idx="141">
                  <c:v>168.28500443566401</c:v>
                </c:pt>
                <c:pt idx="142">
                  <c:v>167.71667954252399</c:v>
                </c:pt>
                <c:pt idx="143">
                  <c:v>165.31746007229199</c:v>
                </c:pt>
                <c:pt idx="144">
                  <c:v>164.39339399911401</c:v>
                </c:pt>
                <c:pt idx="145">
                  <c:v>163.48633804219699</c:v>
                </c:pt>
                <c:pt idx="146">
                  <c:v>163.04653998948601</c:v>
                </c:pt>
                <c:pt idx="147">
                  <c:v>161.285178492847</c:v>
                </c:pt>
                <c:pt idx="148">
                  <c:v>159.12208153789999</c:v>
                </c:pt>
                <c:pt idx="149">
                  <c:v>156.991269140811</c:v>
                </c:pt>
                <c:pt idx="150">
                  <c:v>157.28303624503999</c:v>
                </c:pt>
                <c:pt idx="151">
                  <c:v>157.40800653258901</c:v>
                </c:pt>
                <c:pt idx="152">
                  <c:v>157.03162511785399</c:v>
                </c:pt>
                <c:pt idx="153">
                  <c:v>154.45311243751601</c:v>
                </c:pt>
                <c:pt idx="154">
                  <c:v>148.56143996790701</c:v>
                </c:pt>
                <c:pt idx="155">
                  <c:v>141.96970108263801</c:v>
                </c:pt>
                <c:pt idx="156">
                  <c:v>136.23424029876401</c:v>
                </c:pt>
                <c:pt idx="157">
                  <c:v>136.19128913410901</c:v>
                </c:pt>
                <c:pt idx="158">
                  <c:v>134.471206464945</c:v>
                </c:pt>
                <c:pt idx="159">
                  <c:v>132.01395878795799</c:v>
                </c:pt>
                <c:pt idx="160">
                  <c:v>126.479486260028</c:v>
                </c:pt>
                <c:pt idx="161">
                  <c:v>123.957365772128</c:v>
                </c:pt>
                <c:pt idx="162">
                  <c:v>121.351564032347</c:v>
                </c:pt>
                <c:pt idx="163">
                  <c:v>121.038780414526</c:v>
                </c:pt>
                <c:pt idx="164">
                  <c:v>119.63796995833501</c:v>
                </c:pt>
                <c:pt idx="165">
                  <c:v>119.673845410429</c:v>
                </c:pt>
                <c:pt idx="166">
                  <c:v>118.106030958974</c:v>
                </c:pt>
                <c:pt idx="167">
                  <c:v>117.77288398029999</c:v>
                </c:pt>
                <c:pt idx="168">
                  <c:v>117.669187645733</c:v>
                </c:pt>
                <c:pt idx="169">
                  <c:v>118.397116108151</c:v>
                </c:pt>
                <c:pt idx="170">
                  <c:v>119.0869499778</c:v>
                </c:pt>
                <c:pt idx="171">
                  <c:v>120.074800171829</c:v>
                </c:pt>
                <c:pt idx="172">
                  <c:v>120.91497717911599</c:v>
                </c:pt>
                <c:pt idx="173">
                  <c:v>122.52220845796499</c:v>
                </c:pt>
                <c:pt idx="174">
                  <c:v>124.126592162767</c:v>
                </c:pt>
                <c:pt idx="175">
                  <c:v>128.897820905397</c:v>
                </c:pt>
                <c:pt idx="176">
                  <c:v>133.80991111508899</c:v>
                </c:pt>
                <c:pt idx="177">
                  <c:v>138.23966547723299</c:v>
                </c:pt>
                <c:pt idx="178">
                  <c:v>139.86930805564799</c:v>
                </c:pt>
                <c:pt idx="179">
                  <c:v>141.297414853036</c:v>
                </c:pt>
                <c:pt idx="180">
                  <c:v>143.03641847474799</c:v>
                </c:pt>
                <c:pt idx="181">
                  <c:v>141.81797138969199</c:v>
                </c:pt>
                <c:pt idx="182">
                  <c:v>139.50289358926599</c:v>
                </c:pt>
                <c:pt idx="183">
                  <c:v>137.553631475526</c:v>
                </c:pt>
                <c:pt idx="184">
                  <c:v>139.02945559183499</c:v>
                </c:pt>
                <c:pt idx="185">
                  <c:v>141.07152712826499</c:v>
                </c:pt>
                <c:pt idx="186">
                  <c:v>143.41715738938001</c:v>
                </c:pt>
                <c:pt idx="187">
                  <c:v>145.26385481334299</c:v>
                </c:pt>
                <c:pt idx="188">
                  <c:v>148.884757585203</c:v>
                </c:pt>
                <c:pt idx="189">
                  <c:v>151.35803388514501</c:v>
                </c:pt>
                <c:pt idx="190">
                  <c:v>153.67473616342701</c:v>
                </c:pt>
                <c:pt idx="191">
                  <c:v>152.638267260536</c:v>
                </c:pt>
                <c:pt idx="192">
                  <c:v>151.48511779546101</c:v>
                </c:pt>
                <c:pt idx="193">
                  <c:v>148.07520086188299</c:v>
                </c:pt>
                <c:pt idx="194">
                  <c:v>147.102660527701</c:v>
                </c:pt>
                <c:pt idx="195">
                  <c:v>147.17624951784401</c:v>
                </c:pt>
                <c:pt idx="196">
                  <c:v>149.74513518329499</c:v>
                </c:pt>
                <c:pt idx="197">
                  <c:v>150.71726549729399</c:v>
                </c:pt>
                <c:pt idx="198">
                  <c:v>153.39692346960101</c:v>
                </c:pt>
                <c:pt idx="199">
                  <c:v>155.77767193538301</c:v>
                </c:pt>
                <c:pt idx="200">
                  <c:v>160.33423476446299</c:v>
                </c:pt>
                <c:pt idx="201">
                  <c:v>162.42173328772199</c:v>
                </c:pt>
                <c:pt idx="202">
                  <c:v>163.506578223204</c:v>
                </c:pt>
                <c:pt idx="203">
                  <c:v>163.007723171447</c:v>
                </c:pt>
                <c:pt idx="204">
                  <c:v>162.20294228991301</c:v>
                </c:pt>
                <c:pt idx="205">
                  <c:v>163.145482338146</c:v>
                </c:pt>
                <c:pt idx="206">
                  <c:v>163.45790308788699</c:v>
                </c:pt>
                <c:pt idx="207">
                  <c:v>165.17671013427801</c:v>
                </c:pt>
                <c:pt idx="208">
                  <c:v>166.15868926040099</c:v>
                </c:pt>
                <c:pt idx="209">
                  <c:v>168.73317238509</c:v>
                </c:pt>
                <c:pt idx="210">
                  <c:v>169.719521835233</c:v>
                </c:pt>
                <c:pt idx="211">
                  <c:v>170.30527094168801</c:v>
                </c:pt>
                <c:pt idx="212">
                  <c:v>171.54968790890001</c:v>
                </c:pt>
                <c:pt idx="213">
                  <c:v>174.26040000594699</c:v>
                </c:pt>
                <c:pt idx="214">
                  <c:v>177.04632515902901</c:v>
                </c:pt>
                <c:pt idx="215">
                  <c:v>177.69433359350401</c:v>
                </c:pt>
                <c:pt idx="216">
                  <c:v>178.503349164215</c:v>
                </c:pt>
                <c:pt idx="217">
                  <c:v>179.221032928927</c:v>
                </c:pt>
                <c:pt idx="218">
                  <c:v>180.705201850376</c:v>
                </c:pt>
                <c:pt idx="219">
                  <c:v>180.24728261852999</c:v>
                </c:pt>
                <c:pt idx="220">
                  <c:v>176.971823605428</c:v>
                </c:pt>
                <c:pt idx="221">
                  <c:v>174.452927082239</c:v>
                </c:pt>
                <c:pt idx="222">
                  <c:v>173.81014623230899</c:v>
                </c:pt>
                <c:pt idx="223">
                  <c:v>179.80495567275</c:v>
                </c:pt>
                <c:pt idx="224">
                  <c:v>184.94828747240601</c:v>
                </c:pt>
                <c:pt idx="225">
                  <c:v>189.75544844394801</c:v>
                </c:pt>
                <c:pt idx="226">
                  <c:v>191.77459017553599</c:v>
                </c:pt>
                <c:pt idx="227">
                  <c:v>194.62605666650501</c:v>
                </c:pt>
                <c:pt idx="228">
                  <c:v>197.107349464279</c:v>
                </c:pt>
                <c:pt idx="229">
                  <c:v>197.89283296452999</c:v>
                </c:pt>
                <c:pt idx="230">
                  <c:v>199.46536773649501</c:v>
                </c:pt>
                <c:pt idx="231">
                  <c:v>201.46047434564699</c:v>
                </c:pt>
                <c:pt idx="232">
                  <c:v>204.43286693868899</c:v>
                </c:pt>
                <c:pt idx="233">
                  <c:v>205.54120539241501</c:v>
                </c:pt>
                <c:pt idx="234">
                  <c:v>206.457331241063</c:v>
                </c:pt>
                <c:pt idx="235">
                  <c:v>206.75406558724299</c:v>
                </c:pt>
                <c:pt idx="236">
                  <c:v>207.314723076528</c:v>
                </c:pt>
                <c:pt idx="237">
                  <c:v>206.40556825589101</c:v>
                </c:pt>
                <c:pt idx="238">
                  <c:v>207.005109795718</c:v>
                </c:pt>
                <c:pt idx="239">
                  <c:v>208.45238080890201</c:v>
                </c:pt>
                <c:pt idx="240">
                  <c:v>212.31343165849</c:v>
                </c:pt>
                <c:pt idx="241">
                  <c:v>214.300103198513</c:v>
                </c:pt>
                <c:pt idx="242">
                  <c:v>216.69506317845401</c:v>
                </c:pt>
                <c:pt idx="243">
                  <c:v>217.48265662132201</c:v>
                </c:pt>
                <c:pt idx="244">
                  <c:v>219.27345968856901</c:v>
                </c:pt>
                <c:pt idx="245">
                  <c:v>220.21742662220299</c:v>
                </c:pt>
                <c:pt idx="246">
                  <c:v>222.062040974627</c:v>
                </c:pt>
                <c:pt idx="247">
                  <c:v>223.34705148307299</c:v>
                </c:pt>
                <c:pt idx="248">
                  <c:v>224.72020857184501</c:v>
                </c:pt>
                <c:pt idx="249">
                  <c:v>226.048672067062</c:v>
                </c:pt>
                <c:pt idx="250">
                  <c:v>227.86050240205199</c:v>
                </c:pt>
                <c:pt idx="251">
                  <c:v>228.981990194031</c:v>
                </c:pt>
                <c:pt idx="252">
                  <c:v>228.22351281951001</c:v>
                </c:pt>
                <c:pt idx="253">
                  <c:v>226.68647420532</c:v>
                </c:pt>
                <c:pt idx="254">
                  <c:v>225.2681774017</c:v>
                </c:pt>
                <c:pt idx="255">
                  <c:v>226.14635174079999</c:v>
                </c:pt>
                <c:pt idx="256">
                  <c:v>228.96553412466901</c:v>
                </c:pt>
                <c:pt idx="257">
                  <c:v>232.61228472157299</c:v>
                </c:pt>
                <c:pt idx="258">
                  <c:v>235.54299819110599</c:v>
                </c:pt>
                <c:pt idx="259">
                  <c:v>237.03516187869599</c:v>
                </c:pt>
                <c:pt idx="260">
                  <c:v>238.35250198684099</c:v>
                </c:pt>
                <c:pt idx="261">
                  <c:v>240.01714857467701</c:v>
                </c:pt>
                <c:pt idx="262">
                  <c:v>242.474276831732</c:v>
                </c:pt>
                <c:pt idx="263">
                  <c:v>245.03618374026101</c:v>
                </c:pt>
                <c:pt idx="264">
                  <c:v>247.47876240011001</c:v>
                </c:pt>
                <c:pt idx="265">
                  <c:v>248.83615674459901</c:v>
                </c:pt>
                <c:pt idx="266">
                  <c:v>250.51795419587799</c:v>
                </c:pt>
                <c:pt idx="267">
                  <c:v>251.215191212825</c:v>
                </c:pt>
                <c:pt idx="268">
                  <c:v>251.53926817342</c:v>
                </c:pt>
                <c:pt idx="269">
                  <c:v>251.009829866318</c:v>
                </c:pt>
                <c:pt idx="270">
                  <c:v>252.606957137785</c:v>
                </c:pt>
                <c:pt idx="271">
                  <c:v>255.16037943792</c:v>
                </c:pt>
                <c:pt idx="272">
                  <c:v>257.761120890445</c:v>
                </c:pt>
                <c:pt idx="273">
                  <c:v>258.26747810434398</c:v>
                </c:pt>
                <c:pt idx="274">
                  <c:v>257.84981833149402</c:v>
                </c:pt>
                <c:pt idx="275">
                  <c:v>257.72778818573101</c:v>
                </c:pt>
                <c:pt idx="276">
                  <c:v>257.93087950657798</c:v>
                </c:pt>
                <c:pt idx="277">
                  <c:v>259.68579090482899</c:v>
                </c:pt>
                <c:pt idx="278">
                  <c:v>261.665532571673</c:v>
                </c:pt>
                <c:pt idx="279">
                  <c:v>265.68283267615902</c:v>
                </c:pt>
                <c:pt idx="280">
                  <c:v>268.43040792729801</c:v>
                </c:pt>
                <c:pt idx="281">
                  <c:v>270.73134682466002</c:v>
                </c:pt>
                <c:pt idx="282">
                  <c:v>270.54949641842302</c:v>
                </c:pt>
                <c:pt idx="283">
                  <c:v>270.85487428636702</c:v>
                </c:pt>
                <c:pt idx="284">
                  <c:v>271.90031957993398</c:v>
                </c:pt>
                <c:pt idx="285">
                  <c:v>273.73019405763102</c:v>
                </c:pt>
                <c:pt idx="286">
                  <c:v>276.77069847302602</c:v>
                </c:pt>
                <c:pt idx="287">
                  <c:v>279.43494906328999</c:v>
                </c:pt>
                <c:pt idx="288">
                  <c:v>281.30118919434301</c:v>
                </c:pt>
                <c:pt idx="289">
                  <c:v>282.283828466952</c:v>
                </c:pt>
                <c:pt idx="290">
                  <c:v>283.00559358713502</c:v>
                </c:pt>
                <c:pt idx="291">
                  <c:v>287.03162761913001</c:v>
                </c:pt>
                <c:pt idx="292">
                  <c:v>287.77415400406301</c:v>
                </c:pt>
                <c:pt idx="293">
                  <c:v>288.93291722403302</c:v>
                </c:pt>
                <c:pt idx="294">
                  <c:v>287.29728569443398</c:v>
                </c:pt>
                <c:pt idx="295">
                  <c:v>290.81944651631198</c:v>
                </c:pt>
                <c:pt idx="296">
                  <c:v>294.08923811690897</c:v>
                </c:pt>
                <c:pt idx="297">
                  <c:v>298.356739869884</c:v>
                </c:pt>
                <c:pt idx="298">
                  <c:v>299.92241636240902</c:v>
                </c:pt>
                <c:pt idx="299">
                  <c:v>301.64751672530798</c:v>
                </c:pt>
                <c:pt idx="300">
                  <c:v>302.33580584753901</c:v>
                </c:pt>
                <c:pt idx="301">
                  <c:v>304.56663953093101</c:v>
                </c:pt>
                <c:pt idx="302">
                  <c:v>307.19877427817403</c:v>
                </c:pt>
                <c:pt idx="303">
                  <c:v>311.10886419477202</c:v>
                </c:pt>
                <c:pt idx="304">
                  <c:v>317.857246527423</c:v>
                </c:pt>
                <c:pt idx="305">
                  <c:v>327.810386807702</c:v>
                </c:pt>
                <c:pt idx="306">
                  <c:v>338.63795784878198</c:v>
                </c:pt>
                <c:pt idx="307">
                  <c:v>346.58129571973302</c:v>
                </c:pt>
                <c:pt idx="308">
                  <c:v>352.62796708315301</c:v>
                </c:pt>
                <c:pt idx="309">
                  <c:v>359.62197420812799</c:v>
                </c:pt>
                <c:pt idx="310">
                  <c:v>369.39778863439602</c:v>
                </c:pt>
                <c:pt idx="311">
                  <c:v>377.62444324533601</c:v>
                </c:pt>
                <c:pt idx="312">
                  <c:v>384.04737599103697</c:v>
                </c:pt>
                <c:pt idx="313">
                  <c:v>384.87960428160602</c:v>
                </c:pt>
                <c:pt idx="314">
                  <c:v>388.73540142093901</c:v>
                </c:pt>
                <c:pt idx="315">
                  <c:v>395.709560522787</c:v>
                </c:pt>
                <c:pt idx="316">
                  <c:v>406.50772851143603</c:v>
                </c:pt>
                <c:pt idx="317">
                  <c:v>413.35673732942303</c:v>
                </c:pt>
                <c:pt idx="318">
                  <c:v>413.48748969603798</c:v>
                </c:pt>
                <c:pt idx="319">
                  <c:v>410.90075118370999</c:v>
                </c:pt>
                <c:pt idx="320">
                  <c:v>404.42780820902198</c:v>
                </c:pt>
                <c:pt idx="321">
                  <c:v>396.93625309708699</c:v>
                </c:pt>
                <c:pt idx="322">
                  <c:v>382.09887062290301</c:v>
                </c:pt>
                <c:pt idx="323">
                  <c:v>369.982429468916</c:v>
                </c:pt>
                <c:pt idx="324">
                  <c:v>357.56424802988499</c:v>
                </c:pt>
                <c:pt idx="325">
                  <c:v>354.31659976234999</c:v>
                </c:pt>
                <c:pt idx="326">
                  <c:v>346.71631827749002</c:v>
                </c:pt>
                <c:pt idx="327">
                  <c:v>344.18257727588201</c:v>
                </c:pt>
                <c:pt idx="328">
                  <c:v>335.47994223057202</c:v>
                </c:pt>
                <c:pt idx="329">
                  <c:v>337.13272387547801</c:v>
                </c:pt>
                <c:pt idx="330">
                  <c:v>335.90629008519699</c:v>
                </c:pt>
                <c:pt idx="331">
                  <c:v>339.05614291096998</c:v>
                </c:pt>
                <c:pt idx="332">
                  <c:v>335.96720660935102</c:v>
                </c:pt>
                <c:pt idx="333">
                  <c:v>333.988897245109</c:v>
                </c:pt>
                <c:pt idx="334">
                  <c:v>331.42409710813899</c:v>
                </c:pt>
                <c:pt idx="335">
                  <c:v>328.515929837876</c:v>
                </c:pt>
                <c:pt idx="336">
                  <c:v>319.72760882641501</c:v>
                </c:pt>
                <c:pt idx="337">
                  <c:v>310.31192771384002</c:v>
                </c:pt>
                <c:pt idx="338">
                  <c:v>302.94880037671498</c:v>
                </c:pt>
                <c:pt idx="339">
                  <c:v>304.48707966932699</c:v>
                </c:pt>
                <c:pt idx="340">
                  <c:v>306.289473103695</c:v>
                </c:pt>
                <c:pt idx="341">
                  <c:v>307.61562688742902</c:v>
                </c:pt>
                <c:pt idx="342">
                  <c:v>305.04619571862099</c:v>
                </c:pt>
                <c:pt idx="343">
                  <c:v>303.682073061263</c:v>
                </c:pt>
                <c:pt idx="344">
                  <c:v>305.49575476208798</c:v>
                </c:pt>
                <c:pt idx="345">
                  <c:v>309.381135293363</c:v>
                </c:pt>
                <c:pt idx="346">
                  <c:v>315.44791720780398</c:v>
                </c:pt>
                <c:pt idx="347">
                  <c:v>319.28244366512098</c:v>
                </c:pt>
                <c:pt idx="348">
                  <c:v>319.00289543719202</c:v>
                </c:pt>
                <c:pt idx="349">
                  <c:v>317.097965930996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3F-4939-A108-68271E0F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7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PropertyType!$Q$7:$Q$122</c:f>
              <c:numCache>
                <c:formatCode>0</c:formatCode>
                <c:ptCount val="116"/>
                <c:pt idx="0">
                  <c:v>58.549340426723496</c:v>
                </c:pt>
                <c:pt idx="1">
                  <c:v>62.267925927387999</c:v>
                </c:pt>
                <c:pt idx="2">
                  <c:v>65.810246606192393</c:v>
                </c:pt>
                <c:pt idx="3">
                  <c:v>65.463679200430505</c:v>
                </c:pt>
                <c:pt idx="4">
                  <c:v>65.864688032145295</c:v>
                </c:pt>
                <c:pt idx="5">
                  <c:v>69.623259946597202</c:v>
                </c:pt>
                <c:pt idx="6">
                  <c:v>74.698349176916494</c:v>
                </c:pt>
                <c:pt idx="7">
                  <c:v>77.357792203341901</c:v>
                </c:pt>
                <c:pt idx="8">
                  <c:v>77.877574790274707</c:v>
                </c:pt>
                <c:pt idx="9">
                  <c:v>78.590319105123697</c:v>
                </c:pt>
                <c:pt idx="10">
                  <c:v>80.429979830386799</c:v>
                </c:pt>
                <c:pt idx="11">
                  <c:v>82.784749107051198</c:v>
                </c:pt>
                <c:pt idx="12">
                  <c:v>85.525023344055498</c:v>
                </c:pt>
                <c:pt idx="13">
                  <c:v>89.254722120539597</c:v>
                </c:pt>
                <c:pt idx="14">
                  <c:v>90.572188881743003</c:v>
                </c:pt>
                <c:pt idx="15">
                  <c:v>90.408494841870905</c:v>
                </c:pt>
                <c:pt idx="16">
                  <c:v>93.255295430107907</c:v>
                </c:pt>
                <c:pt idx="17">
                  <c:v>98.848078027963297</c:v>
                </c:pt>
                <c:pt idx="18">
                  <c:v>101.35678686824799</c:v>
                </c:pt>
                <c:pt idx="19">
                  <c:v>100</c:v>
                </c:pt>
                <c:pt idx="20">
                  <c:v>100.312584323563</c:v>
                </c:pt>
                <c:pt idx="21">
                  <c:v>102.75390113918</c:v>
                </c:pt>
                <c:pt idx="22">
                  <c:v>103.500478565553</c:v>
                </c:pt>
                <c:pt idx="23">
                  <c:v>102.677526382067</c:v>
                </c:pt>
                <c:pt idx="24">
                  <c:v>103.715826192158</c:v>
                </c:pt>
                <c:pt idx="25">
                  <c:v>106.45693204705201</c:v>
                </c:pt>
                <c:pt idx="26">
                  <c:v>108.728286136907</c:v>
                </c:pt>
                <c:pt idx="27">
                  <c:v>109.94355322746399</c:v>
                </c:pt>
                <c:pt idx="28">
                  <c:v>112.50417475462299</c:v>
                </c:pt>
                <c:pt idx="29">
                  <c:v>115.992325248706</c:v>
                </c:pt>
                <c:pt idx="30">
                  <c:v>118.337087434319</c:v>
                </c:pt>
                <c:pt idx="31">
                  <c:v>120.821398474199</c:v>
                </c:pt>
                <c:pt idx="32">
                  <c:v>125.27119165374999</c:v>
                </c:pt>
                <c:pt idx="33">
                  <c:v>130.052425016775</c:v>
                </c:pt>
                <c:pt idx="34">
                  <c:v>134.43050554011299</c:v>
                </c:pt>
                <c:pt idx="35">
                  <c:v>138.910028734652</c:v>
                </c:pt>
                <c:pt idx="36">
                  <c:v>144.446663343924</c:v>
                </c:pt>
                <c:pt idx="37">
                  <c:v>151.23908600134999</c:v>
                </c:pt>
                <c:pt idx="38">
                  <c:v>156.164087954878</c:v>
                </c:pt>
                <c:pt idx="39">
                  <c:v>158.99709718580201</c:v>
                </c:pt>
                <c:pt idx="40">
                  <c:v>162.43866565959499</c:v>
                </c:pt>
                <c:pt idx="41">
                  <c:v>166.16686153977901</c:v>
                </c:pt>
                <c:pt idx="42">
                  <c:v>166.27064545438299</c:v>
                </c:pt>
                <c:pt idx="43">
                  <c:v>164.93469340040599</c:v>
                </c:pt>
                <c:pt idx="44">
                  <c:v>168.545725564035</c:v>
                </c:pt>
                <c:pt idx="45">
                  <c:v>175.498008372154</c:v>
                </c:pt>
                <c:pt idx="46">
                  <c:v>173.52527869746999</c:v>
                </c:pt>
                <c:pt idx="47">
                  <c:v>166.264954381411</c:v>
                </c:pt>
                <c:pt idx="48">
                  <c:v>163.76072167556299</c:v>
                </c:pt>
                <c:pt idx="49">
                  <c:v>162.65885007947401</c:v>
                </c:pt>
                <c:pt idx="50">
                  <c:v>154.27782949701199</c:v>
                </c:pt>
                <c:pt idx="51">
                  <c:v>142.42979050012599</c:v>
                </c:pt>
                <c:pt idx="52">
                  <c:v>131.50803044367001</c:v>
                </c:pt>
                <c:pt idx="53">
                  <c:v>121.771287802755</c:v>
                </c:pt>
                <c:pt idx="54">
                  <c:v>120.523311984381</c:v>
                </c:pt>
                <c:pt idx="55">
                  <c:v>122.348065069627</c:v>
                </c:pt>
                <c:pt idx="56">
                  <c:v>118.702322477293</c:v>
                </c:pt>
                <c:pt idx="57">
                  <c:v>113.590650938857</c:v>
                </c:pt>
                <c:pt idx="58">
                  <c:v>111.079827047432</c:v>
                </c:pt>
                <c:pt idx="59">
                  <c:v>108.924663143361</c:v>
                </c:pt>
                <c:pt idx="60">
                  <c:v>107.081093480074</c:v>
                </c:pt>
                <c:pt idx="61">
                  <c:v>108.886032947475</c:v>
                </c:pt>
                <c:pt idx="62">
                  <c:v>110.372855536515</c:v>
                </c:pt>
                <c:pt idx="63">
                  <c:v>108.59065584819</c:v>
                </c:pt>
                <c:pt idx="64">
                  <c:v>107.171221034228</c:v>
                </c:pt>
                <c:pt idx="65">
                  <c:v>107.62437008071301</c:v>
                </c:pt>
                <c:pt idx="66">
                  <c:v>110.527550506032</c:v>
                </c:pt>
                <c:pt idx="67">
                  <c:v>113.292900212991</c:v>
                </c:pt>
                <c:pt idx="68">
                  <c:v>114.749275396901</c:v>
                </c:pt>
                <c:pt idx="69">
                  <c:v>116.517203282469</c:v>
                </c:pt>
                <c:pt idx="70">
                  <c:v>119.147546703472</c:v>
                </c:pt>
                <c:pt idx="71">
                  <c:v>121.874038574274</c:v>
                </c:pt>
                <c:pt idx="72">
                  <c:v>125.582055930507</c:v>
                </c:pt>
                <c:pt idx="73">
                  <c:v>130.907773332967</c:v>
                </c:pt>
                <c:pt idx="74">
                  <c:v>133.05592425093801</c:v>
                </c:pt>
                <c:pt idx="75">
                  <c:v>133.62455918231299</c:v>
                </c:pt>
                <c:pt idx="76">
                  <c:v>137.91463473783401</c:v>
                </c:pt>
                <c:pt idx="77">
                  <c:v>143.116955348521</c:v>
                </c:pt>
                <c:pt idx="78">
                  <c:v>143.202796137891</c:v>
                </c:pt>
                <c:pt idx="79">
                  <c:v>141.83643637074599</c:v>
                </c:pt>
                <c:pt idx="80">
                  <c:v>144.455432703745</c:v>
                </c:pt>
                <c:pt idx="81">
                  <c:v>148.80297590362201</c:v>
                </c:pt>
                <c:pt idx="82">
                  <c:v>152.972387321893</c:v>
                </c:pt>
                <c:pt idx="83">
                  <c:v>156.453009693176</c:v>
                </c:pt>
                <c:pt idx="84">
                  <c:v>162.00077950448701</c:v>
                </c:pt>
                <c:pt idx="85">
                  <c:v>168.45996504966899</c:v>
                </c:pt>
                <c:pt idx="86">
                  <c:v>168.63943496648099</c:v>
                </c:pt>
                <c:pt idx="87">
                  <c:v>167.50751265435699</c:v>
                </c:pt>
                <c:pt idx="88">
                  <c:v>172.10577363593001</c:v>
                </c:pt>
                <c:pt idx="89">
                  <c:v>178.147799423858</c:v>
                </c:pt>
                <c:pt idx="90">
                  <c:v>179.72659082264599</c:v>
                </c:pt>
                <c:pt idx="91">
                  <c:v>179.70194123318399</c:v>
                </c:pt>
                <c:pt idx="92">
                  <c:v>182.14109598167599</c:v>
                </c:pt>
                <c:pt idx="93">
                  <c:v>184.959600420409</c:v>
                </c:pt>
                <c:pt idx="94">
                  <c:v>186.38279294631701</c:v>
                </c:pt>
                <c:pt idx="95">
                  <c:v>186.89545045603299</c:v>
                </c:pt>
                <c:pt idx="96">
                  <c:v>186.55041196410201</c:v>
                </c:pt>
                <c:pt idx="97">
                  <c:v>184.91545059821999</c:v>
                </c:pt>
                <c:pt idx="98">
                  <c:v>189.57965109628299</c:v>
                </c:pt>
                <c:pt idx="99">
                  <c:v>196.06640138587599</c:v>
                </c:pt>
                <c:pt idx="100">
                  <c:v>197.48633687490701</c:v>
                </c:pt>
                <c:pt idx="101">
                  <c:v>203.02963855425699</c:v>
                </c:pt>
                <c:pt idx="102">
                  <c:v>212.97224645067101</c:v>
                </c:pt>
                <c:pt idx="103">
                  <c:v>218.16212914897699</c:v>
                </c:pt>
                <c:pt idx="104">
                  <c:v>222.838159665587</c:v>
                </c:pt>
                <c:pt idx="105">
                  <c:v>233.391354346924</c:v>
                </c:pt>
                <c:pt idx="106">
                  <c:v>231.70215941074801</c:v>
                </c:pt>
                <c:pt idx="107">
                  <c:v>221.53429998681199</c:v>
                </c:pt>
                <c:pt idx="108">
                  <c:v>220.05344758916399</c:v>
                </c:pt>
                <c:pt idx="109">
                  <c:v>225.861562490952</c:v>
                </c:pt>
                <c:pt idx="110">
                  <c:v>224.82263901387401</c:v>
                </c:pt>
                <c:pt idx="111">
                  <c:v>216.72790661559699</c:v>
                </c:pt>
                <c:pt idx="112">
                  <c:v>216.00044129723801</c:v>
                </c:pt>
                <c:pt idx="113">
                  <c:v>218.751148600379</c:v>
                </c:pt>
                <c:pt idx="114">
                  <c:v>215.93777295772699</c:v>
                </c:pt>
                <c:pt idx="115">
                  <c:v>211.951722317118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F8-486E-8717-6E7670E49E8F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PropertyType!$R$7:$R$122</c:f>
              <c:numCache>
                <c:formatCode>0</c:formatCode>
                <c:ptCount val="116"/>
                <c:pt idx="0">
                  <c:v>67.978132914579405</c:v>
                </c:pt>
                <c:pt idx="1">
                  <c:v>70.275017194049497</c:v>
                </c:pt>
                <c:pt idx="2">
                  <c:v>71.8921736888244</c:v>
                </c:pt>
                <c:pt idx="3">
                  <c:v>70.610187633842003</c:v>
                </c:pt>
                <c:pt idx="4">
                  <c:v>70.370316628397404</c:v>
                </c:pt>
                <c:pt idx="5">
                  <c:v>73.063077823278903</c:v>
                </c:pt>
                <c:pt idx="6">
                  <c:v>77.158790525345694</c:v>
                </c:pt>
                <c:pt idx="7">
                  <c:v>79.270086797534205</c:v>
                </c:pt>
                <c:pt idx="8">
                  <c:v>79.3531448779014</c:v>
                </c:pt>
                <c:pt idx="9">
                  <c:v>79.593690612880707</c:v>
                </c:pt>
                <c:pt idx="10">
                  <c:v>81.404897244928605</c:v>
                </c:pt>
                <c:pt idx="11">
                  <c:v>84.173575245939503</c:v>
                </c:pt>
                <c:pt idx="12">
                  <c:v>86.805129568124002</c:v>
                </c:pt>
                <c:pt idx="13">
                  <c:v>87.814298141060306</c:v>
                </c:pt>
                <c:pt idx="14">
                  <c:v>88.237417187474193</c:v>
                </c:pt>
                <c:pt idx="15">
                  <c:v>90.768169903475396</c:v>
                </c:pt>
                <c:pt idx="16">
                  <c:v>94.542290936378805</c:v>
                </c:pt>
                <c:pt idx="17">
                  <c:v>98.125842556955007</c:v>
                </c:pt>
                <c:pt idx="18">
                  <c:v>99.657054692945295</c:v>
                </c:pt>
                <c:pt idx="19">
                  <c:v>100</c:v>
                </c:pt>
                <c:pt idx="20">
                  <c:v>101.530076644584</c:v>
                </c:pt>
                <c:pt idx="21">
                  <c:v>102.839924482467</c:v>
                </c:pt>
                <c:pt idx="22">
                  <c:v>102.646778635773</c:v>
                </c:pt>
                <c:pt idx="23">
                  <c:v>102.76943267418</c:v>
                </c:pt>
                <c:pt idx="24">
                  <c:v>104.092455548529</c:v>
                </c:pt>
                <c:pt idx="25">
                  <c:v>106.990861639722</c:v>
                </c:pt>
                <c:pt idx="26">
                  <c:v>110.57491881478801</c:v>
                </c:pt>
                <c:pt idx="27">
                  <c:v>112.01710687785901</c:v>
                </c:pt>
                <c:pt idx="28">
                  <c:v>112.268813638395</c:v>
                </c:pt>
                <c:pt idx="29">
                  <c:v>113.62807146347799</c:v>
                </c:pt>
                <c:pt idx="30">
                  <c:v>116.689106817089</c:v>
                </c:pt>
                <c:pt idx="31">
                  <c:v>120.66978320314</c:v>
                </c:pt>
                <c:pt idx="32">
                  <c:v>126.90884477832</c:v>
                </c:pt>
                <c:pt idx="33">
                  <c:v>133.98176934079601</c:v>
                </c:pt>
                <c:pt idx="34">
                  <c:v>135.23749581203199</c:v>
                </c:pt>
                <c:pt idx="35">
                  <c:v>136.04118632144201</c:v>
                </c:pt>
                <c:pt idx="36">
                  <c:v>143.85162004949399</c:v>
                </c:pt>
                <c:pt idx="37">
                  <c:v>152.95005205813601</c:v>
                </c:pt>
                <c:pt idx="38">
                  <c:v>156.34210526723601</c:v>
                </c:pt>
                <c:pt idx="39">
                  <c:v>158.44214660172901</c:v>
                </c:pt>
                <c:pt idx="40">
                  <c:v>163.25355814264799</c:v>
                </c:pt>
                <c:pt idx="41">
                  <c:v>167.86117657343701</c:v>
                </c:pt>
                <c:pt idx="42">
                  <c:v>171.06641447940001</c:v>
                </c:pt>
                <c:pt idx="43">
                  <c:v>173.30831444382</c:v>
                </c:pt>
                <c:pt idx="44">
                  <c:v>175.57972596172499</c:v>
                </c:pt>
                <c:pt idx="45">
                  <c:v>178.41376054641501</c:v>
                </c:pt>
                <c:pt idx="46">
                  <c:v>178.772119154168</c:v>
                </c:pt>
                <c:pt idx="47">
                  <c:v>175.794212848439</c:v>
                </c:pt>
                <c:pt idx="48">
                  <c:v>172.808300093188</c:v>
                </c:pt>
                <c:pt idx="49">
                  <c:v>171.659387778362</c:v>
                </c:pt>
                <c:pt idx="50">
                  <c:v>165.49806772576099</c:v>
                </c:pt>
                <c:pt idx="51">
                  <c:v>154.463912919862</c:v>
                </c:pt>
                <c:pt idx="52">
                  <c:v>143.17572863386499</c:v>
                </c:pt>
                <c:pt idx="53">
                  <c:v>135.826345959332</c:v>
                </c:pt>
                <c:pt idx="54">
                  <c:v>132.99494077012</c:v>
                </c:pt>
                <c:pt idx="55">
                  <c:v>129.678884393516</c:v>
                </c:pt>
                <c:pt idx="56">
                  <c:v>127.67650999025</c:v>
                </c:pt>
                <c:pt idx="57">
                  <c:v>128.98380062906801</c:v>
                </c:pt>
                <c:pt idx="58">
                  <c:v>125.38446507458001</c:v>
                </c:pt>
                <c:pt idx="59">
                  <c:v>118.471334071274</c:v>
                </c:pt>
                <c:pt idx="60">
                  <c:v>118.29444505139401</c:v>
                </c:pt>
                <c:pt idx="61">
                  <c:v>123.129620185287</c:v>
                </c:pt>
                <c:pt idx="62">
                  <c:v>122.855472730779</c:v>
                </c:pt>
                <c:pt idx="63">
                  <c:v>118.785571519147</c:v>
                </c:pt>
                <c:pt idx="64">
                  <c:v>118.39887117354</c:v>
                </c:pt>
                <c:pt idx="65">
                  <c:v>120.327183273516</c:v>
                </c:pt>
                <c:pt idx="66">
                  <c:v>123.287009087293</c:v>
                </c:pt>
                <c:pt idx="67">
                  <c:v>124.374518501005</c:v>
                </c:pt>
                <c:pt idx="68">
                  <c:v>125.17460505019601</c:v>
                </c:pt>
                <c:pt idx="69">
                  <c:v>129.24860193773799</c:v>
                </c:pt>
                <c:pt idx="70">
                  <c:v>133.46383469063201</c:v>
                </c:pt>
                <c:pt idx="71">
                  <c:v>135.373531582449</c:v>
                </c:pt>
                <c:pt idx="72">
                  <c:v>139.58429968803901</c:v>
                </c:pt>
                <c:pt idx="73">
                  <c:v>146.681656210196</c:v>
                </c:pt>
                <c:pt idx="74">
                  <c:v>150.45813398277201</c:v>
                </c:pt>
                <c:pt idx="75">
                  <c:v>151.2622070148</c:v>
                </c:pt>
                <c:pt idx="76">
                  <c:v>154.90916974862799</c:v>
                </c:pt>
                <c:pt idx="77">
                  <c:v>161.58382797724701</c:v>
                </c:pt>
                <c:pt idx="78">
                  <c:v>164.01205732157001</c:v>
                </c:pt>
                <c:pt idx="79">
                  <c:v>163.30481486767201</c:v>
                </c:pt>
                <c:pt idx="80">
                  <c:v>168.583355745723</c:v>
                </c:pt>
                <c:pt idx="81">
                  <c:v>178.187853000823</c:v>
                </c:pt>
                <c:pt idx="82">
                  <c:v>181.09923583624101</c:v>
                </c:pt>
                <c:pt idx="83">
                  <c:v>180.47195574814501</c:v>
                </c:pt>
                <c:pt idx="84">
                  <c:v>190.49511264844401</c:v>
                </c:pt>
                <c:pt idx="85">
                  <c:v>207.72497218243899</c:v>
                </c:pt>
                <c:pt idx="86">
                  <c:v>212.272255789421</c:v>
                </c:pt>
                <c:pt idx="87">
                  <c:v>207.982806813347</c:v>
                </c:pt>
                <c:pt idx="88">
                  <c:v>210.81462631266001</c:v>
                </c:pt>
                <c:pt idx="89">
                  <c:v>217.724427552777</c:v>
                </c:pt>
                <c:pt idx="90">
                  <c:v>223.79383654253101</c:v>
                </c:pt>
                <c:pt idx="91">
                  <c:v>227.6174232173</c:v>
                </c:pt>
                <c:pt idx="92">
                  <c:v>231.01362365926801</c:v>
                </c:pt>
                <c:pt idx="93">
                  <c:v>234.36830466934001</c:v>
                </c:pt>
                <c:pt idx="94">
                  <c:v>238.17143933832801</c:v>
                </c:pt>
                <c:pt idx="95">
                  <c:v>242.542965529713</c:v>
                </c:pt>
                <c:pt idx="96">
                  <c:v>247.44710453008901</c:v>
                </c:pt>
                <c:pt idx="97">
                  <c:v>252.07761452111399</c:v>
                </c:pt>
                <c:pt idx="98">
                  <c:v>259.20187290700602</c:v>
                </c:pt>
                <c:pt idx="99">
                  <c:v>268.45237031644803</c:v>
                </c:pt>
                <c:pt idx="100">
                  <c:v>279.29362164236699</c:v>
                </c:pt>
                <c:pt idx="101">
                  <c:v>295.16358837074802</c:v>
                </c:pt>
                <c:pt idx="102">
                  <c:v>309.24600254699101</c:v>
                </c:pt>
                <c:pt idx="103">
                  <c:v>318.66673760087201</c:v>
                </c:pt>
                <c:pt idx="104">
                  <c:v>338.18394371474602</c:v>
                </c:pt>
                <c:pt idx="105">
                  <c:v>366.74186884767499</c:v>
                </c:pt>
                <c:pt idx="106">
                  <c:v>369.19953694452101</c:v>
                </c:pt>
                <c:pt idx="107">
                  <c:v>359.24840231872099</c:v>
                </c:pt>
                <c:pt idx="108">
                  <c:v>368.53417495673102</c:v>
                </c:pt>
                <c:pt idx="109">
                  <c:v>386.07354352462301</c:v>
                </c:pt>
                <c:pt idx="110">
                  <c:v>394.38846575866501</c:v>
                </c:pt>
                <c:pt idx="111">
                  <c:v>393.91675377304603</c:v>
                </c:pt>
                <c:pt idx="112">
                  <c:v>394.27626193497298</c:v>
                </c:pt>
                <c:pt idx="113">
                  <c:v>398.13163842699601</c:v>
                </c:pt>
                <c:pt idx="114">
                  <c:v>405.14360305539901</c:v>
                </c:pt>
                <c:pt idx="115">
                  <c:v>408.92152845246898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F8-486E-8717-6E7670E49E8F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PropertyType!$S$7:$S$122</c:f>
              <c:numCache>
                <c:formatCode>0</c:formatCode>
                <c:ptCount val="116"/>
                <c:pt idx="0">
                  <c:v>68.770790479648895</c:v>
                </c:pt>
                <c:pt idx="1">
                  <c:v>67.893353272987298</c:v>
                </c:pt>
                <c:pt idx="2">
                  <c:v>69.769311807110498</c:v>
                </c:pt>
                <c:pt idx="3">
                  <c:v>73.953322868472696</c:v>
                </c:pt>
                <c:pt idx="4">
                  <c:v>76.191299604028004</c:v>
                </c:pt>
                <c:pt idx="5">
                  <c:v>77.246415199291306</c:v>
                </c:pt>
                <c:pt idx="6">
                  <c:v>79.490818074538694</c:v>
                </c:pt>
                <c:pt idx="7">
                  <c:v>81.879554395041893</c:v>
                </c:pt>
                <c:pt idx="8">
                  <c:v>83.176645181777502</c:v>
                </c:pt>
                <c:pt idx="9">
                  <c:v>84.404053356754005</c:v>
                </c:pt>
                <c:pt idx="10">
                  <c:v>84.757125605018402</c:v>
                </c:pt>
                <c:pt idx="11">
                  <c:v>85.306517674841103</c:v>
                </c:pt>
                <c:pt idx="12">
                  <c:v>87.663051986357402</c:v>
                </c:pt>
                <c:pt idx="13">
                  <c:v>91.078343845690398</c:v>
                </c:pt>
                <c:pt idx="14">
                  <c:v>93.775492052213295</c:v>
                </c:pt>
                <c:pt idx="15">
                  <c:v>94.849990083331306</c:v>
                </c:pt>
                <c:pt idx="16">
                  <c:v>95.920570427602499</c:v>
                </c:pt>
                <c:pt idx="17">
                  <c:v>97.792430642675399</c:v>
                </c:pt>
                <c:pt idx="18">
                  <c:v>99.015538282376596</c:v>
                </c:pt>
                <c:pt idx="19">
                  <c:v>100</c:v>
                </c:pt>
                <c:pt idx="20">
                  <c:v>102.163846872533</c:v>
                </c:pt>
                <c:pt idx="21">
                  <c:v>105.12638617445501</c:v>
                </c:pt>
                <c:pt idx="22">
                  <c:v>107.32908869667899</c:v>
                </c:pt>
                <c:pt idx="23">
                  <c:v>108.42754092392801</c:v>
                </c:pt>
                <c:pt idx="24">
                  <c:v>109.70152137375</c:v>
                </c:pt>
                <c:pt idx="25">
                  <c:v>112.255949538458</c:v>
                </c:pt>
                <c:pt idx="26">
                  <c:v>116.60894897581601</c:v>
                </c:pt>
                <c:pt idx="27">
                  <c:v>120.823243111114</c:v>
                </c:pt>
                <c:pt idx="28">
                  <c:v>124.788985757201</c:v>
                </c:pt>
                <c:pt idx="29">
                  <c:v>128.668586707938</c:v>
                </c:pt>
                <c:pt idx="30">
                  <c:v>132.53860160961099</c:v>
                </c:pt>
                <c:pt idx="31">
                  <c:v>137.947445686778</c:v>
                </c:pt>
                <c:pt idx="32">
                  <c:v>145.106043413132</c:v>
                </c:pt>
                <c:pt idx="33">
                  <c:v>151.94096413114701</c:v>
                </c:pt>
                <c:pt idx="34">
                  <c:v>155.41720134054</c:v>
                </c:pt>
                <c:pt idx="35">
                  <c:v>159.24730668639901</c:v>
                </c:pt>
                <c:pt idx="36">
                  <c:v>169.57504657815599</c:v>
                </c:pt>
                <c:pt idx="37">
                  <c:v>181.89467155211599</c:v>
                </c:pt>
                <c:pt idx="38">
                  <c:v>183.04477522152999</c:v>
                </c:pt>
                <c:pt idx="39">
                  <c:v>181.18056765750001</c:v>
                </c:pt>
                <c:pt idx="40">
                  <c:v>187.649563128615</c:v>
                </c:pt>
                <c:pt idx="41">
                  <c:v>193.308750150333</c:v>
                </c:pt>
                <c:pt idx="42">
                  <c:v>189.45550477903799</c:v>
                </c:pt>
                <c:pt idx="43">
                  <c:v>187.070393501307</c:v>
                </c:pt>
                <c:pt idx="44">
                  <c:v>193.79632831948399</c:v>
                </c:pt>
                <c:pt idx="45">
                  <c:v>199.10426415821101</c:v>
                </c:pt>
                <c:pt idx="46">
                  <c:v>194.19654443667699</c:v>
                </c:pt>
                <c:pt idx="47">
                  <c:v>187.041764245471</c:v>
                </c:pt>
                <c:pt idx="48">
                  <c:v>184.31941221331601</c:v>
                </c:pt>
                <c:pt idx="49">
                  <c:v>181.38173708824399</c:v>
                </c:pt>
                <c:pt idx="50">
                  <c:v>169.27571852965599</c:v>
                </c:pt>
                <c:pt idx="51">
                  <c:v>156.780594162395</c:v>
                </c:pt>
                <c:pt idx="52">
                  <c:v>151.68436414422101</c:v>
                </c:pt>
                <c:pt idx="53">
                  <c:v>148.77528138540001</c:v>
                </c:pt>
                <c:pt idx="54">
                  <c:v>145.31067623102999</c:v>
                </c:pt>
                <c:pt idx="55">
                  <c:v>141.136010866936</c:v>
                </c:pt>
                <c:pt idx="56">
                  <c:v>137.01389907048701</c:v>
                </c:pt>
                <c:pt idx="57">
                  <c:v>132.25495114172</c:v>
                </c:pt>
                <c:pt idx="58">
                  <c:v>132.12065135559601</c:v>
                </c:pt>
                <c:pt idx="59">
                  <c:v>133.83469690705101</c:v>
                </c:pt>
                <c:pt idx="60">
                  <c:v>131.81663339488799</c:v>
                </c:pt>
                <c:pt idx="61">
                  <c:v>129.48947896018601</c:v>
                </c:pt>
                <c:pt idx="62">
                  <c:v>130.09325232398101</c:v>
                </c:pt>
                <c:pt idx="63">
                  <c:v>131.22202797227399</c:v>
                </c:pt>
                <c:pt idx="64">
                  <c:v>131.69995338066201</c:v>
                </c:pt>
                <c:pt idx="65">
                  <c:v>134.04210687331101</c:v>
                </c:pt>
                <c:pt idx="66">
                  <c:v>136.69859797826001</c:v>
                </c:pt>
                <c:pt idx="67">
                  <c:v>137.671851800128</c:v>
                </c:pt>
                <c:pt idx="68">
                  <c:v>141.02550211648301</c:v>
                </c:pt>
                <c:pt idx="69">
                  <c:v>149.21728234521399</c:v>
                </c:pt>
                <c:pt idx="70">
                  <c:v>152.39758438801999</c:v>
                </c:pt>
                <c:pt idx="71">
                  <c:v>150.42377831052701</c:v>
                </c:pt>
                <c:pt idx="72">
                  <c:v>153.43696900473901</c:v>
                </c:pt>
                <c:pt idx="73">
                  <c:v>160.536311138179</c:v>
                </c:pt>
                <c:pt idx="74">
                  <c:v>164.802654713697</c:v>
                </c:pt>
                <c:pt idx="75">
                  <c:v>165.769026370836</c:v>
                </c:pt>
                <c:pt idx="76">
                  <c:v>168.721584269619</c:v>
                </c:pt>
                <c:pt idx="77">
                  <c:v>172.33586037506299</c:v>
                </c:pt>
                <c:pt idx="78">
                  <c:v>173.665179369524</c:v>
                </c:pt>
                <c:pt idx="79">
                  <c:v>174.99830677795799</c:v>
                </c:pt>
                <c:pt idx="80">
                  <c:v>179.19373282494101</c:v>
                </c:pt>
                <c:pt idx="81">
                  <c:v>184.53406235942401</c:v>
                </c:pt>
                <c:pt idx="82">
                  <c:v>188.84042514872999</c:v>
                </c:pt>
                <c:pt idx="83">
                  <c:v>192.89224432052399</c:v>
                </c:pt>
                <c:pt idx="84">
                  <c:v>200.08876487667101</c:v>
                </c:pt>
                <c:pt idx="85">
                  <c:v>209.06625375303099</c:v>
                </c:pt>
                <c:pt idx="86">
                  <c:v>211.22907399538801</c:v>
                </c:pt>
                <c:pt idx="87">
                  <c:v>208.93398561026399</c:v>
                </c:pt>
                <c:pt idx="88">
                  <c:v>208.822520351337</c:v>
                </c:pt>
                <c:pt idx="89">
                  <c:v>209.56321715436599</c:v>
                </c:pt>
                <c:pt idx="90">
                  <c:v>211.30107531881399</c:v>
                </c:pt>
                <c:pt idx="91">
                  <c:v>212.84876984792501</c:v>
                </c:pt>
                <c:pt idx="92">
                  <c:v>212.83989958201599</c:v>
                </c:pt>
                <c:pt idx="93">
                  <c:v>212.948855895089</c:v>
                </c:pt>
                <c:pt idx="94">
                  <c:v>214.49890833129999</c:v>
                </c:pt>
                <c:pt idx="95">
                  <c:v>216.41379094997799</c:v>
                </c:pt>
                <c:pt idx="96">
                  <c:v>216.00109545732099</c:v>
                </c:pt>
                <c:pt idx="97">
                  <c:v>212.624079764497</c:v>
                </c:pt>
                <c:pt idx="98">
                  <c:v>215.42424535040999</c:v>
                </c:pt>
                <c:pt idx="99">
                  <c:v>223.921475358864</c:v>
                </c:pt>
                <c:pt idx="100">
                  <c:v>231.95085904227901</c:v>
                </c:pt>
                <c:pt idx="101">
                  <c:v>242.600653076746</c:v>
                </c:pt>
                <c:pt idx="102">
                  <c:v>252.27214074644499</c:v>
                </c:pt>
                <c:pt idx="103">
                  <c:v>257.05510807692701</c:v>
                </c:pt>
                <c:pt idx="104">
                  <c:v>262.46943150303503</c:v>
                </c:pt>
                <c:pt idx="105">
                  <c:v>269.863302745064</c:v>
                </c:pt>
                <c:pt idx="106">
                  <c:v>271.080256988793</c:v>
                </c:pt>
                <c:pt idx="107">
                  <c:v>269.57789548501103</c:v>
                </c:pt>
                <c:pt idx="108">
                  <c:v>271.545833383115</c:v>
                </c:pt>
                <c:pt idx="109">
                  <c:v>277.31951638143602</c:v>
                </c:pt>
                <c:pt idx="110">
                  <c:v>281.51987792363298</c:v>
                </c:pt>
                <c:pt idx="111">
                  <c:v>281.03960945864998</c:v>
                </c:pt>
                <c:pt idx="112">
                  <c:v>281.83108211386201</c:v>
                </c:pt>
                <c:pt idx="113">
                  <c:v>283.58166964145198</c:v>
                </c:pt>
                <c:pt idx="114">
                  <c:v>283.03148242454603</c:v>
                </c:pt>
                <c:pt idx="115">
                  <c:v>283.36994875804498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F8-486E-8717-6E7670E49E8F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PropertyType!$T$7:$T$122</c:f>
              <c:numCache>
                <c:formatCode>0</c:formatCode>
                <c:ptCount val="116"/>
                <c:pt idx="0">
                  <c:v>62.4271090505014</c:v>
                </c:pt>
                <c:pt idx="1">
                  <c:v>63.208489926672797</c:v>
                </c:pt>
                <c:pt idx="2">
                  <c:v>64.261055945409296</c:v>
                </c:pt>
                <c:pt idx="3">
                  <c:v>65.191427767542507</c:v>
                </c:pt>
                <c:pt idx="4">
                  <c:v>67.749371286854796</c:v>
                </c:pt>
                <c:pt idx="5">
                  <c:v>71.112227649673599</c:v>
                </c:pt>
                <c:pt idx="6">
                  <c:v>72.653336531545094</c:v>
                </c:pt>
                <c:pt idx="7">
                  <c:v>73.352311486323998</c:v>
                </c:pt>
                <c:pt idx="8">
                  <c:v>75.018268763418703</c:v>
                </c:pt>
                <c:pt idx="9">
                  <c:v>77.622648674318</c:v>
                </c:pt>
                <c:pt idx="10">
                  <c:v>80.253629064981396</c:v>
                </c:pt>
                <c:pt idx="11">
                  <c:v>82.443141530219293</c:v>
                </c:pt>
                <c:pt idx="12">
                  <c:v>84.927886121978702</c:v>
                </c:pt>
                <c:pt idx="13">
                  <c:v>87.144838622855104</c:v>
                </c:pt>
                <c:pt idx="14">
                  <c:v>88.953168446960305</c:v>
                </c:pt>
                <c:pt idx="15">
                  <c:v>91.443378932974596</c:v>
                </c:pt>
                <c:pt idx="16">
                  <c:v>95.951671028170296</c:v>
                </c:pt>
                <c:pt idx="17">
                  <c:v>100.67363575618501</c:v>
                </c:pt>
                <c:pt idx="18">
                  <c:v>100.62441166200399</c:v>
                </c:pt>
                <c:pt idx="19">
                  <c:v>100</c:v>
                </c:pt>
                <c:pt idx="20">
                  <c:v>104.35292749169901</c:v>
                </c:pt>
                <c:pt idx="21">
                  <c:v>110.408118034735</c:v>
                </c:pt>
                <c:pt idx="22">
                  <c:v>112.967918820054</c:v>
                </c:pt>
                <c:pt idx="23">
                  <c:v>113.76830341736201</c:v>
                </c:pt>
                <c:pt idx="24">
                  <c:v>117.298919013781</c:v>
                </c:pt>
                <c:pt idx="25">
                  <c:v>122.759524890837</c:v>
                </c:pt>
                <c:pt idx="26">
                  <c:v>127.87526256732301</c:v>
                </c:pt>
                <c:pt idx="27">
                  <c:v>131.55593743451499</c:v>
                </c:pt>
                <c:pt idx="28">
                  <c:v>135.872404625792</c:v>
                </c:pt>
                <c:pt idx="29">
                  <c:v>140.968358581893</c:v>
                </c:pt>
                <c:pt idx="30">
                  <c:v>143.95379037148001</c:v>
                </c:pt>
                <c:pt idx="31">
                  <c:v>146.899913776277</c:v>
                </c:pt>
                <c:pt idx="32">
                  <c:v>153.991841923008</c:v>
                </c:pt>
                <c:pt idx="33">
                  <c:v>162.96775282604901</c:v>
                </c:pt>
                <c:pt idx="34">
                  <c:v>167.09381832055999</c:v>
                </c:pt>
                <c:pt idx="35">
                  <c:v>168.604412305154</c:v>
                </c:pt>
                <c:pt idx="36">
                  <c:v>174.47623151226699</c:v>
                </c:pt>
                <c:pt idx="37">
                  <c:v>184.20542101581799</c:v>
                </c:pt>
                <c:pt idx="38">
                  <c:v>190.530143918888</c:v>
                </c:pt>
                <c:pt idx="39">
                  <c:v>191.27463874513199</c:v>
                </c:pt>
                <c:pt idx="40">
                  <c:v>190.651890322394</c:v>
                </c:pt>
                <c:pt idx="41">
                  <c:v>189.101853153919</c:v>
                </c:pt>
                <c:pt idx="42">
                  <c:v>186.87739642220399</c:v>
                </c:pt>
                <c:pt idx="43">
                  <c:v>187.369126245789</c:v>
                </c:pt>
                <c:pt idx="44">
                  <c:v>192.43375144945</c:v>
                </c:pt>
                <c:pt idx="45">
                  <c:v>197.022762909368</c:v>
                </c:pt>
                <c:pt idx="46">
                  <c:v>189.99489084548699</c:v>
                </c:pt>
                <c:pt idx="47">
                  <c:v>179.602469936528</c:v>
                </c:pt>
                <c:pt idx="48">
                  <c:v>176.257732796412</c:v>
                </c:pt>
                <c:pt idx="49">
                  <c:v>175.03744869256499</c:v>
                </c:pt>
                <c:pt idx="50">
                  <c:v>166.64991960189599</c:v>
                </c:pt>
                <c:pt idx="51">
                  <c:v>156.457774249338</c:v>
                </c:pt>
                <c:pt idx="52">
                  <c:v>148.83884024862999</c:v>
                </c:pt>
                <c:pt idx="53">
                  <c:v>138.29322139028901</c:v>
                </c:pt>
                <c:pt idx="54">
                  <c:v>128.947616950764</c:v>
                </c:pt>
                <c:pt idx="55">
                  <c:v>125.71019866691201</c:v>
                </c:pt>
                <c:pt idx="56">
                  <c:v>126.756478538781</c:v>
                </c:pt>
                <c:pt idx="57">
                  <c:v>126.494191837324</c:v>
                </c:pt>
                <c:pt idx="58">
                  <c:v>126.335996303809</c:v>
                </c:pt>
                <c:pt idx="59">
                  <c:v>128.297995828463</c:v>
                </c:pt>
                <c:pt idx="60">
                  <c:v>132.062368459488</c:v>
                </c:pt>
                <c:pt idx="61">
                  <c:v>136.966987927426</c:v>
                </c:pt>
                <c:pt idx="62">
                  <c:v>141.23442509479599</c:v>
                </c:pt>
                <c:pt idx="63">
                  <c:v>143.73425853511901</c:v>
                </c:pt>
                <c:pt idx="64">
                  <c:v>145.91064024223999</c:v>
                </c:pt>
                <c:pt idx="65">
                  <c:v>149.88032317674299</c:v>
                </c:pt>
                <c:pt idx="66">
                  <c:v>155.65459064537399</c:v>
                </c:pt>
                <c:pt idx="67">
                  <c:v>159.96690475413499</c:v>
                </c:pt>
                <c:pt idx="68">
                  <c:v>163.56785499909</c:v>
                </c:pt>
                <c:pt idx="69">
                  <c:v>170.13674048543101</c:v>
                </c:pt>
                <c:pt idx="70">
                  <c:v>176.66657188855899</c:v>
                </c:pt>
                <c:pt idx="71">
                  <c:v>180.44030900064499</c:v>
                </c:pt>
                <c:pt idx="72">
                  <c:v>186.69637732934501</c:v>
                </c:pt>
                <c:pt idx="73">
                  <c:v>197.38854559003801</c:v>
                </c:pt>
                <c:pt idx="74">
                  <c:v>202.67982081978201</c:v>
                </c:pt>
                <c:pt idx="75">
                  <c:v>202.73938310904001</c:v>
                </c:pt>
                <c:pt idx="76">
                  <c:v>208.51782653969801</c:v>
                </c:pt>
                <c:pt idx="77">
                  <c:v>220.39251255284</c:v>
                </c:pt>
                <c:pt idx="78">
                  <c:v>225.64459431863801</c:v>
                </c:pt>
                <c:pt idx="79">
                  <c:v>225.04818547622901</c:v>
                </c:pt>
                <c:pt idx="80">
                  <c:v>232.27451862633501</c:v>
                </c:pt>
                <c:pt idx="81">
                  <c:v>246.42868818574701</c:v>
                </c:pt>
                <c:pt idx="82">
                  <c:v>253.14698905911999</c:v>
                </c:pt>
                <c:pt idx="83">
                  <c:v>253.321240105117</c:v>
                </c:pt>
                <c:pt idx="84">
                  <c:v>261.918759881526</c:v>
                </c:pt>
                <c:pt idx="85">
                  <c:v>275.61208400440802</c:v>
                </c:pt>
                <c:pt idx="86">
                  <c:v>278.75776775664599</c:v>
                </c:pt>
                <c:pt idx="87">
                  <c:v>276.79512649056699</c:v>
                </c:pt>
                <c:pt idx="88">
                  <c:v>285.962812444402</c:v>
                </c:pt>
                <c:pt idx="89">
                  <c:v>301.20757097019998</c:v>
                </c:pt>
                <c:pt idx="90">
                  <c:v>305.41964877125201</c:v>
                </c:pt>
                <c:pt idx="91">
                  <c:v>303.32613344507399</c:v>
                </c:pt>
                <c:pt idx="92">
                  <c:v>308.65870137365903</c:v>
                </c:pt>
                <c:pt idx="93">
                  <c:v>319.61573358130801</c:v>
                </c:pt>
                <c:pt idx="94">
                  <c:v>330.33979489907603</c:v>
                </c:pt>
                <c:pt idx="95">
                  <c:v>335.10677456198499</c:v>
                </c:pt>
                <c:pt idx="96">
                  <c:v>334.93713036757902</c:v>
                </c:pt>
                <c:pt idx="97">
                  <c:v>334.14419018995898</c:v>
                </c:pt>
                <c:pt idx="98">
                  <c:v>347.33594428205998</c:v>
                </c:pt>
                <c:pt idx="99">
                  <c:v>366.23498154240201</c:v>
                </c:pt>
                <c:pt idx="100">
                  <c:v>381.199154770848</c:v>
                </c:pt>
                <c:pt idx="101">
                  <c:v>405.16571206903802</c:v>
                </c:pt>
                <c:pt idx="102">
                  <c:v>427.68049920867799</c:v>
                </c:pt>
                <c:pt idx="103">
                  <c:v>438.75215848275701</c:v>
                </c:pt>
                <c:pt idx="104">
                  <c:v>459.43832090732201</c:v>
                </c:pt>
                <c:pt idx="105">
                  <c:v>490.82952454828802</c:v>
                </c:pt>
                <c:pt idx="106">
                  <c:v>476.74849391296698</c:v>
                </c:pt>
                <c:pt idx="107">
                  <c:v>445.51573788203598</c:v>
                </c:pt>
                <c:pt idx="108">
                  <c:v>438.10343592893503</c:v>
                </c:pt>
                <c:pt idx="109">
                  <c:v>439.04187173584899</c:v>
                </c:pt>
                <c:pt idx="110">
                  <c:v>441.389793361751</c:v>
                </c:pt>
                <c:pt idx="111">
                  <c:v>437.64080650890799</c:v>
                </c:pt>
                <c:pt idx="112">
                  <c:v>431.813615021673</c:v>
                </c:pt>
                <c:pt idx="113">
                  <c:v>426.43427068165198</c:v>
                </c:pt>
                <c:pt idx="114">
                  <c:v>422.309016898587</c:v>
                </c:pt>
                <c:pt idx="115">
                  <c:v>422.19620488016398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F8-486E-8717-6E7670E49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8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PropertyType!$P$15:$P$122</c:f>
              <c:numCache>
                <c:formatCode>[$-409]mmm\-yy;@</c:formatCode>
                <c:ptCount val="10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</c:numCache>
            </c:numRef>
          </c:xVal>
          <c:yVal>
            <c:numRef>
              <c:f>PropertyType!$U$15:$U$122</c:f>
              <c:numCache>
                <c:formatCode>0</c:formatCode>
                <c:ptCount val="108"/>
                <c:pt idx="0">
                  <c:v>75.170623954491901</c:v>
                </c:pt>
                <c:pt idx="1">
                  <c:v>73.491960204046805</c:v>
                </c:pt>
                <c:pt idx="2">
                  <c:v>74.851484675010198</c:v>
                </c:pt>
                <c:pt idx="3">
                  <c:v>79.208206792618896</c:v>
                </c:pt>
                <c:pt idx="4">
                  <c:v>82.209487053997293</c:v>
                </c:pt>
                <c:pt idx="5">
                  <c:v>86.120971173316406</c:v>
                </c:pt>
                <c:pt idx="6">
                  <c:v>89.7190903142058</c:v>
                </c:pt>
                <c:pt idx="7">
                  <c:v>89.736537472375105</c:v>
                </c:pt>
                <c:pt idx="8">
                  <c:v>93.900410034223896</c:v>
                </c:pt>
                <c:pt idx="9">
                  <c:v>95.859214370384805</c:v>
                </c:pt>
                <c:pt idx="10">
                  <c:v>97.496373832146602</c:v>
                </c:pt>
                <c:pt idx="11">
                  <c:v>100</c:v>
                </c:pt>
                <c:pt idx="12">
                  <c:v>100.024749764931</c:v>
                </c:pt>
                <c:pt idx="13">
                  <c:v>102.98710700183101</c:v>
                </c:pt>
                <c:pt idx="14">
                  <c:v>103.912597894624</c:v>
                </c:pt>
                <c:pt idx="15">
                  <c:v>105.956300213647</c:v>
                </c:pt>
                <c:pt idx="16">
                  <c:v>109.46742791697601</c:v>
                </c:pt>
                <c:pt idx="17">
                  <c:v>112.422152004124</c:v>
                </c:pt>
                <c:pt idx="18">
                  <c:v>117.440060888028</c:v>
                </c:pt>
                <c:pt idx="19">
                  <c:v>122.272192538989</c:v>
                </c:pt>
                <c:pt idx="20">
                  <c:v>128.69003637739499</c:v>
                </c:pt>
                <c:pt idx="21">
                  <c:v>131.68761523721599</c:v>
                </c:pt>
                <c:pt idx="22">
                  <c:v>134.86682533756201</c:v>
                </c:pt>
                <c:pt idx="23">
                  <c:v>135.72715602668799</c:v>
                </c:pt>
                <c:pt idx="24">
                  <c:v>142.527461331897</c:v>
                </c:pt>
                <c:pt idx="25">
                  <c:v>152.15695966173701</c:v>
                </c:pt>
                <c:pt idx="26">
                  <c:v>166.002952153482</c:v>
                </c:pt>
                <c:pt idx="27">
                  <c:v>170.33956904340701</c:v>
                </c:pt>
                <c:pt idx="28">
                  <c:v>188.387442597258</c:v>
                </c:pt>
                <c:pt idx="29">
                  <c:v>199.33340176435701</c:v>
                </c:pt>
                <c:pt idx="30">
                  <c:v>203.45376054443801</c:v>
                </c:pt>
                <c:pt idx="31">
                  <c:v>217.613838388678</c:v>
                </c:pt>
                <c:pt idx="32">
                  <c:v>212.63430635261199</c:v>
                </c:pt>
                <c:pt idx="33">
                  <c:v>215.682986208215</c:v>
                </c:pt>
                <c:pt idx="34">
                  <c:v>218.933747941337</c:v>
                </c:pt>
                <c:pt idx="35">
                  <c:v>219.578988152036</c:v>
                </c:pt>
                <c:pt idx="36">
                  <c:v>218.752070400024</c:v>
                </c:pt>
                <c:pt idx="37">
                  <c:v>218.25378555578899</c:v>
                </c:pt>
                <c:pt idx="38">
                  <c:v>219.500787189177</c:v>
                </c:pt>
                <c:pt idx="39">
                  <c:v>223.95327160585401</c:v>
                </c:pt>
                <c:pt idx="40">
                  <c:v>214.485748235855</c:v>
                </c:pt>
                <c:pt idx="41">
                  <c:v>202.17133919499901</c:v>
                </c:pt>
                <c:pt idx="42">
                  <c:v>189.607617735308</c:v>
                </c:pt>
                <c:pt idx="43">
                  <c:v>170.560836163788</c:v>
                </c:pt>
                <c:pt idx="44">
                  <c:v>163.48526892271701</c:v>
                </c:pt>
                <c:pt idx="45">
                  <c:v>155.222488892813</c:v>
                </c:pt>
                <c:pt idx="46">
                  <c:v>148.37456667853201</c:v>
                </c:pt>
                <c:pt idx="47">
                  <c:v>143.42696339216101</c:v>
                </c:pt>
                <c:pt idx="48">
                  <c:v>136.681277301623</c:v>
                </c:pt>
                <c:pt idx="49">
                  <c:v>135.65930299859801</c:v>
                </c:pt>
                <c:pt idx="50">
                  <c:v>132.926659093072</c:v>
                </c:pt>
                <c:pt idx="51">
                  <c:v>130.531261988556</c:v>
                </c:pt>
                <c:pt idx="52">
                  <c:v>131.359591944854</c:v>
                </c:pt>
                <c:pt idx="53">
                  <c:v>127.666722919938</c:v>
                </c:pt>
                <c:pt idx="54">
                  <c:v>125.885257178446</c:v>
                </c:pt>
                <c:pt idx="55">
                  <c:v>128.22241108570501</c:v>
                </c:pt>
                <c:pt idx="56">
                  <c:v>125.877155686211</c:v>
                </c:pt>
                <c:pt idx="57">
                  <c:v>124.368516712465</c:v>
                </c:pt>
                <c:pt idx="58">
                  <c:v>127.84671219855301</c:v>
                </c:pt>
                <c:pt idx="59">
                  <c:v>128.20773962922701</c:v>
                </c:pt>
                <c:pt idx="60">
                  <c:v>128.07452873921301</c:v>
                </c:pt>
                <c:pt idx="61">
                  <c:v>130.93335856662799</c:v>
                </c:pt>
                <c:pt idx="62">
                  <c:v>130.30539122681699</c:v>
                </c:pt>
                <c:pt idx="63">
                  <c:v>135.10206409324999</c:v>
                </c:pt>
                <c:pt idx="64">
                  <c:v>138.97204504637401</c:v>
                </c:pt>
                <c:pt idx="65">
                  <c:v>143.38524397724601</c:v>
                </c:pt>
                <c:pt idx="66">
                  <c:v>149.82113358683199</c:v>
                </c:pt>
                <c:pt idx="67">
                  <c:v>157.085950827837</c:v>
                </c:pt>
                <c:pt idx="68">
                  <c:v>159.38016116694001</c:v>
                </c:pt>
                <c:pt idx="69">
                  <c:v>163.31276311222999</c:v>
                </c:pt>
                <c:pt idx="70">
                  <c:v>165.00116101430299</c:v>
                </c:pt>
                <c:pt idx="71">
                  <c:v>170.512943671741</c:v>
                </c:pt>
                <c:pt idx="72">
                  <c:v>174.609696859747</c:v>
                </c:pt>
                <c:pt idx="73">
                  <c:v>179.57149466889101</c:v>
                </c:pt>
                <c:pt idx="74">
                  <c:v>187.341342084335</c:v>
                </c:pt>
                <c:pt idx="75">
                  <c:v>192.14589252057399</c:v>
                </c:pt>
                <c:pt idx="76">
                  <c:v>197.86688855472801</c:v>
                </c:pt>
                <c:pt idx="77">
                  <c:v>206.55586507965501</c:v>
                </c:pt>
                <c:pt idx="78">
                  <c:v>216.58045669573301</c:v>
                </c:pt>
                <c:pt idx="79">
                  <c:v>234.815051543934</c:v>
                </c:pt>
                <c:pt idx="80">
                  <c:v>242.83071797527799</c:v>
                </c:pt>
                <c:pt idx="81">
                  <c:v>243.51161353843099</c:v>
                </c:pt>
                <c:pt idx="82">
                  <c:v>244.777500358503</c:v>
                </c:pt>
                <c:pt idx="83">
                  <c:v>241.27800643235801</c:v>
                </c:pt>
                <c:pt idx="84">
                  <c:v>239.8888186028</c:v>
                </c:pt>
                <c:pt idx="85">
                  <c:v>250.367156383864</c:v>
                </c:pt>
                <c:pt idx="86">
                  <c:v>258.00290091949103</c:v>
                </c:pt>
                <c:pt idx="87">
                  <c:v>271.15440731528997</c:v>
                </c:pt>
                <c:pt idx="88">
                  <c:v>281.31062058707801</c:v>
                </c:pt>
                <c:pt idx="89">
                  <c:v>284.43634877844801</c:v>
                </c:pt>
                <c:pt idx="90">
                  <c:v>295.88811421640298</c:v>
                </c:pt>
                <c:pt idx="91">
                  <c:v>316.26448837146199</c:v>
                </c:pt>
                <c:pt idx="92">
                  <c:v>319.46517341923698</c:v>
                </c:pt>
                <c:pt idx="93">
                  <c:v>335.66481701209102</c:v>
                </c:pt>
                <c:pt idx="94">
                  <c:v>341.169311171912</c:v>
                </c:pt>
                <c:pt idx="95">
                  <c:v>344.99337423176098</c:v>
                </c:pt>
                <c:pt idx="96">
                  <c:v>356.71063007562901</c:v>
                </c:pt>
                <c:pt idx="97">
                  <c:v>371.86979521775203</c:v>
                </c:pt>
                <c:pt idx="98">
                  <c:v>385.93591237344299</c:v>
                </c:pt>
                <c:pt idx="99">
                  <c:v>401.82406390625403</c:v>
                </c:pt>
                <c:pt idx="100">
                  <c:v>413.456578837113</c:v>
                </c:pt>
                <c:pt idx="101">
                  <c:v>405.49665957095101</c:v>
                </c:pt>
                <c:pt idx="102">
                  <c:v>398.12443764940798</c:v>
                </c:pt>
                <c:pt idx="103">
                  <c:v>408.11268661449799</c:v>
                </c:pt>
                <c:pt idx="104">
                  <c:v>408.85651305301502</c:v>
                </c:pt>
                <c:pt idx="105">
                  <c:v>434.43405229672999</c:v>
                </c:pt>
                <c:pt idx="106">
                  <c:v>439.77391221326099</c:v>
                </c:pt>
                <c:pt idx="107">
                  <c:v>434.00613343490897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8F-47AE-B355-6F1C6A4D5811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PropertyType!$P$15:$P$122</c:f>
              <c:numCache>
                <c:formatCode>[$-409]mmm\-yy;@</c:formatCode>
                <c:ptCount val="10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</c:numCache>
            </c:numRef>
          </c:xVal>
          <c:yVal>
            <c:numRef>
              <c:f>PropertyType!$V$15:$V$122</c:f>
              <c:numCache>
                <c:formatCode>0</c:formatCode>
                <c:ptCount val="108"/>
                <c:pt idx="0">
                  <c:v>86.725564340584697</c:v>
                </c:pt>
                <c:pt idx="1">
                  <c:v>84.753001102885094</c:v>
                </c:pt>
                <c:pt idx="2">
                  <c:v>85.249108387012996</c:v>
                </c:pt>
                <c:pt idx="3">
                  <c:v>82.262203265265896</c:v>
                </c:pt>
                <c:pt idx="4">
                  <c:v>88.1021528719765</c:v>
                </c:pt>
                <c:pt idx="5">
                  <c:v>89.336344550520906</c:v>
                </c:pt>
                <c:pt idx="6">
                  <c:v>87.5466383330958</c:v>
                </c:pt>
                <c:pt idx="7">
                  <c:v>91.784488842305095</c:v>
                </c:pt>
                <c:pt idx="8">
                  <c:v>90.550190852783601</c:v>
                </c:pt>
                <c:pt idx="9">
                  <c:v>94.331345764808901</c:v>
                </c:pt>
                <c:pt idx="10">
                  <c:v>98.5208803137796</c:v>
                </c:pt>
                <c:pt idx="11">
                  <c:v>100</c:v>
                </c:pt>
                <c:pt idx="12">
                  <c:v>100.432854204172</c:v>
                </c:pt>
                <c:pt idx="13">
                  <c:v>99.334521353505906</c:v>
                </c:pt>
                <c:pt idx="14">
                  <c:v>100.40895461014</c:v>
                </c:pt>
                <c:pt idx="15">
                  <c:v>98.539379718250402</c:v>
                </c:pt>
                <c:pt idx="16">
                  <c:v>99.719340668731107</c:v>
                </c:pt>
                <c:pt idx="17">
                  <c:v>100.60848518552299</c:v>
                </c:pt>
                <c:pt idx="18">
                  <c:v>101.71938414272201</c:v>
                </c:pt>
                <c:pt idx="19">
                  <c:v>103.02682828378801</c:v>
                </c:pt>
                <c:pt idx="20">
                  <c:v>104.052642863668</c:v>
                </c:pt>
                <c:pt idx="21">
                  <c:v>106.197976860854</c:v>
                </c:pt>
                <c:pt idx="22">
                  <c:v>108.42813781516</c:v>
                </c:pt>
                <c:pt idx="23">
                  <c:v>112.662543176475</c:v>
                </c:pt>
                <c:pt idx="24">
                  <c:v>115.527581377475</c:v>
                </c:pt>
                <c:pt idx="25">
                  <c:v>120.62152902427999</c:v>
                </c:pt>
                <c:pt idx="26">
                  <c:v>127.358803585977</c:v>
                </c:pt>
                <c:pt idx="27">
                  <c:v>127.95501511226</c:v>
                </c:pt>
                <c:pt idx="28">
                  <c:v>135.88187225804799</c:v>
                </c:pt>
                <c:pt idx="29">
                  <c:v>140.590962320263</c:v>
                </c:pt>
                <c:pt idx="30">
                  <c:v>143.58124396374501</c:v>
                </c:pt>
                <c:pt idx="31">
                  <c:v>151.48075531098701</c:v>
                </c:pt>
                <c:pt idx="32">
                  <c:v>148.029089881094</c:v>
                </c:pt>
                <c:pt idx="33">
                  <c:v>148.057953658527</c:v>
                </c:pt>
                <c:pt idx="34">
                  <c:v>151.479880398078</c:v>
                </c:pt>
                <c:pt idx="35">
                  <c:v>152.825064324816</c:v>
                </c:pt>
                <c:pt idx="36">
                  <c:v>158.21066549349899</c:v>
                </c:pt>
                <c:pt idx="37">
                  <c:v>167.04175574792501</c:v>
                </c:pt>
                <c:pt idx="38">
                  <c:v>172.97872424207199</c:v>
                </c:pt>
                <c:pt idx="39">
                  <c:v>173.77704689608501</c:v>
                </c:pt>
                <c:pt idx="40">
                  <c:v>172.988759343395</c:v>
                </c:pt>
                <c:pt idx="41">
                  <c:v>162.10586808755201</c:v>
                </c:pt>
                <c:pt idx="42">
                  <c:v>152.566713971974</c:v>
                </c:pt>
                <c:pt idx="43">
                  <c:v>149.02456958115701</c:v>
                </c:pt>
                <c:pt idx="44">
                  <c:v>136.28892608836799</c:v>
                </c:pt>
                <c:pt idx="45">
                  <c:v>126.24304209416</c:v>
                </c:pt>
                <c:pt idx="46">
                  <c:v>113.69549456425599</c:v>
                </c:pt>
                <c:pt idx="47">
                  <c:v>99.809663645833695</c:v>
                </c:pt>
                <c:pt idx="48">
                  <c:v>99.283144848374505</c:v>
                </c:pt>
                <c:pt idx="49">
                  <c:v>96.799714043583705</c:v>
                </c:pt>
                <c:pt idx="50">
                  <c:v>98.826490302741504</c:v>
                </c:pt>
                <c:pt idx="51">
                  <c:v>101.315197763667</c:v>
                </c:pt>
                <c:pt idx="52">
                  <c:v>99.920766613755703</c:v>
                </c:pt>
                <c:pt idx="53">
                  <c:v>100.76494164648901</c:v>
                </c:pt>
                <c:pt idx="54">
                  <c:v>102.641751491137</c:v>
                </c:pt>
                <c:pt idx="55">
                  <c:v>101.85061630471201</c:v>
                </c:pt>
                <c:pt idx="56">
                  <c:v>103.62202827058699</c:v>
                </c:pt>
                <c:pt idx="57">
                  <c:v>105.05050221079701</c:v>
                </c:pt>
                <c:pt idx="58">
                  <c:v>105.26257604057599</c:v>
                </c:pt>
                <c:pt idx="59">
                  <c:v>110.453753206073</c:v>
                </c:pt>
                <c:pt idx="60">
                  <c:v>114.06569215223401</c:v>
                </c:pt>
                <c:pt idx="61">
                  <c:v>115.88108203785001</c:v>
                </c:pt>
                <c:pt idx="62">
                  <c:v>117.383082831214</c:v>
                </c:pt>
                <c:pt idx="63">
                  <c:v>115.90373053350299</c:v>
                </c:pt>
                <c:pt idx="64">
                  <c:v>119.67756447958099</c:v>
                </c:pt>
                <c:pt idx="65">
                  <c:v>126.219790303623</c:v>
                </c:pt>
                <c:pt idx="66">
                  <c:v>131.53844386824301</c:v>
                </c:pt>
                <c:pt idx="67">
                  <c:v>138.921602371765</c:v>
                </c:pt>
                <c:pt idx="68">
                  <c:v>139.32000345375701</c:v>
                </c:pt>
                <c:pt idx="69">
                  <c:v>140.842473385798</c:v>
                </c:pt>
                <c:pt idx="70">
                  <c:v>146.66407194950401</c:v>
                </c:pt>
                <c:pt idx="71">
                  <c:v>151.588823581322</c:v>
                </c:pt>
                <c:pt idx="72">
                  <c:v>154.04606096619901</c:v>
                </c:pt>
                <c:pt idx="73">
                  <c:v>161.00832302577899</c:v>
                </c:pt>
                <c:pt idx="74">
                  <c:v>162.32517791923999</c:v>
                </c:pt>
                <c:pt idx="75">
                  <c:v>165.81231903885401</c:v>
                </c:pt>
                <c:pt idx="76">
                  <c:v>171.936320629227</c:v>
                </c:pt>
                <c:pt idx="77">
                  <c:v>172.938406903528</c:v>
                </c:pt>
                <c:pt idx="78">
                  <c:v>177.00944560212901</c:v>
                </c:pt>
                <c:pt idx="79">
                  <c:v>180.83456931868199</c:v>
                </c:pt>
                <c:pt idx="80">
                  <c:v>180.816311351769</c:v>
                </c:pt>
                <c:pt idx="81">
                  <c:v>183.171911673159</c:v>
                </c:pt>
                <c:pt idx="82">
                  <c:v>184.276378797337</c:v>
                </c:pt>
                <c:pt idx="83">
                  <c:v>185.78299049211</c:v>
                </c:pt>
                <c:pt idx="84">
                  <c:v>182.759630247058</c:v>
                </c:pt>
                <c:pt idx="85">
                  <c:v>186.47872183013499</c:v>
                </c:pt>
                <c:pt idx="86">
                  <c:v>187.240846891948</c:v>
                </c:pt>
                <c:pt idx="87">
                  <c:v>190.126896249162</c:v>
                </c:pt>
                <c:pt idx="88">
                  <c:v>194.787540834212</c:v>
                </c:pt>
                <c:pt idx="89">
                  <c:v>187.27508861264801</c:v>
                </c:pt>
                <c:pt idx="90">
                  <c:v>187.39076822089399</c:v>
                </c:pt>
                <c:pt idx="91">
                  <c:v>187.24023861220701</c:v>
                </c:pt>
                <c:pt idx="92">
                  <c:v>187.811359585209</c:v>
                </c:pt>
                <c:pt idx="93">
                  <c:v>197.10726128513701</c:v>
                </c:pt>
                <c:pt idx="94">
                  <c:v>204.17098684573699</c:v>
                </c:pt>
                <c:pt idx="95">
                  <c:v>217.35788383673801</c:v>
                </c:pt>
                <c:pt idx="96">
                  <c:v>230.33197198828699</c:v>
                </c:pt>
                <c:pt idx="97">
                  <c:v>234.38271968742299</c:v>
                </c:pt>
                <c:pt idx="98">
                  <c:v>238.17296567258899</c:v>
                </c:pt>
                <c:pt idx="99">
                  <c:v>238.54352892307</c:v>
                </c:pt>
                <c:pt idx="100">
                  <c:v>235.08749133714301</c:v>
                </c:pt>
                <c:pt idx="101">
                  <c:v>238.09825385248999</c:v>
                </c:pt>
                <c:pt idx="102">
                  <c:v>243.36963910801501</c:v>
                </c:pt>
                <c:pt idx="103">
                  <c:v>242.66878884758501</c:v>
                </c:pt>
                <c:pt idx="104">
                  <c:v>248.63733017507701</c:v>
                </c:pt>
                <c:pt idx="105">
                  <c:v>246.056903145364</c:v>
                </c:pt>
                <c:pt idx="106">
                  <c:v>235.06019117530499</c:v>
                </c:pt>
                <c:pt idx="107">
                  <c:v>240.395969027863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8F-47AE-B355-6F1C6A4D5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688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PropertyType!$W$7:$W$122</c:f>
              <c:numCache>
                <c:formatCode>0</c:formatCode>
                <c:ptCount val="116"/>
                <c:pt idx="0">
                  <c:v>61.1869407854999</c:v>
                </c:pt>
                <c:pt idx="1">
                  <c:v>61.351885980989501</c:v>
                </c:pt>
                <c:pt idx="2">
                  <c:v>64.966696767933598</c:v>
                </c:pt>
                <c:pt idx="3">
                  <c:v>67.8082128901153</c:v>
                </c:pt>
                <c:pt idx="4">
                  <c:v>68.0730831664563</c:v>
                </c:pt>
                <c:pt idx="5">
                  <c:v>68.059790219678504</c:v>
                </c:pt>
                <c:pt idx="6">
                  <c:v>73.936152105307997</c:v>
                </c:pt>
                <c:pt idx="7">
                  <c:v>82.062609270597505</c:v>
                </c:pt>
                <c:pt idx="8">
                  <c:v>83.171179496048694</c:v>
                </c:pt>
                <c:pt idx="9">
                  <c:v>84.236939879317404</c:v>
                </c:pt>
                <c:pt idx="10">
                  <c:v>86.944557757005597</c:v>
                </c:pt>
                <c:pt idx="11">
                  <c:v>86.880304114793702</c:v>
                </c:pt>
                <c:pt idx="12">
                  <c:v>85.432227034501196</c:v>
                </c:pt>
                <c:pt idx="13">
                  <c:v>87.138431119918195</c:v>
                </c:pt>
                <c:pt idx="14">
                  <c:v>90.647969873414993</c:v>
                </c:pt>
                <c:pt idx="15">
                  <c:v>88.497724177463098</c:v>
                </c:pt>
                <c:pt idx="16">
                  <c:v>86.967163634325104</c:v>
                </c:pt>
                <c:pt idx="17">
                  <c:v>92.634034878526293</c:v>
                </c:pt>
                <c:pt idx="18">
                  <c:v>98.594842193428505</c:v>
                </c:pt>
                <c:pt idx="19">
                  <c:v>100</c:v>
                </c:pt>
                <c:pt idx="20">
                  <c:v>99.906313029483698</c:v>
                </c:pt>
                <c:pt idx="21">
                  <c:v>100.34159729144</c:v>
                </c:pt>
                <c:pt idx="22">
                  <c:v>99.042168621111401</c:v>
                </c:pt>
                <c:pt idx="23">
                  <c:v>98.667019992352706</c:v>
                </c:pt>
                <c:pt idx="24">
                  <c:v>99.712851768163105</c:v>
                </c:pt>
                <c:pt idx="25">
                  <c:v>98.871653275732896</c:v>
                </c:pt>
                <c:pt idx="26">
                  <c:v>98.590333033529205</c:v>
                </c:pt>
                <c:pt idx="27">
                  <c:v>101.236921827027</c:v>
                </c:pt>
                <c:pt idx="28">
                  <c:v>105.101657328945</c:v>
                </c:pt>
                <c:pt idx="29">
                  <c:v>103.32107723434299</c:v>
                </c:pt>
                <c:pt idx="30">
                  <c:v>98.857162166102697</c:v>
                </c:pt>
                <c:pt idx="31">
                  <c:v>101.464421885305</c:v>
                </c:pt>
                <c:pt idx="32">
                  <c:v>108.179046688272</c:v>
                </c:pt>
                <c:pt idx="33">
                  <c:v>113.214545895201</c:v>
                </c:pt>
                <c:pt idx="34">
                  <c:v>116.431426540218</c:v>
                </c:pt>
                <c:pt idx="35">
                  <c:v>119.660755919217</c:v>
                </c:pt>
                <c:pt idx="36">
                  <c:v>123.598487682514</c:v>
                </c:pt>
                <c:pt idx="37">
                  <c:v>125.69885930639499</c:v>
                </c:pt>
                <c:pt idx="38">
                  <c:v>128.89347768215501</c:v>
                </c:pt>
                <c:pt idx="39">
                  <c:v>134.394564226976</c:v>
                </c:pt>
                <c:pt idx="40">
                  <c:v>139.157071104159</c:v>
                </c:pt>
                <c:pt idx="41">
                  <c:v>145.44060073698699</c:v>
                </c:pt>
                <c:pt idx="42">
                  <c:v>151.166072502232</c:v>
                </c:pt>
                <c:pt idx="43">
                  <c:v>155.89064819472</c:v>
                </c:pt>
                <c:pt idx="44">
                  <c:v>162.64242236943301</c:v>
                </c:pt>
                <c:pt idx="45">
                  <c:v>167.34849477031301</c:v>
                </c:pt>
                <c:pt idx="46">
                  <c:v>170.47606218846499</c:v>
                </c:pt>
                <c:pt idx="47">
                  <c:v>170.47760255644101</c:v>
                </c:pt>
                <c:pt idx="48">
                  <c:v>161.313076946694</c:v>
                </c:pt>
                <c:pt idx="49">
                  <c:v>155.491537854276</c:v>
                </c:pt>
                <c:pt idx="50">
                  <c:v>153.98848650327801</c:v>
                </c:pt>
                <c:pt idx="51">
                  <c:v>150.52750049913701</c:v>
                </c:pt>
                <c:pt idx="52">
                  <c:v>134.654522304366</c:v>
                </c:pt>
                <c:pt idx="53">
                  <c:v>111.79775286849301</c:v>
                </c:pt>
                <c:pt idx="54">
                  <c:v>101.14175229482601</c:v>
                </c:pt>
                <c:pt idx="55">
                  <c:v>99.7732175197537</c:v>
                </c:pt>
                <c:pt idx="56">
                  <c:v>109.84719129155</c:v>
                </c:pt>
                <c:pt idx="57">
                  <c:v>118.248252815481</c:v>
                </c:pt>
                <c:pt idx="58">
                  <c:v>114.700716319433</c:v>
                </c:pt>
                <c:pt idx="59">
                  <c:v>116.350998585566</c:v>
                </c:pt>
                <c:pt idx="60">
                  <c:v>120.944550706535</c:v>
                </c:pt>
                <c:pt idx="61">
                  <c:v>120.359886170362</c:v>
                </c:pt>
                <c:pt idx="62">
                  <c:v>119.02163733819999</c:v>
                </c:pt>
                <c:pt idx="63">
                  <c:v>122.840018275931</c:v>
                </c:pt>
                <c:pt idx="64">
                  <c:v>126.380142737874</c:v>
                </c:pt>
                <c:pt idx="65">
                  <c:v>127.82527669388401</c:v>
                </c:pt>
                <c:pt idx="66">
                  <c:v>129.32942294160799</c:v>
                </c:pt>
                <c:pt idx="67">
                  <c:v>130.11483032344799</c:v>
                </c:pt>
                <c:pt idx="68">
                  <c:v>135.85591491336399</c:v>
                </c:pt>
                <c:pt idx="69">
                  <c:v>144.500777734168</c:v>
                </c:pt>
                <c:pt idx="70">
                  <c:v>148.319815497044</c:v>
                </c:pt>
                <c:pt idx="71">
                  <c:v>147.451019426611</c:v>
                </c:pt>
                <c:pt idx="72">
                  <c:v>147.586452003657</c:v>
                </c:pt>
                <c:pt idx="73">
                  <c:v>154.12232131687</c:v>
                </c:pt>
                <c:pt idx="74">
                  <c:v>159.472415508864</c:v>
                </c:pt>
                <c:pt idx="75">
                  <c:v>162.95348925590801</c:v>
                </c:pt>
                <c:pt idx="76">
                  <c:v>169.812583548638</c:v>
                </c:pt>
                <c:pt idx="77">
                  <c:v>174.51019736320299</c:v>
                </c:pt>
                <c:pt idx="78">
                  <c:v>174.422800252538</c:v>
                </c:pt>
                <c:pt idx="79">
                  <c:v>169.065804670695</c:v>
                </c:pt>
                <c:pt idx="80">
                  <c:v>165.89039275336799</c:v>
                </c:pt>
                <c:pt idx="81">
                  <c:v>171.03749104403201</c:v>
                </c:pt>
                <c:pt idx="82">
                  <c:v>176.73546304714799</c:v>
                </c:pt>
                <c:pt idx="83">
                  <c:v>176.350316854563</c:v>
                </c:pt>
                <c:pt idx="84">
                  <c:v>176.530321134535</c:v>
                </c:pt>
                <c:pt idx="85">
                  <c:v>182.99924647383199</c:v>
                </c:pt>
                <c:pt idx="86">
                  <c:v>184.97729706757301</c:v>
                </c:pt>
                <c:pt idx="87">
                  <c:v>183.71764472899801</c:v>
                </c:pt>
                <c:pt idx="88">
                  <c:v>184.560631551151</c:v>
                </c:pt>
                <c:pt idx="89">
                  <c:v>185.70438059587099</c:v>
                </c:pt>
                <c:pt idx="90">
                  <c:v>188.40115612593399</c:v>
                </c:pt>
                <c:pt idx="91">
                  <c:v>189.785731471833</c:v>
                </c:pt>
                <c:pt idx="92">
                  <c:v>195.48160226543899</c:v>
                </c:pt>
                <c:pt idx="93">
                  <c:v>202.86402736959801</c:v>
                </c:pt>
                <c:pt idx="94">
                  <c:v>203.63248795496801</c:v>
                </c:pt>
                <c:pt idx="95">
                  <c:v>203.00288620809999</c:v>
                </c:pt>
                <c:pt idx="96">
                  <c:v>201.89829454101101</c:v>
                </c:pt>
                <c:pt idx="97">
                  <c:v>195.09339115868599</c:v>
                </c:pt>
                <c:pt idx="98">
                  <c:v>193.233210123763</c:v>
                </c:pt>
                <c:pt idx="99">
                  <c:v>195.98023592056501</c:v>
                </c:pt>
                <c:pt idx="100">
                  <c:v>193.83935748241001</c:v>
                </c:pt>
                <c:pt idx="101">
                  <c:v>200.12080633162799</c:v>
                </c:pt>
                <c:pt idx="102">
                  <c:v>214.98933273077</c:v>
                </c:pt>
                <c:pt idx="103">
                  <c:v>219.70554880925499</c:v>
                </c:pt>
                <c:pt idx="104">
                  <c:v>212.80530587104599</c:v>
                </c:pt>
                <c:pt idx="105">
                  <c:v>205.13892597990801</c:v>
                </c:pt>
                <c:pt idx="106">
                  <c:v>194.870654023105</c:v>
                </c:pt>
                <c:pt idx="107">
                  <c:v>181.811834388546</c:v>
                </c:pt>
                <c:pt idx="108">
                  <c:v>173.05735090990299</c:v>
                </c:pt>
                <c:pt idx="109">
                  <c:v>172.98037634685599</c:v>
                </c:pt>
                <c:pt idx="110">
                  <c:v>161.51015249039401</c:v>
                </c:pt>
                <c:pt idx="111">
                  <c:v>140.55244944740701</c:v>
                </c:pt>
                <c:pt idx="112">
                  <c:v>129.479557658191</c:v>
                </c:pt>
                <c:pt idx="113">
                  <c:v>122.862677802774</c:v>
                </c:pt>
                <c:pt idx="114">
                  <c:v>121.4343296026</c:v>
                </c:pt>
                <c:pt idx="115">
                  <c:v>123.927623793422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0B-4270-8B57-5BF3AD741E6B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PropertyType!$X$7:$X$122</c:f>
              <c:numCache>
                <c:formatCode>0</c:formatCode>
                <c:ptCount val="116"/>
                <c:pt idx="0">
                  <c:v>69.089365833838201</c:v>
                </c:pt>
                <c:pt idx="1">
                  <c:v>68.439128062890006</c:v>
                </c:pt>
                <c:pt idx="2">
                  <c:v>70.031989659843603</c:v>
                </c:pt>
                <c:pt idx="3">
                  <c:v>72.668233796665007</c:v>
                </c:pt>
                <c:pt idx="4">
                  <c:v>73.629566818746099</c:v>
                </c:pt>
                <c:pt idx="5">
                  <c:v>73.094106420893993</c:v>
                </c:pt>
                <c:pt idx="6">
                  <c:v>74.703843296564202</c:v>
                </c:pt>
                <c:pt idx="7">
                  <c:v>78.893251659517205</c:v>
                </c:pt>
                <c:pt idx="8">
                  <c:v>81.245271919511296</c:v>
                </c:pt>
                <c:pt idx="9">
                  <c:v>81.618484188211895</c:v>
                </c:pt>
                <c:pt idx="10">
                  <c:v>82.018133551374106</c:v>
                </c:pt>
                <c:pt idx="11">
                  <c:v>82.1435291876261</c:v>
                </c:pt>
                <c:pt idx="12">
                  <c:v>83.9318269707464</c:v>
                </c:pt>
                <c:pt idx="13">
                  <c:v>87.3210755699169</c:v>
                </c:pt>
                <c:pt idx="14">
                  <c:v>90.000649803633806</c:v>
                </c:pt>
                <c:pt idx="15">
                  <c:v>91.583813371561106</c:v>
                </c:pt>
                <c:pt idx="16">
                  <c:v>91.494630673764902</c:v>
                </c:pt>
                <c:pt idx="17">
                  <c:v>93.876941030915006</c:v>
                </c:pt>
                <c:pt idx="18">
                  <c:v>98.624222789972094</c:v>
                </c:pt>
                <c:pt idx="19">
                  <c:v>100</c:v>
                </c:pt>
                <c:pt idx="20">
                  <c:v>99.371467467811897</c:v>
                </c:pt>
                <c:pt idx="21">
                  <c:v>100.769057331892</c:v>
                </c:pt>
                <c:pt idx="22">
                  <c:v>102.396673161618</c:v>
                </c:pt>
                <c:pt idx="23">
                  <c:v>101.138101671002</c:v>
                </c:pt>
                <c:pt idx="24">
                  <c:v>99.436644314840905</c:v>
                </c:pt>
                <c:pt idx="25">
                  <c:v>99.469314608544494</c:v>
                </c:pt>
                <c:pt idx="26">
                  <c:v>100.519866422932</c:v>
                </c:pt>
                <c:pt idx="27">
                  <c:v>102.872672377535</c:v>
                </c:pt>
                <c:pt idx="28">
                  <c:v>105.66048958230201</c:v>
                </c:pt>
                <c:pt idx="29">
                  <c:v>108.031735093246</c:v>
                </c:pt>
                <c:pt idx="30">
                  <c:v>109.707812708387</c:v>
                </c:pt>
                <c:pt idx="31">
                  <c:v>111.211891946837</c:v>
                </c:pt>
                <c:pt idx="32">
                  <c:v>113.991129182451</c:v>
                </c:pt>
                <c:pt idx="33">
                  <c:v>118.04936719343701</c:v>
                </c:pt>
                <c:pt idx="34">
                  <c:v>122.695769694048</c:v>
                </c:pt>
                <c:pt idx="35">
                  <c:v>126.084879300578</c:v>
                </c:pt>
                <c:pt idx="36">
                  <c:v>129.92113823736901</c:v>
                </c:pt>
                <c:pt idx="37">
                  <c:v>134.914712823537</c:v>
                </c:pt>
                <c:pt idx="38">
                  <c:v>138.96534411170001</c:v>
                </c:pt>
                <c:pt idx="39">
                  <c:v>144.02842017479</c:v>
                </c:pt>
                <c:pt idx="40">
                  <c:v>149.69486844294801</c:v>
                </c:pt>
                <c:pt idx="41">
                  <c:v>153.37056816382301</c:v>
                </c:pt>
                <c:pt idx="42">
                  <c:v>156.155578031288</c:v>
                </c:pt>
                <c:pt idx="43">
                  <c:v>159.03498207019999</c:v>
                </c:pt>
                <c:pt idx="44">
                  <c:v>164.18244593006301</c:v>
                </c:pt>
                <c:pt idx="45">
                  <c:v>170.019028322054</c:v>
                </c:pt>
                <c:pt idx="46">
                  <c:v>170.26339766907199</c:v>
                </c:pt>
                <c:pt idx="47">
                  <c:v>168.278250416509</c:v>
                </c:pt>
                <c:pt idx="48">
                  <c:v>168.43914560769201</c:v>
                </c:pt>
                <c:pt idx="49">
                  <c:v>166.79441173100099</c:v>
                </c:pt>
                <c:pt idx="50">
                  <c:v>162.96571134414799</c:v>
                </c:pt>
                <c:pt idx="51">
                  <c:v>160.15341227328699</c:v>
                </c:pt>
                <c:pt idx="52">
                  <c:v>149.95393443269501</c:v>
                </c:pt>
                <c:pt idx="53">
                  <c:v>134.263967127744</c:v>
                </c:pt>
                <c:pt idx="54">
                  <c:v>125.83301693401999</c:v>
                </c:pt>
                <c:pt idx="55">
                  <c:v>123.045242197791</c:v>
                </c:pt>
                <c:pt idx="56">
                  <c:v>120.104463684458</c:v>
                </c:pt>
                <c:pt idx="57">
                  <c:v>119.90742562803401</c:v>
                </c:pt>
                <c:pt idx="58">
                  <c:v>120.743572161988</c:v>
                </c:pt>
                <c:pt idx="59">
                  <c:v>119.688257082161</c:v>
                </c:pt>
                <c:pt idx="60">
                  <c:v>120.038368377778</c:v>
                </c:pt>
                <c:pt idx="61">
                  <c:v>121.72271928374801</c:v>
                </c:pt>
                <c:pt idx="62">
                  <c:v>124.05003630940401</c:v>
                </c:pt>
                <c:pt idx="63">
                  <c:v>124.241435012975</c:v>
                </c:pt>
                <c:pt idx="64">
                  <c:v>124.266527256442</c:v>
                </c:pt>
                <c:pt idx="65">
                  <c:v>127.638647766663</c:v>
                </c:pt>
                <c:pt idx="66">
                  <c:v>129.82173929305301</c:v>
                </c:pt>
                <c:pt idx="67">
                  <c:v>129.236508655893</c:v>
                </c:pt>
                <c:pt idx="68">
                  <c:v>130.707336944627</c:v>
                </c:pt>
                <c:pt idx="69">
                  <c:v>134.076311629234</c:v>
                </c:pt>
                <c:pt idx="70">
                  <c:v>137.658069393815</c:v>
                </c:pt>
                <c:pt idx="71">
                  <c:v>141.85153461606899</c:v>
                </c:pt>
                <c:pt idx="72">
                  <c:v>146.436627419834</c:v>
                </c:pt>
                <c:pt idx="73">
                  <c:v>149.28328552402201</c:v>
                </c:pt>
                <c:pt idx="74">
                  <c:v>152.801872301391</c:v>
                </c:pt>
                <c:pt idx="75">
                  <c:v>158.60018243050601</c:v>
                </c:pt>
                <c:pt idx="76">
                  <c:v>162.41906549797301</c:v>
                </c:pt>
                <c:pt idx="77">
                  <c:v>165.05320423147401</c:v>
                </c:pt>
                <c:pt idx="78">
                  <c:v>166.79830894733601</c:v>
                </c:pt>
                <c:pt idx="79">
                  <c:v>168.70150324171499</c:v>
                </c:pt>
                <c:pt idx="80">
                  <c:v>173.20254548549499</c:v>
                </c:pt>
                <c:pt idx="81">
                  <c:v>178.09621043108001</c:v>
                </c:pt>
                <c:pt idx="82">
                  <c:v>180.76232722799099</c:v>
                </c:pt>
                <c:pt idx="83">
                  <c:v>183.382587093685</c:v>
                </c:pt>
                <c:pt idx="84">
                  <c:v>190.46132395867701</c:v>
                </c:pt>
                <c:pt idx="85">
                  <c:v>196.897302306927</c:v>
                </c:pt>
                <c:pt idx="86">
                  <c:v>198.54606860771801</c:v>
                </c:pt>
                <c:pt idx="87">
                  <c:v>202.709526960223</c:v>
                </c:pt>
                <c:pt idx="88">
                  <c:v>211.40453309741599</c:v>
                </c:pt>
                <c:pt idx="89">
                  <c:v>217.174908907385</c:v>
                </c:pt>
                <c:pt idx="90">
                  <c:v>217.83777979118199</c:v>
                </c:pt>
                <c:pt idx="91">
                  <c:v>218.095777601077</c:v>
                </c:pt>
                <c:pt idx="92">
                  <c:v>222.774383395668</c:v>
                </c:pt>
                <c:pt idx="93">
                  <c:v>231.261898378312</c:v>
                </c:pt>
                <c:pt idx="94">
                  <c:v>237.42463262927799</c:v>
                </c:pt>
                <c:pt idx="95">
                  <c:v>243.96733505243199</c:v>
                </c:pt>
                <c:pt idx="96">
                  <c:v>249.950399715673</c:v>
                </c:pt>
                <c:pt idx="97">
                  <c:v>254.24727612259099</c:v>
                </c:pt>
                <c:pt idx="98">
                  <c:v>264.86012450325501</c:v>
                </c:pt>
                <c:pt idx="99">
                  <c:v>276.96456414297199</c:v>
                </c:pt>
                <c:pt idx="100">
                  <c:v>282.75769812673298</c:v>
                </c:pt>
                <c:pt idx="101">
                  <c:v>294.72024570689399</c:v>
                </c:pt>
                <c:pt idx="102">
                  <c:v>321.11009920273602</c:v>
                </c:pt>
                <c:pt idx="103">
                  <c:v>341.47815164243701</c:v>
                </c:pt>
                <c:pt idx="104">
                  <c:v>362.74040825911698</c:v>
                </c:pt>
                <c:pt idx="105">
                  <c:v>393.43346864215698</c:v>
                </c:pt>
                <c:pt idx="106">
                  <c:v>401.46604300489798</c:v>
                </c:pt>
                <c:pt idx="107">
                  <c:v>391.161430658744</c:v>
                </c:pt>
                <c:pt idx="108">
                  <c:v>382.172082563233</c:v>
                </c:pt>
                <c:pt idx="109">
                  <c:v>381.12097081695998</c:v>
                </c:pt>
                <c:pt idx="110">
                  <c:v>382.33398820891699</c:v>
                </c:pt>
                <c:pt idx="111">
                  <c:v>382.31332833413097</c:v>
                </c:pt>
                <c:pt idx="112">
                  <c:v>382.88347458824899</c:v>
                </c:pt>
                <c:pt idx="113">
                  <c:v>386.15843284764998</c:v>
                </c:pt>
                <c:pt idx="114">
                  <c:v>393.16996057787901</c:v>
                </c:pt>
                <c:pt idx="115">
                  <c:v>396.99397775256199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0B-4270-8B57-5BF3AD741E6B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PropertyType!$Y$7:$Y$122</c:f>
              <c:numCache>
                <c:formatCode>0</c:formatCode>
                <c:ptCount val="116"/>
                <c:pt idx="0">
                  <c:v>78.624877425436793</c:v>
                </c:pt>
                <c:pt idx="1">
                  <c:v>73.022152846684705</c:v>
                </c:pt>
                <c:pt idx="2">
                  <c:v>67.661646038306102</c:v>
                </c:pt>
                <c:pt idx="3">
                  <c:v>70.5850784084667</c:v>
                </c:pt>
                <c:pt idx="4">
                  <c:v>79.103614151582804</c:v>
                </c:pt>
                <c:pt idx="5">
                  <c:v>83.757113343776197</c:v>
                </c:pt>
                <c:pt idx="6">
                  <c:v>85.059046870858495</c:v>
                </c:pt>
                <c:pt idx="7">
                  <c:v>84.813207353113299</c:v>
                </c:pt>
                <c:pt idx="8">
                  <c:v>84.748598365172199</c:v>
                </c:pt>
                <c:pt idx="9">
                  <c:v>88.242070333292205</c:v>
                </c:pt>
                <c:pt idx="10">
                  <c:v>91.206921266001999</c:v>
                </c:pt>
                <c:pt idx="11">
                  <c:v>92.601070820702901</c:v>
                </c:pt>
                <c:pt idx="12">
                  <c:v>93.825440779085397</c:v>
                </c:pt>
                <c:pt idx="13">
                  <c:v>93.294768946783194</c:v>
                </c:pt>
                <c:pt idx="14">
                  <c:v>93.3616635958996</c:v>
                </c:pt>
                <c:pt idx="15">
                  <c:v>94.804174351619906</c:v>
                </c:pt>
                <c:pt idx="16">
                  <c:v>95.353788254582994</c:v>
                </c:pt>
                <c:pt idx="17">
                  <c:v>95.685009537971098</c:v>
                </c:pt>
                <c:pt idx="18">
                  <c:v>97.732808895809697</c:v>
                </c:pt>
                <c:pt idx="19">
                  <c:v>100</c:v>
                </c:pt>
                <c:pt idx="20">
                  <c:v>100.6415158671</c:v>
                </c:pt>
                <c:pt idx="21">
                  <c:v>102.46992327858</c:v>
                </c:pt>
                <c:pt idx="22">
                  <c:v>104.14881773370701</c:v>
                </c:pt>
                <c:pt idx="23">
                  <c:v>103.454772787907</c:v>
                </c:pt>
                <c:pt idx="24">
                  <c:v>103.704361699003</c:v>
                </c:pt>
                <c:pt idx="25">
                  <c:v>105.34130021587301</c:v>
                </c:pt>
                <c:pt idx="26">
                  <c:v>109.328499883864</c:v>
                </c:pt>
                <c:pt idx="27">
                  <c:v>114.367565231843</c:v>
                </c:pt>
                <c:pt idx="28">
                  <c:v>117.30067066058901</c:v>
                </c:pt>
                <c:pt idx="29">
                  <c:v>121.36145050704501</c:v>
                </c:pt>
                <c:pt idx="30">
                  <c:v>125.39610878676299</c:v>
                </c:pt>
                <c:pt idx="31">
                  <c:v>128.17666258212</c:v>
                </c:pt>
                <c:pt idx="32">
                  <c:v>134.023941715299</c:v>
                </c:pt>
                <c:pt idx="33">
                  <c:v>141.690064952309</c:v>
                </c:pt>
                <c:pt idx="34">
                  <c:v>148.11170437244101</c:v>
                </c:pt>
                <c:pt idx="35">
                  <c:v>151.46903404972599</c:v>
                </c:pt>
                <c:pt idx="36">
                  <c:v>154.74853123880601</c:v>
                </c:pt>
                <c:pt idx="37">
                  <c:v>162.28035523296199</c:v>
                </c:pt>
                <c:pt idx="38">
                  <c:v>169.04376853751</c:v>
                </c:pt>
                <c:pt idx="39">
                  <c:v>172.29103716939699</c:v>
                </c:pt>
                <c:pt idx="40">
                  <c:v>174.01920465322499</c:v>
                </c:pt>
                <c:pt idx="41">
                  <c:v>174.949373345422</c:v>
                </c:pt>
                <c:pt idx="42">
                  <c:v>175.918058264292</c:v>
                </c:pt>
                <c:pt idx="43">
                  <c:v>177.12363822505301</c:v>
                </c:pt>
                <c:pt idx="44">
                  <c:v>179.22977205682699</c:v>
                </c:pt>
                <c:pt idx="45">
                  <c:v>183.06434137697801</c:v>
                </c:pt>
                <c:pt idx="46">
                  <c:v>187.220252853538</c:v>
                </c:pt>
                <c:pt idx="47">
                  <c:v>186.12046842042801</c:v>
                </c:pt>
                <c:pt idx="48">
                  <c:v>181.044346816819</c:v>
                </c:pt>
                <c:pt idx="49">
                  <c:v>177.035745869403</c:v>
                </c:pt>
                <c:pt idx="50">
                  <c:v>168.41758828433501</c:v>
                </c:pt>
                <c:pt idx="51">
                  <c:v>157.248891461413</c:v>
                </c:pt>
                <c:pt idx="52">
                  <c:v>147.931777734517</c:v>
                </c:pt>
                <c:pt idx="53">
                  <c:v>138.873170051828</c:v>
                </c:pt>
                <c:pt idx="54">
                  <c:v>132.23280531514899</c:v>
                </c:pt>
                <c:pt idx="55">
                  <c:v>128.95343414554799</c:v>
                </c:pt>
                <c:pt idx="56">
                  <c:v>129.39069080872801</c:v>
                </c:pt>
                <c:pt idx="57">
                  <c:v>130.190720885898</c:v>
                </c:pt>
                <c:pt idx="58">
                  <c:v>129.328997063548</c:v>
                </c:pt>
                <c:pt idx="59">
                  <c:v>130.414036393396</c:v>
                </c:pt>
                <c:pt idx="60">
                  <c:v>133.59675187532599</c:v>
                </c:pt>
                <c:pt idx="61">
                  <c:v>135.72736546060199</c:v>
                </c:pt>
                <c:pt idx="62">
                  <c:v>136.32327495272099</c:v>
                </c:pt>
                <c:pt idx="63">
                  <c:v>138.06362271670201</c:v>
                </c:pt>
                <c:pt idx="64">
                  <c:v>140.34631620957299</c:v>
                </c:pt>
                <c:pt idx="65">
                  <c:v>141.36495042781999</c:v>
                </c:pt>
                <c:pt idx="66">
                  <c:v>142.47107367651699</c:v>
                </c:pt>
                <c:pt idx="67">
                  <c:v>142.78787070785299</c:v>
                </c:pt>
                <c:pt idx="68">
                  <c:v>145.373321000537</c:v>
                </c:pt>
                <c:pt idx="69">
                  <c:v>151.194192145166</c:v>
                </c:pt>
                <c:pt idx="70">
                  <c:v>155.047992919461</c:v>
                </c:pt>
                <c:pt idx="71">
                  <c:v>158.396480525215</c:v>
                </c:pt>
                <c:pt idx="72">
                  <c:v>161.48045901207101</c:v>
                </c:pt>
                <c:pt idx="73">
                  <c:v>163.12018329590001</c:v>
                </c:pt>
                <c:pt idx="74">
                  <c:v>165.090378881291</c:v>
                </c:pt>
                <c:pt idx="75">
                  <c:v>168.72063684939701</c:v>
                </c:pt>
                <c:pt idx="76">
                  <c:v>174.30717883159201</c:v>
                </c:pt>
                <c:pt idx="77">
                  <c:v>177.57532806674001</c:v>
                </c:pt>
                <c:pt idx="78">
                  <c:v>178.507760374257</c:v>
                </c:pt>
                <c:pt idx="79">
                  <c:v>179.68022348450901</c:v>
                </c:pt>
                <c:pt idx="80">
                  <c:v>180.33018936996601</c:v>
                </c:pt>
                <c:pt idx="81">
                  <c:v>181.754027164619</c:v>
                </c:pt>
                <c:pt idx="82">
                  <c:v>185.617379013478</c:v>
                </c:pt>
                <c:pt idx="83">
                  <c:v>190.20207257051501</c:v>
                </c:pt>
                <c:pt idx="84">
                  <c:v>190.239413081013</c:v>
                </c:pt>
                <c:pt idx="85">
                  <c:v>188.29304200335901</c:v>
                </c:pt>
                <c:pt idx="86">
                  <c:v>188.1426203588</c:v>
                </c:pt>
                <c:pt idx="87">
                  <c:v>189.05819487559</c:v>
                </c:pt>
                <c:pt idx="88">
                  <c:v>190.978992893775</c:v>
                </c:pt>
                <c:pt idx="89">
                  <c:v>191.986236120434</c:v>
                </c:pt>
                <c:pt idx="90">
                  <c:v>189.623563305853</c:v>
                </c:pt>
                <c:pt idx="91">
                  <c:v>186.618633220628</c:v>
                </c:pt>
                <c:pt idx="92">
                  <c:v>187.70270237480599</c:v>
                </c:pt>
                <c:pt idx="93">
                  <c:v>189.96675987122799</c:v>
                </c:pt>
                <c:pt idx="94">
                  <c:v>190.15122692562301</c:v>
                </c:pt>
                <c:pt idx="95">
                  <c:v>190.41434850975301</c:v>
                </c:pt>
                <c:pt idx="96">
                  <c:v>190.876780338949</c:v>
                </c:pt>
                <c:pt idx="97">
                  <c:v>189.61413709297199</c:v>
                </c:pt>
                <c:pt idx="98">
                  <c:v>190.464987054408</c:v>
                </c:pt>
                <c:pt idx="99">
                  <c:v>193.20392322876901</c:v>
                </c:pt>
                <c:pt idx="100">
                  <c:v>197.621071578293</c:v>
                </c:pt>
                <c:pt idx="101">
                  <c:v>205.80994565831199</c:v>
                </c:pt>
                <c:pt idx="102">
                  <c:v>212.34453040304399</c:v>
                </c:pt>
                <c:pt idx="103">
                  <c:v>216.751167139595</c:v>
                </c:pt>
                <c:pt idx="104">
                  <c:v>221.58238539637199</c:v>
                </c:pt>
                <c:pt idx="105">
                  <c:v>223.93739544689001</c:v>
                </c:pt>
                <c:pt idx="106">
                  <c:v>223.05124110232401</c:v>
                </c:pt>
                <c:pt idx="107">
                  <c:v>220.34592226042599</c:v>
                </c:pt>
                <c:pt idx="108">
                  <c:v>217.62064630859101</c:v>
                </c:pt>
                <c:pt idx="109">
                  <c:v>218.78790851015</c:v>
                </c:pt>
                <c:pt idx="110">
                  <c:v>219.43185704244601</c:v>
                </c:pt>
                <c:pt idx="111">
                  <c:v>220.11009025229399</c:v>
                </c:pt>
                <c:pt idx="112">
                  <c:v>220.537492125298</c:v>
                </c:pt>
                <c:pt idx="113">
                  <c:v>218.81606779309899</c:v>
                </c:pt>
                <c:pt idx="114">
                  <c:v>221.45774281164</c:v>
                </c:pt>
                <c:pt idx="115">
                  <c:v>224.58765167529501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0B-4270-8B57-5BF3AD741E6B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PropertyType!$Z$7:$Z$122</c:f>
              <c:numCache>
                <c:formatCode>0</c:formatCode>
                <c:ptCount val="116"/>
                <c:pt idx="0">
                  <c:v>66.854650300432596</c:v>
                </c:pt>
                <c:pt idx="1">
                  <c:v>66.380444355865507</c:v>
                </c:pt>
                <c:pt idx="2">
                  <c:v>67.591638980154499</c:v>
                </c:pt>
                <c:pt idx="3">
                  <c:v>68.338233503838396</c:v>
                </c:pt>
                <c:pt idx="4">
                  <c:v>70.057122017131306</c:v>
                </c:pt>
                <c:pt idx="5">
                  <c:v>72.252779838748097</c:v>
                </c:pt>
                <c:pt idx="6">
                  <c:v>74.169700532523805</c:v>
                </c:pt>
                <c:pt idx="7">
                  <c:v>77.050296138342702</c:v>
                </c:pt>
                <c:pt idx="8">
                  <c:v>79.387376371149998</c:v>
                </c:pt>
                <c:pt idx="9">
                  <c:v>80.460508327244796</c:v>
                </c:pt>
                <c:pt idx="10">
                  <c:v>82.395746630796694</c:v>
                </c:pt>
                <c:pt idx="11">
                  <c:v>83.008575052518296</c:v>
                </c:pt>
                <c:pt idx="12">
                  <c:v>81.945695510584798</c:v>
                </c:pt>
                <c:pt idx="13">
                  <c:v>85.348205620826803</c:v>
                </c:pt>
                <c:pt idx="14">
                  <c:v>91.742305747111502</c:v>
                </c:pt>
                <c:pt idx="15">
                  <c:v>94.354181588097205</c:v>
                </c:pt>
                <c:pt idx="16">
                  <c:v>94.403437145192996</c:v>
                </c:pt>
                <c:pt idx="17">
                  <c:v>95.058467661217193</c:v>
                </c:pt>
                <c:pt idx="18">
                  <c:v>97.428224461728504</c:v>
                </c:pt>
                <c:pt idx="19">
                  <c:v>100</c:v>
                </c:pt>
                <c:pt idx="20">
                  <c:v>101.86208537740499</c:v>
                </c:pt>
                <c:pt idx="21">
                  <c:v>103.713323291219</c:v>
                </c:pt>
                <c:pt idx="22">
                  <c:v>104.761302310145</c:v>
                </c:pt>
                <c:pt idx="23">
                  <c:v>106.368039253248</c:v>
                </c:pt>
                <c:pt idx="24">
                  <c:v>109.509086815435</c:v>
                </c:pt>
                <c:pt idx="25">
                  <c:v>111.241818474593</c:v>
                </c:pt>
                <c:pt idx="26">
                  <c:v>112.152752051935</c:v>
                </c:pt>
                <c:pt idx="27">
                  <c:v>115.363932246131</c:v>
                </c:pt>
                <c:pt idx="28">
                  <c:v>119.111800665098</c:v>
                </c:pt>
                <c:pt idx="29">
                  <c:v>121.598298333285</c:v>
                </c:pt>
                <c:pt idx="30">
                  <c:v>123.042752303207</c:v>
                </c:pt>
                <c:pt idx="31">
                  <c:v>123.988046050344</c:v>
                </c:pt>
                <c:pt idx="32">
                  <c:v>125.932386599323</c:v>
                </c:pt>
                <c:pt idx="33">
                  <c:v>130.77311863864099</c:v>
                </c:pt>
                <c:pt idx="34">
                  <c:v>136.701606798</c:v>
                </c:pt>
                <c:pt idx="35">
                  <c:v>141.17628119744501</c:v>
                </c:pt>
                <c:pt idx="36">
                  <c:v>145.21830644556599</c:v>
                </c:pt>
                <c:pt idx="37">
                  <c:v>151.64370104001301</c:v>
                </c:pt>
                <c:pt idx="38">
                  <c:v>160.49202201340299</c:v>
                </c:pt>
                <c:pt idx="39">
                  <c:v>166.808249675582</c:v>
                </c:pt>
                <c:pt idx="40">
                  <c:v>166.9603941705</c:v>
                </c:pt>
                <c:pt idx="41">
                  <c:v>164.430746872572</c:v>
                </c:pt>
                <c:pt idx="42">
                  <c:v>168.720657182509</c:v>
                </c:pt>
                <c:pt idx="43">
                  <c:v>177.17101634009799</c:v>
                </c:pt>
                <c:pt idx="44">
                  <c:v>176.78287229043701</c:v>
                </c:pt>
                <c:pt idx="45">
                  <c:v>172.463727461171</c:v>
                </c:pt>
                <c:pt idx="46">
                  <c:v>169.77919232919899</c:v>
                </c:pt>
                <c:pt idx="47">
                  <c:v>167.28073293784701</c:v>
                </c:pt>
                <c:pt idx="48">
                  <c:v>163.49172159032901</c:v>
                </c:pt>
                <c:pt idx="49">
                  <c:v>159.361887429863</c:v>
                </c:pt>
                <c:pt idx="50">
                  <c:v>154.578331744655</c:v>
                </c:pt>
                <c:pt idx="51">
                  <c:v>146.14557479118599</c:v>
                </c:pt>
                <c:pt idx="52">
                  <c:v>135.516570813778</c:v>
                </c:pt>
                <c:pt idx="53">
                  <c:v>126.30353928051299</c:v>
                </c:pt>
                <c:pt idx="54">
                  <c:v>121.493730251106</c:v>
                </c:pt>
                <c:pt idx="55">
                  <c:v>119.684130667015</c:v>
                </c:pt>
                <c:pt idx="56">
                  <c:v>120.393412925258</c:v>
                </c:pt>
                <c:pt idx="57">
                  <c:v>126.504778489035</c:v>
                </c:pt>
                <c:pt idx="58">
                  <c:v>135.60731312757099</c:v>
                </c:pt>
                <c:pt idx="59">
                  <c:v>140.459565905197</c:v>
                </c:pt>
                <c:pt idx="60">
                  <c:v>141.23906508305501</c:v>
                </c:pt>
                <c:pt idx="61">
                  <c:v>143.68390335102799</c:v>
                </c:pt>
                <c:pt idx="62">
                  <c:v>149.39602002365999</c:v>
                </c:pt>
                <c:pt idx="63">
                  <c:v>152.42393150795701</c:v>
                </c:pt>
                <c:pt idx="64">
                  <c:v>150.976262702133</c:v>
                </c:pt>
                <c:pt idx="65">
                  <c:v>153.691519726694</c:v>
                </c:pt>
                <c:pt idx="66">
                  <c:v>160.04562743161901</c:v>
                </c:pt>
                <c:pt idx="67">
                  <c:v>163.90920571839601</c:v>
                </c:pt>
                <c:pt idx="68">
                  <c:v>166.88673897319899</c:v>
                </c:pt>
                <c:pt idx="69">
                  <c:v>169.67472992282501</c:v>
                </c:pt>
                <c:pt idx="70">
                  <c:v>173.640805746886</c:v>
                </c:pt>
                <c:pt idx="71">
                  <c:v>178.834796086241</c:v>
                </c:pt>
                <c:pt idx="72">
                  <c:v>177.285963903366</c:v>
                </c:pt>
                <c:pt idx="73">
                  <c:v>176.68641202153901</c:v>
                </c:pt>
                <c:pt idx="74">
                  <c:v>186.90542745392401</c:v>
                </c:pt>
                <c:pt idx="75">
                  <c:v>196.10065278618401</c:v>
                </c:pt>
                <c:pt idx="76">
                  <c:v>200.63213952811199</c:v>
                </c:pt>
                <c:pt idx="77">
                  <c:v>206.194061290625</c:v>
                </c:pt>
                <c:pt idx="78">
                  <c:v>209.69936762912801</c:v>
                </c:pt>
                <c:pt idx="79">
                  <c:v>212.64780121267401</c:v>
                </c:pt>
                <c:pt idx="80">
                  <c:v>217.46434631910199</c:v>
                </c:pt>
                <c:pt idx="81">
                  <c:v>222.264556390606</c:v>
                </c:pt>
                <c:pt idx="82">
                  <c:v>226.68060383366901</c:v>
                </c:pt>
                <c:pt idx="83">
                  <c:v>229.286903363542</c:v>
                </c:pt>
                <c:pt idx="84">
                  <c:v>230.85846533943399</c:v>
                </c:pt>
                <c:pt idx="85">
                  <c:v>234.931171243958</c:v>
                </c:pt>
                <c:pt idx="86">
                  <c:v>240.886929852305</c:v>
                </c:pt>
                <c:pt idx="87">
                  <c:v>246.37806405532501</c:v>
                </c:pt>
                <c:pt idx="88">
                  <c:v>250.553716147854</c:v>
                </c:pt>
                <c:pt idx="89">
                  <c:v>254.51574407501201</c:v>
                </c:pt>
                <c:pt idx="90">
                  <c:v>258.28621088672401</c:v>
                </c:pt>
                <c:pt idx="91">
                  <c:v>260.583961808509</c:v>
                </c:pt>
                <c:pt idx="92">
                  <c:v>265.19502215048402</c:v>
                </c:pt>
                <c:pt idx="93">
                  <c:v>271.09616220234102</c:v>
                </c:pt>
                <c:pt idx="94">
                  <c:v>275.69524139625901</c:v>
                </c:pt>
                <c:pt idx="95">
                  <c:v>281.18282175354199</c:v>
                </c:pt>
                <c:pt idx="96">
                  <c:v>285.188123510146</c:v>
                </c:pt>
                <c:pt idx="97">
                  <c:v>290.59390392312997</c:v>
                </c:pt>
                <c:pt idx="98">
                  <c:v>298.37891612958703</c:v>
                </c:pt>
                <c:pt idx="99">
                  <c:v>303.72228545214102</c:v>
                </c:pt>
                <c:pt idx="100">
                  <c:v>313.82335985190599</c:v>
                </c:pt>
                <c:pt idx="101">
                  <c:v>333.26347211498302</c:v>
                </c:pt>
                <c:pt idx="102">
                  <c:v>357.94803931706298</c:v>
                </c:pt>
                <c:pt idx="103">
                  <c:v>378.45328859160202</c:v>
                </c:pt>
                <c:pt idx="104">
                  <c:v>394.99129174515599</c:v>
                </c:pt>
                <c:pt idx="105">
                  <c:v>410.85454921404698</c:v>
                </c:pt>
                <c:pt idx="106">
                  <c:v>404.49807340043299</c:v>
                </c:pt>
                <c:pt idx="107">
                  <c:v>378.16282456007002</c:v>
                </c:pt>
                <c:pt idx="108">
                  <c:v>353.47771388490099</c:v>
                </c:pt>
                <c:pt idx="109">
                  <c:v>339.65624032874302</c:v>
                </c:pt>
                <c:pt idx="110">
                  <c:v>336.52774300025698</c:v>
                </c:pt>
                <c:pt idx="111">
                  <c:v>328.93879600490698</c:v>
                </c:pt>
                <c:pt idx="112">
                  <c:v>313.82854406903101</c:v>
                </c:pt>
                <c:pt idx="113">
                  <c:v>306.66616706373799</c:v>
                </c:pt>
                <c:pt idx="114">
                  <c:v>310.01425424119799</c:v>
                </c:pt>
                <c:pt idx="115">
                  <c:v>316.13401237624203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0B-4270-8B57-5BF3AD741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68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PropertyType!$AA$7:$AA$122</c:f>
              <c:numCache>
                <c:formatCode>General</c:formatCode>
                <c:ptCount val="116"/>
                <c:pt idx="4" formatCode="0%">
                  <c:v>0.12494329657867298</c:v>
                </c:pt>
                <c:pt idx="5" formatCode="0%">
                  <c:v>0.11812396044452189</c:v>
                </c:pt>
                <c:pt idx="6" formatCode="0%">
                  <c:v>0.13505651519451645</c:v>
                </c:pt>
                <c:pt idx="7" formatCode="0%">
                  <c:v>0.18169026165631674</c:v>
                </c:pt>
                <c:pt idx="8" formatCode="0%">
                  <c:v>0.1823873628956767</c:v>
                </c:pt>
                <c:pt idx="9" formatCode="0%">
                  <c:v>0.12879401460667683</c:v>
                </c:pt>
                <c:pt idx="10" formatCode="0%">
                  <c:v>7.6730352365558252E-2</c:v>
                </c:pt>
                <c:pt idx="11" formatCode="0%">
                  <c:v>7.0153978663766159E-2</c:v>
                </c:pt>
                <c:pt idx="12" formatCode="0%">
                  <c:v>9.8198339822156422E-2</c:v>
                </c:pt>
                <c:pt idx="13" formatCode="0%">
                  <c:v>0.13569614090955673</c:v>
                </c:pt>
                <c:pt idx="14" formatCode="0%">
                  <c:v>0.12609985819646363</c:v>
                </c:pt>
                <c:pt idx="15" formatCode="0%">
                  <c:v>9.2091186082610799E-2</c:v>
                </c:pt>
                <c:pt idx="16" formatCode="0%">
                  <c:v>9.0386085660036253E-2</c:v>
                </c:pt>
                <c:pt idx="17" formatCode="0%">
                  <c:v>0.10748289479258877</c:v>
                </c:pt>
                <c:pt idx="18" formatCode="0%">
                  <c:v>0.11907184887168909</c:v>
                </c:pt>
                <c:pt idx="19" formatCode="0%">
                  <c:v>0.10609075148198333</c:v>
                </c:pt>
                <c:pt idx="20" formatCode="0%">
                  <c:v>7.56770847264574E-2</c:v>
                </c:pt>
                <c:pt idx="21" formatCode="0%">
                  <c:v>3.9513394586304207E-2</c:v>
                </c:pt>
                <c:pt idx="22" formatCode="0%">
                  <c:v>2.1149957132042374E-2</c:v>
                </c:pt>
                <c:pt idx="23" formatCode="0%">
                  <c:v>2.677526382066997E-2</c:v>
                </c:pt>
                <c:pt idx="24" formatCode="0%">
                  <c:v>3.3926370171240672E-2</c:v>
                </c:pt>
                <c:pt idx="25" formatCode="0%">
                  <c:v>3.6037861986925934E-2</c:v>
                </c:pt>
                <c:pt idx="26" formatCode="0%">
                  <c:v>5.050998453154909E-2</c:v>
                </c:pt>
                <c:pt idx="27" formatCode="0%">
                  <c:v>7.0765503430223253E-2</c:v>
                </c:pt>
                <c:pt idx="28" formatCode="0%">
                  <c:v>8.4734884589189985E-2</c:v>
                </c:pt>
                <c:pt idx="29" formatCode="0%">
                  <c:v>8.9570430204014562E-2</c:v>
                </c:pt>
                <c:pt idx="30" formatCode="0%">
                  <c:v>8.8374439060990184E-2</c:v>
                </c:pt>
                <c:pt idx="31" formatCode="0%">
                  <c:v>9.8940273689623881E-2</c:v>
                </c:pt>
                <c:pt idx="32" formatCode="0%">
                  <c:v>0.11348038352330025</c:v>
                </c:pt>
                <c:pt idx="33" formatCode="0%">
                  <c:v>0.12121577645695014</c:v>
                </c:pt>
                <c:pt idx="34" formatCode="0%">
                  <c:v>0.13599640192873919</c:v>
                </c:pt>
                <c:pt idx="35" formatCode="0%">
                  <c:v>0.14971379647054639</c:v>
                </c:pt>
                <c:pt idx="36" formatCode="0%">
                  <c:v>0.15307167942630473</c:v>
                </c:pt>
                <c:pt idx="37" formatCode="0%">
                  <c:v>0.16290861921138489</c:v>
                </c:pt>
                <c:pt idx="38" formatCode="0%">
                  <c:v>0.16167150698008714</c:v>
                </c:pt>
                <c:pt idx="39" formatCode="0%">
                  <c:v>0.14460488298883467</c:v>
                </c:pt>
                <c:pt idx="40" formatCode="0%">
                  <c:v>0.12455810261835176</c:v>
                </c:pt>
                <c:pt idx="41" formatCode="0%">
                  <c:v>9.870315890626169E-2</c:v>
                </c:pt>
                <c:pt idx="42" formatCode="0%">
                  <c:v>6.4717552107275589E-2</c:v>
                </c:pt>
                <c:pt idx="43" formatCode="0%">
                  <c:v>3.7344054197828491E-2</c:v>
                </c:pt>
                <c:pt idx="44" formatCode="0%">
                  <c:v>3.7596097454025479E-2</c:v>
                </c:pt>
                <c:pt idx="45" formatCode="0%">
                  <c:v>5.615528117886015E-2</c:v>
                </c:pt>
                <c:pt idx="46" formatCode="0%">
                  <c:v>4.3631473392441666E-2</c:v>
                </c:pt>
                <c:pt idx="47" formatCode="0%">
                  <c:v>8.0653800215069182E-3</c:v>
                </c:pt>
                <c:pt idx="48" formatCode="0%">
                  <c:v>-2.8389945057693322E-2</c:v>
                </c:pt>
                <c:pt idx="49" formatCode="0%">
                  <c:v>-7.3158427333567255E-2</c:v>
                </c:pt>
                <c:pt idx="50" formatCode="0%">
                  <c:v>-0.11092014572709408</c:v>
                </c:pt>
                <c:pt idx="51" formatCode="0%">
                  <c:v>-0.14335651171928432</c:v>
                </c:pt>
                <c:pt idx="52" formatCode="0%">
                  <c:v>-0.19695010440776439</c:v>
                </c:pt>
                <c:pt idx="53" formatCode="0%">
                  <c:v>-0.25137004384785477</c:v>
                </c:pt>
                <c:pt idx="54" formatCode="0%">
                  <c:v>-0.21879046148548997</c:v>
                </c:pt>
                <c:pt idx="55" formatCode="0%">
                  <c:v>-0.14099385641152951</c:v>
                </c:pt>
                <c:pt idx="56" formatCode="0%">
                  <c:v>-9.7375863079800284E-2</c:v>
                </c:pt>
                <c:pt idx="57" formatCode="0%">
                  <c:v>-6.7180342850188035E-2</c:v>
                </c:pt>
                <c:pt idx="58" formatCode="0%">
                  <c:v>-7.83540111988692E-2</c:v>
                </c:pt>
                <c:pt idx="59" formatCode="0%">
                  <c:v>-0.10971486895707649</c:v>
                </c:pt>
                <c:pt idx="60" formatCode="0%">
                  <c:v>-9.79022883014109E-2</c:v>
                </c:pt>
                <c:pt idx="61" formatCode="0%">
                  <c:v>-4.1417299333149971E-2</c:v>
                </c:pt>
                <c:pt idx="62" formatCode="0%">
                  <c:v>-6.3645355750789889E-3</c:v>
                </c:pt>
                <c:pt idx="63" formatCode="0%">
                  <c:v>-3.0664065008987329E-3</c:v>
                </c:pt>
                <c:pt idx="64" formatCode="0%">
                  <c:v>8.4167569852811042E-4</c:v>
                </c:pt>
                <c:pt idx="65" formatCode="0%">
                  <c:v>-1.1587003701113874E-2</c:v>
                </c:pt>
                <c:pt idx="66" formatCode="0%">
                  <c:v>1.4015671585647649E-3</c:v>
                </c:pt>
                <c:pt idx="67" formatCode="0%">
                  <c:v>4.3302476885071606E-2</c:v>
                </c:pt>
                <c:pt idx="68" formatCode="0%">
                  <c:v>7.0709788407213869E-2</c:v>
                </c:pt>
                <c:pt idx="69" formatCode="0%">
                  <c:v>8.2628434387925331E-2</c:v>
                </c:pt>
                <c:pt idx="70" formatCode="0%">
                  <c:v>7.7989570545757836E-2</c:v>
                </c:pt>
                <c:pt idx="71" formatCode="0%">
                  <c:v>7.5742948985774383E-2</c:v>
                </c:pt>
                <c:pt idx="72" formatCode="0%">
                  <c:v>9.4403912322208461E-2</c:v>
                </c:pt>
                <c:pt idx="73" formatCode="0%">
                  <c:v>0.12350596860457919</c:v>
                </c:pt>
                <c:pt idx="74" formatCode="0%">
                  <c:v>0.11673238713072642</c:v>
                </c:pt>
                <c:pt idx="75" formatCode="0%">
                  <c:v>9.6415288649664754E-2</c:v>
                </c:pt>
                <c:pt idx="76" formatCode="0%">
                  <c:v>9.8203351712536469E-2</c:v>
                </c:pt>
                <c:pt idx="77" formatCode="0%">
                  <c:v>9.3265523541521622E-2</c:v>
                </c:pt>
                <c:pt idx="78" formatCode="0%">
                  <c:v>7.6260203700636575E-2</c:v>
                </c:pt>
                <c:pt idx="79" formatCode="0%">
                  <c:v>6.1454849607615714E-2</c:v>
                </c:pt>
                <c:pt idx="80" formatCode="0%">
                  <c:v>4.7426424166982617E-2</c:v>
                </c:pt>
                <c:pt idx="81" formatCode="0%">
                  <c:v>3.9729887638081163E-2</c:v>
                </c:pt>
                <c:pt idx="82" formatCode="0%">
                  <c:v>6.8222070011781044E-2</c:v>
                </c:pt>
                <c:pt idx="83" formatCode="0%">
                  <c:v>0.10305231643175095</c:v>
                </c:pt>
                <c:pt idx="84" formatCode="0%">
                  <c:v>0.12145854588054661</c:v>
                </c:pt>
                <c:pt idx="85" formatCode="0%">
                  <c:v>0.13210077975039014</c:v>
                </c:pt>
                <c:pt idx="86" formatCode="0%">
                  <c:v>0.10241748801122208</c:v>
                </c:pt>
                <c:pt idx="87" formatCode="0%">
                  <c:v>7.0657016971806819E-2</c:v>
                </c:pt>
                <c:pt idx="88" formatCode="0%">
                  <c:v>6.2376206845122573E-2</c:v>
                </c:pt>
                <c:pt idx="89" formatCode="0%">
                  <c:v>5.7508229752586182E-2</c:v>
                </c:pt>
                <c:pt idx="90" formatCode="0%">
                  <c:v>6.5744740299732873E-2</c:v>
                </c:pt>
                <c:pt idx="91" formatCode="0%">
                  <c:v>7.2799293509835383E-2</c:v>
                </c:pt>
                <c:pt idx="92" formatCode="0%">
                  <c:v>5.8309039457180356E-2</c:v>
                </c:pt>
                <c:pt idx="93" formatCode="0%">
                  <c:v>3.823679561903548E-2</c:v>
                </c:pt>
                <c:pt idx="94" formatCode="0%">
                  <c:v>3.7035154860525665E-2</c:v>
                </c:pt>
                <c:pt idx="95" formatCode="0%">
                  <c:v>4.0030225458246971E-2</c:v>
                </c:pt>
                <c:pt idx="96" formatCode="0%">
                  <c:v>2.4208243387695561E-2</c:v>
                </c:pt>
                <c:pt idx="97" formatCode="0%">
                  <c:v>-2.3869981384405659E-4</c:v>
                </c:pt>
                <c:pt idx="98" formatCode="0%">
                  <c:v>1.7152109910096414E-2</c:v>
                </c:pt>
                <c:pt idx="99" formatCode="0%">
                  <c:v>4.9069952786252813E-2</c:v>
                </c:pt>
                <c:pt idx="100" formatCode="0%">
                  <c:v>5.8621821285012254E-2</c:v>
                </c:pt>
                <c:pt idx="101" formatCode="0%">
                  <c:v>9.7959299222621921E-2</c:v>
                </c:pt>
                <c:pt idx="102" formatCode="0%">
                  <c:v>0.12339191057223475</c:v>
                </c:pt>
                <c:pt idx="103" formatCode="0%">
                  <c:v>0.11269512576820673</c:v>
                </c:pt>
                <c:pt idx="104" formatCode="0%">
                  <c:v>0.12837254056081093</c:v>
                </c:pt>
                <c:pt idx="105" formatCode="0%">
                  <c:v>0.14954326870139822</c:v>
                </c:pt>
                <c:pt idx="106" formatCode="0%">
                  <c:v>8.7945322793105074E-2</c:v>
                </c:pt>
                <c:pt idx="107" formatCode="0%">
                  <c:v>1.5457177884124151E-2</c:v>
                </c:pt>
                <c:pt idx="108" formatCode="0%">
                  <c:v>-1.2496567376979018E-2</c:v>
                </c:pt>
                <c:pt idx="109" formatCode="0%">
                  <c:v>-3.2262514080874549E-2</c:v>
                </c:pt>
                <c:pt idx="110" formatCode="0%">
                  <c:v>-2.9691222621185842E-2</c:v>
                </c:pt>
                <c:pt idx="111" formatCode="0%">
                  <c:v>-2.1695933187326433E-2</c:v>
                </c:pt>
                <c:pt idx="112" formatCode="0%">
                  <c:v>-1.8418281269070969E-2</c:v>
                </c:pt>
                <c:pt idx="113" formatCode="0%">
                  <c:v>-3.1481292399444194E-2</c:v>
                </c:pt>
                <c:pt idx="114" formatCode="0%">
                  <c:v>-3.951944561774634E-2</c:v>
                </c:pt>
                <c:pt idx="115" formatCode="0%">
                  <c:v>-2.2037698665868355E-2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PropertyType!$AB$7:$AB$122</c:f>
              <c:numCache>
                <c:formatCode>General</c:formatCode>
                <c:ptCount val="116"/>
                <c:pt idx="4" formatCode="0%">
                  <c:v>3.5190488635867601E-2</c:v>
                </c:pt>
                <c:pt idx="5" formatCode="0%">
                  <c:v>3.9673567372182417E-2</c:v>
                </c:pt>
                <c:pt idx="6" formatCode="0%">
                  <c:v>7.3257165088889131E-2</c:v>
                </c:pt>
                <c:pt idx="7" formatCode="0%">
                  <c:v>0.12264376365347163</c:v>
                </c:pt>
                <c:pt idx="8" formatCode="0%">
                  <c:v>0.12765081471694062</c:v>
                </c:pt>
                <c:pt idx="9" formatCode="0%">
                  <c:v>8.9383214944731781E-2</c:v>
                </c:pt>
                <c:pt idx="10" formatCode="0%">
                  <c:v>5.5030757878301806E-2</c:v>
                </c:pt>
                <c:pt idx="11" formatCode="0%">
                  <c:v>6.1857992674202888E-2</c:v>
                </c:pt>
                <c:pt idx="12" formatCode="0%">
                  <c:v>9.3909128638679285E-2</c:v>
                </c:pt>
                <c:pt idx="13" formatCode="0%">
                  <c:v>0.10328215044282985</c:v>
                </c:pt>
                <c:pt idx="14" formatCode="0%">
                  <c:v>8.3932541822245854E-2</c:v>
                </c:pt>
                <c:pt idx="15" formatCode="0%">
                  <c:v>7.8345188953513167E-2</c:v>
                </c:pt>
                <c:pt idx="16" formatCode="0%">
                  <c:v>8.9132536369094906E-2</c:v>
                </c:pt>
                <c:pt idx="17" formatCode="0%">
                  <c:v>0.11742443581716921</c:v>
                </c:pt>
                <c:pt idx="18" formatCode="0%">
                  <c:v>0.12941944437480868</c:v>
                </c:pt>
                <c:pt idx="19" formatCode="0%">
                  <c:v>0.10170779146855002</c:v>
                </c:pt>
                <c:pt idx="20" formatCode="0%">
                  <c:v>7.3911745093077519E-2</c:v>
                </c:pt>
                <c:pt idx="21" formatCode="0%">
                  <c:v>4.8041186731984542E-2</c:v>
                </c:pt>
                <c:pt idx="22" formatCode="0%">
                  <c:v>3.0000123443737925E-2</c:v>
                </c:pt>
                <c:pt idx="23" formatCode="0%">
                  <c:v>2.7694326741799946E-2</c:v>
                </c:pt>
                <c:pt idx="24" formatCode="0%">
                  <c:v>2.5237633897538192E-2</c:v>
                </c:pt>
                <c:pt idx="25" formatCode="0%">
                  <c:v>4.0363090289537107E-2</c:v>
                </c:pt>
                <c:pt idx="26" formatCode="0%">
                  <c:v>7.7237106554963963E-2</c:v>
                </c:pt>
                <c:pt idx="27" formatCode="0%">
                  <c:v>8.9984676990460866E-2</c:v>
                </c:pt>
                <c:pt idx="28" formatCode="0%">
                  <c:v>7.8548998068876275E-2</c:v>
                </c:pt>
                <c:pt idx="29" formatCode="0%">
                  <c:v>6.2035296492012115E-2</c:v>
                </c:pt>
                <c:pt idx="30" formatCode="0%">
                  <c:v>5.5294528522713104E-2</c:v>
                </c:pt>
                <c:pt idx="31" formatCode="0%">
                  <c:v>7.7244240334788161E-2</c:v>
                </c:pt>
                <c:pt idx="32" formatCode="0%">
                  <c:v>0.13040158406838498</c:v>
                </c:pt>
                <c:pt idx="33" formatCode="0%">
                  <c:v>0.17912561231719959</c:v>
                </c:pt>
                <c:pt idx="34" formatCode="0%">
                  <c:v>0.15895561720270712</c:v>
                </c:pt>
                <c:pt idx="35" formatCode="0%">
                  <c:v>0.12738402862981224</c:v>
                </c:pt>
                <c:pt idx="36" formatCode="0%">
                  <c:v>0.13350350246091236</c:v>
                </c:pt>
                <c:pt idx="37" formatCode="0%">
                  <c:v>0.1415736096833613</c:v>
                </c:pt>
                <c:pt idx="38" formatCode="0%">
                  <c:v>0.15605590245872003</c:v>
                </c:pt>
                <c:pt idx="39" formatCode="0%">
                  <c:v>0.16466307657268864</c:v>
                </c:pt>
                <c:pt idx="40" formatCode="0%">
                  <c:v>0.1348746582518745</c:v>
                </c:pt>
                <c:pt idx="41" formatCode="0%">
                  <c:v>9.7490156522688221E-2</c:v>
                </c:pt>
                <c:pt idx="42" formatCode="0%">
                  <c:v>9.4180062287096078E-2</c:v>
                </c:pt>
                <c:pt idx="43" formatCode="0%">
                  <c:v>9.382710447277387E-2</c:v>
                </c:pt>
                <c:pt idx="44" formatCode="0%">
                  <c:v>7.5503210829295453E-2</c:v>
                </c:pt>
                <c:pt idx="45" formatCode="0%">
                  <c:v>6.2864947025802476E-2</c:v>
                </c:pt>
                <c:pt idx="46" formatCode="0%">
                  <c:v>4.5045105424220466E-2</c:v>
                </c:pt>
                <c:pt idx="47" formatCode="0%">
                  <c:v>1.4343791944412709E-2</c:v>
                </c:pt>
                <c:pt idx="48" formatCode="0%">
                  <c:v>-1.5784429855763338E-2</c:v>
                </c:pt>
                <c:pt idx="49" formatCode="0%">
                  <c:v>-3.7857913803099441E-2</c:v>
                </c:pt>
                <c:pt idx="50" formatCode="0%">
                  <c:v>-7.425123946178569E-2</c:v>
                </c:pt>
                <c:pt idx="51" formatCode="0%">
                  <c:v>-0.12133675837763169</c:v>
                </c:pt>
                <c:pt idx="52" formatCode="0%">
                  <c:v>-0.1714765520136674</c:v>
                </c:pt>
                <c:pt idx="53" formatCode="0%">
                  <c:v>-0.20874501699432735</c:v>
                </c:pt>
                <c:pt idx="54" formatCode="0%">
                  <c:v>-0.19639580934262257</c:v>
                </c:pt>
                <c:pt idx="55" formatCode="0%">
                  <c:v>-0.16045837540840246</c:v>
                </c:pt>
                <c:pt idx="56" formatCode="0%">
                  <c:v>-0.10825311518581648</c:v>
                </c:pt>
                <c:pt idx="57" formatCode="0%">
                  <c:v>-5.0377158289399371E-2</c:v>
                </c:pt>
                <c:pt idx="58" formatCode="0%">
                  <c:v>-5.7223798525498748E-2</c:v>
                </c:pt>
                <c:pt idx="59" formatCode="0%">
                  <c:v>-8.6425406685580519E-2</c:v>
                </c:pt>
                <c:pt idx="60" formatCode="0%">
                  <c:v>-7.3483093636977137E-2</c:v>
                </c:pt>
                <c:pt idx="61" formatCode="0%">
                  <c:v>-4.5386943284579484E-2</c:v>
                </c:pt>
                <c:pt idx="62" formatCode="0%">
                  <c:v>-2.0169901768107734E-2</c:v>
                </c:pt>
                <c:pt idx="63" formatCode="0%">
                  <c:v>2.6524344503788821E-3</c:v>
                </c:pt>
                <c:pt idx="64" formatCode="0%">
                  <c:v>8.8276437748735503E-4</c:v>
                </c:pt>
                <c:pt idx="65" formatCode="0%">
                  <c:v>-2.276005487188093E-2</c:v>
                </c:pt>
                <c:pt idx="66" formatCode="0%">
                  <c:v>3.5125529772666031E-3</c:v>
                </c:pt>
                <c:pt idx="67" formatCode="0%">
                  <c:v>4.7050722662534072E-2</c:v>
                </c:pt>
                <c:pt idx="68" formatCode="0%">
                  <c:v>5.7228027678782878E-2</c:v>
                </c:pt>
                <c:pt idx="69" formatCode="0%">
                  <c:v>7.4143002615981501E-2</c:v>
                </c:pt>
                <c:pt idx="70" formatCode="0%">
                  <c:v>8.2545806558851131E-2</c:v>
                </c:pt>
                <c:pt idx="71" formatCode="0%">
                  <c:v>8.8434618392955855E-2</c:v>
                </c:pt>
                <c:pt idx="72" formatCode="0%">
                  <c:v>0.11511675736515881</c:v>
                </c:pt>
                <c:pt idx="73" formatCode="0%">
                  <c:v>0.13488002199711158</c:v>
                </c:pt>
                <c:pt idx="74" formatCode="0%">
                  <c:v>0.12733261659634332</c:v>
                </c:pt>
                <c:pt idx="75" formatCode="0%">
                  <c:v>0.11736914333710824</c:v>
                </c:pt>
                <c:pt idx="76" formatCode="0%">
                  <c:v>0.10978935378003807</c:v>
                </c:pt>
                <c:pt idx="77" formatCode="0%">
                  <c:v>0.10159533340485383</c:v>
                </c:pt>
                <c:pt idx="78" formatCode="0%">
                  <c:v>9.0084350908871347E-2</c:v>
                </c:pt>
                <c:pt idx="79" formatCode="0%">
                  <c:v>7.9614122327950065E-2</c:v>
                </c:pt>
                <c:pt idx="80" formatCode="0%">
                  <c:v>8.8272282520680978E-2</c:v>
                </c:pt>
                <c:pt idx="81" formatCode="0%">
                  <c:v>0.10275796304265072</c:v>
                </c:pt>
                <c:pt idx="82" formatCode="0%">
                  <c:v>0.10418245337395549</c:v>
                </c:pt>
                <c:pt idx="83" formatCode="0%">
                  <c:v>0.10512329899387085</c:v>
                </c:pt>
                <c:pt idx="84" formatCode="0%">
                  <c:v>0.12997580221247262</c:v>
                </c:pt>
                <c:pt idx="85" formatCode="0%">
                  <c:v>0.16576393218834928</c:v>
                </c:pt>
                <c:pt idx="86" formatCode="0%">
                  <c:v>0.17213225560691048</c:v>
                </c:pt>
                <c:pt idx="87" formatCode="0%">
                  <c:v>0.15243837166365259</c:v>
                </c:pt>
                <c:pt idx="88" formatCode="0%">
                  <c:v>0.10666685030242951</c:v>
                </c:pt>
                <c:pt idx="89" formatCode="0%">
                  <c:v>4.8137955033907831E-2</c:v>
                </c:pt>
                <c:pt idx="90" formatCode="0%">
                  <c:v>5.4277374639763121E-2</c:v>
                </c:pt>
                <c:pt idx="91" formatCode="0%">
                  <c:v>9.4404997724518491E-2</c:v>
                </c:pt>
                <c:pt idx="92" formatCode="0%">
                  <c:v>9.5814022489363548E-2</c:v>
                </c:pt>
                <c:pt idx="93" formatCode="0%">
                  <c:v>7.6444693430315569E-2</c:v>
                </c:pt>
                <c:pt idx="94" formatCode="0%">
                  <c:v>6.4244855970662984E-2</c:v>
                </c:pt>
                <c:pt idx="95" formatCode="0%">
                  <c:v>6.5572934186870269E-2</c:v>
                </c:pt>
                <c:pt idx="96" formatCode="0%">
                  <c:v>7.1136414426620442E-2</c:v>
                </c:pt>
                <c:pt idx="97" formatCode="0%">
                  <c:v>7.5561880591145991E-2</c:v>
                </c:pt>
                <c:pt idx="98" formatCode="0%">
                  <c:v>8.8299561135891658E-2</c:v>
                </c:pt>
                <c:pt idx="99" formatCode="0%">
                  <c:v>0.10682397953760048</c:v>
                </c:pt>
                <c:pt idx="100" formatCode="0%">
                  <c:v>0.12870030212216732</c:v>
                </c:pt>
                <c:pt idx="101" formatCode="0%">
                  <c:v>0.17092344328744491</c:v>
                </c:pt>
                <c:pt idx="102" formatCode="0%">
                  <c:v>0.19307009273786901</c:v>
                </c:pt>
                <c:pt idx="103" formatCode="0%">
                  <c:v>0.18705130904685996</c:v>
                </c:pt>
                <c:pt idx="104" formatCode="0%">
                  <c:v>0.21085451835984848</c:v>
                </c:pt>
                <c:pt idx="105" formatCode="0%">
                  <c:v>0.24250376163274989</c:v>
                </c:pt>
                <c:pt idx="106" formatCode="0%">
                  <c:v>0.19387003842812756</c:v>
                </c:pt>
                <c:pt idx="107" formatCode="0%">
                  <c:v>0.12734829189696373</c:v>
                </c:pt>
                <c:pt idx="108" formatCode="0%">
                  <c:v>8.9744743374289282E-2</c:v>
                </c:pt>
                <c:pt idx="109" formatCode="0%">
                  <c:v>5.2711938066109854E-2</c:v>
                </c:pt>
                <c:pt idx="110" formatCode="0%">
                  <c:v>6.8225786583066883E-2</c:v>
                </c:pt>
                <c:pt idx="111" formatCode="0%">
                  <c:v>9.6502451313806192E-2</c:v>
                </c:pt>
                <c:pt idx="112" formatCode="0%">
                  <c:v>6.9849931777057783E-2</c:v>
                </c:pt>
                <c:pt idx="113" formatCode="0%">
                  <c:v>3.1232637161017873E-2</c:v>
                </c:pt>
                <c:pt idx="114" formatCode="0%">
                  <c:v>2.7270415416548399E-2</c:v>
                </c:pt>
                <c:pt idx="115" formatCode="0%">
                  <c:v>3.809123256551783E-2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PropertyType!$AC$7:$AC$122</c:f>
              <c:numCache>
                <c:formatCode>General</c:formatCode>
                <c:ptCount val="116"/>
                <c:pt idx="4" formatCode="0%">
                  <c:v>0.10790204784071866</c:v>
                </c:pt>
                <c:pt idx="5" formatCode="0%">
                  <c:v>0.13776108374993612</c:v>
                </c:pt>
                <c:pt idx="6" formatCode="0%">
                  <c:v>0.13933785522071651</c:v>
                </c:pt>
                <c:pt idx="7" formatCode="0%">
                  <c:v>0.10717884226333063</c:v>
                </c:pt>
                <c:pt idx="8" formatCode="0%">
                  <c:v>9.1681669876388483E-2</c:v>
                </c:pt>
                <c:pt idx="9" formatCode="0%">
                  <c:v>9.2659810024794176E-2</c:v>
                </c:pt>
                <c:pt idx="10" formatCode="0%">
                  <c:v>6.6250513682492018E-2</c:v>
                </c:pt>
                <c:pt idx="11" formatCode="0%">
                  <c:v>4.1853711895710077E-2</c:v>
                </c:pt>
                <c:pt idx="12" formatCode="0%">
                  <c:v>5.3938299564440628E-2</c:v>
                </c:pt>
                <c:pt idx="13" formatCode="0%">
                  <c:v>7.9075473552506992E-2</c:v>
                </c:pt>
                <c:pt idx="14" formatCode="0%">
                  <c:v>0.10640245740779264</c:v>
                </c:pt>
                <c:pt idx="15" formatCode="0%">
                  <c:v>0.11187272284242833</c:v>
                </c:pt>
                <c:pt idx="16" formatCode="0%">
                  <c:v>9.4196109468447142E-2</c:v>
                </c:pt>
                <c:pt idx="17" formatCode="0%">
                  <c:v>7.3717708441870089E-2</c:v>
                </c:pt>
                <c:pt idx="18" formatCode="0%">
                  <c:v>5.5878632204304335E-2</c:v>
                </c:pt>
                <c:pt idx="19" formatCode="0%">
                  <c:v>5.4296367476096785E-2</c:v>
                </c:pt>
                <c:pt idx="20" formatCode="0%">
                  <c:v>6.5087982870605465E-2</c:v>
                </c:pt>
                <c:pt idx="21" formatCode="0%">
                  <c:v>7.4995124710389938E-2</c:v>
                </c:pt>
                <c:pt idx="22" formatCode="0%">
                  <c:v>8.3962078664799877E-2</c:v>
                </c:pt>
                <c:pt idx="23" formatCode="0%">
                  <c:v>8.4275409239280119E-2</c:v>
                </c:pt>
                <c:pt idx="24" formatCode="0%">
                  <c:v>7.3780253308409094E-2</c:v>
                </c:pt>
                <c:pt idx="25" formatCode="0%">
                  <c:v>6.7818971273031492E-2</c:v>
                </c:pt>
                <c:pt idx="26" formatCode="0%">
                  <c:v>8.6461744824487097E-2</c:v>
                </c:pt>
                <c:pt idx="27" formatCode="0%">
                  <c:v>0.11432245056523715</c:v>
                </c:pt>
                <c:pt idx="28" formatCode="0%">
                  <c:v>0.13753195210528069</c:v>
                </c:pt>
                <c:pt idx="29" formatCode="0%">
                  <c:v>0.14620728110145431</c:v>
                </c:pt>
                <c:pt idx="30" formatCode="0%">
                  <c:v>0.13660746258075518</c:v>
                </c:pt>
                <c:pt idx="31" formatCode="0%">
                  <c:v>0.14172937370929439</c:v>
                </c:pt>
                <c:pt idx="32" formatCode="0%">
                  <c:v>0.16281130528187338</c:v>
                </c:pt>
                <c:pt idx="33" formatCode="0%">
                  <c:v>0.18087070060102906</c:v>
                </c:pt>
                <c:pt idx="34" formatCode="0%">
                  <c:v>0.17261838779857763</c:v>
                </c:pt>
                <c:pt idx="35" formatCode="0%">
                  <c:v>0.15440562087669418</c:v>
                </c:pt>
                <c:pt idx="36" formatCode="0%">
                  <c:v>0.16862842228671471</c:v>
                </c:pt>
                <c:pt idx="37" formatCode="0%">
                  <c:v>0.19714043274804149</c:v>
                </c:pt>
                <c:pt idx="38" formatCode="0%">
                  <c:v>0.17776393888636721</c:v>
                </c:pt>
                <c:pt idx="39" formatCode="0%">
                  <c:v>0.13773081270563337</c:v>
                </c:pt>
                <c:pt idx="40" formatCode="0%">
                  <c:v>0.10658712419771366</c:v>
                </c:pt>
                <c:pt idx="41" formatCode="0%">
                  <c:v>6.2751033336051698E-2</c:v>
                </c:pt>
                <c:pt idx="42" formatCode="0%">
                  <c:v>3.5022739926607649E-2</c:v>
                </c:pt>
                <c:pt idx="43" formatCode="0%">
                  <c:v>3.2508043881068982E-2</c:v>
                </c:pt>
                <c:pt idx="44" formatCode="0%">
                  <c:v>3.275661871195501E-2</c:v>
                </c:pt>
                <c:pt idx="45" formatCode="0%">
                  <c:v>2.9980608758635841E-2</c:v>
                </c:pt>
                <c:pt idx="46" formatCode="0%">
                  <c:v>2.5024554779595753E-2</c:v>
                </c:pt>
                <c:pt idx="47" formatCode="0%">
                  <c:v>-1.5304001504545806E-4</c:v>
                </c:pt>
                <c:pt idx="48" formatCode="0%">
                  <c:v>-4.8901422376510406E-2</c:v>
                </c:pt>
                <c:pt idx="49" formatCode="0%">
                  <c:v>-8.9011288356358076E-2</c:v>
                </c:pt>
                <c:pt idx="50" formatCode="0%">
                  <c:v>-0.12832785454195916</c:v>
                </c:pt>
                <c:pt idx="51" formatCode="0%">
                  <c:v>-0.16178830543622147</c:v>
                </c:pt>
                <c:pt idx="52" formatCode="0%">
                  <c:v>-0.17705703201421841</c:v>
                </c:pt>
                <c:pt idx="53" formatCode="0%">
                  <c:v>-0.1797670274101556</c:v>
                </c:pt>
                <c:pt idx="54" formatCode="0%">
                  <c:v>-0.14157401018166393</c:v>
                </c:pt>
                <c:pt idx="55" formatCode="0%">
                  <c:v>-9.9786477905895565E-2</c:v>
                </c:pt>
                <c:pt idx="56" formatCode="0%">
                  <c:v>-9.6717055554818798E-2</c:v>
                </c:pt>
                <c:pt idx="57" formatCode="0%">
                  <c:v>-0.11104217105047409</c:v>
                </c:pt>
                <c:pt idx="58" formatCode="0%">
                  <c:v>-9.077120289814844E-2</c:v>
                </c:pt>
                <c:pt idx="59" formatCode="0%">
                  <c:v>-5.1732466540865496E-2</c:v>
                </c:pt>
                <c:pt idx="60" formatCode="0%">
                  <c:v>-3.7932397449147004E-2</c:v>
                </c:pt>
                <c:pt idx="61" formatCode="0%">
                  <c:v>-2.0910159942296613E-2</c:v>
                </c:pt>
                <c:pt idx="62" formatCode="0%">
                  <c:v>-1.5345057799922346E-2</c:v>
                </c:pt>
                <c:pt idx="63" formatCode="0%">
                  <c:v>-1.9521611324689103E-2</c:v>
                </c:pt>
                <c:pt idx="64" formatCode="0%">
                  <c:v>-8.8516912639113876E-4</c:v>
                </c:pt>
                <c:pt idx="65" formatCode="0%">
                  <c:v>3.5158284284430463E-2</c:v>
                </c:pt>
                <c:pt idx="66" formatCode="0%">
                  <c:v>5.0773929748709978E-2</c:v>
                </c:pt>
                <c:pt idx="67" formatCode="0%">
                  <c:v>4.9151990161413917E-2</c:v>
                </c:pt>
                <c:pt idx="68" formatCode="0%">
                  <c:v>7.0809051153318814E-2</c:v>
                </c:pt>
                <c:pt idx="69" formatCode="0%">
                  <c:v>0.11321200349563054</c:v>
                </c:pt>
                <c:pt idx="70" formatCode="0%">
                  <c:v>0.1148437997312648</c:v>
                </c:pt>
                <c:pt idx="71" formatCode="0%">
                  <c:v>9.2625517443553074E-2</c:v>
                </c:pt>
                <c:pt idx="72" formatCode="0%">
                  <c:v>8.8008670077306173E-2</c:v>
                </c:pt>
                <c:pt idx="73" formatCode="0%">
                  <c:v>7.5856017580982815E-2</c:v>
                </c:pt>
                <c:pt idx="74" formatCode="0%">
                  <c:v>8.13993894686178E-2</c:v>
                </c:pt>
                <c:pt idx="75" formatCode="0%">
                  <c:v>0.10201344649534771</c:v>
                </c:pt>
                <c:pt idx="76" formatCode="0%">
                  <c:v>9.9614945237923136E-2</c:v>
                </c:pt>
                <c:pt idx="77" formatCode="0%">
                  <c:v>7.3500812079378752E-2</c:v>
                </c:pt>
                <c:pt idx="78" formatCode="0%">
                  <c:v>5.3776589164922228E-2</c:v>
                </c:pt>
                <c:pt idx="79" formatCode="0%">
                  <c:v>5.5675542103236442E-2</c:v>
                </c:pt>
                <c:pt idx="80" formatCode="0%">
                  <c:v>6.2067628161832644E-2</c:v>
                </c:pt>
                <c:pt idx="81" formatCode="0%">
                  <c:v>7.0781565472290309E-2</c:v>
                </c:pt>
                <c:pt idx="82" formatCode="0%">
                  <c:v>8.738220197219948E-2</c:v>
                </c:pt>
                <c:pt idx="83" formatCode="0%">
                  <c:v>0.10225206101719753</c:v>
                </c:pt>
                <c:pt idx="84" formatCode="0%">
                  <c:v>0.11660581942418102</c:v>
                </c:pt>
                <c:pt idx="85" formatCode="0%">
                  <c:v>0.1329412634173992</c:v>
                </c:pt>
                <c:pt idx="86" formatCode="0%">
                  <c:v>0.11855855984768526</c:v>
                </c:pt>
                <c:pt idx="87" formatCode="0%">
                  <c:v>8.3164262753270046E-2</c:v>
                </c:pt>
                <c:pt idx="88" formatCode="0%">
                  <c:v>4.3649404703203665E-2</c:v>
                </c:pt>
                <c:pt idx="89" formatCode="0%">
                  <c:v>2.3770617802434391E-3</c:v>
                </c:pt>
                <c:pt idx="90" formatCode="0%">
                  <c:v>3.4086843285385804E-4</c:v>
                </c:pt>
                <c:pt idx="91" formatCode="0%">
                  <c:v>1.873694328008213E-2</c:v>
                </c:pt>
                <c:pt idx="92" formatCode="0%">
                  <c:v>1.9238247023931399E-2</c:v>
                </c:pt>
                <c:pt idx="93" formatCode="0%">
                  <c:v>1.6155691760682878E-2</c:v>
                </c:pt>
                <c:pt idx="94" formatCode="0%">
                  <c:v>1.513401201418918E-2</c:v>
                </c:pt>
                <c:pt idx="95" formatCode="0%">
                  <c:v>1.6749080131400751E-2</c:v>
                </c:pt>
                <c:pt idx="96" formatCode="0%">
                  <c:v>1.4852458968046323E-2</c:v>
                </c:pt>
                <c:pt idx="97" formatCode="0%">
                  <c:v>-1.5251367715823916E-3</c:v>
                </c:pt>
                <c:pt idx="98" formatCode="0%">
                  <c:v>4.3139474522675414E-3</c:v>
                </c:pt>
                <c:pt idx="99" formatCode="0%">
                  <c:v>3.4691340029348483E-2</c:v>
                </c:pt>
                <c:pt idx="100" formatCode="0%">
                  <c:v>7.38411235886971E-2</c:v>
                </c:pt>
                <c:pt idx="101" formatCode="0%">
                  <c:v>0.1409839061758722</c:v>
                </c:pt>
                <c:pt idx="102" formatCode="0%">
                  <c:v>0.17104804213703084</c:v>
                </c:pt>
                <c:pt idx="103" formatCode="0%">
                  <c:v>0.14796987499730418</c:v>
                </c:pt>
                <c:pt idx="104" formatCode="0%">
                  <c:v>0.13157344011040384</c:v>
                </c:pt>
                <c:pt idx="105" formatCode="0%">
                  <c:v>0.11237665407146924</c:v>
                </c:pt>
                <c:pt idx="106" formatCode="0%">
                  <c:v>7.4554868352473935E-2</c:v>
                </c:pt>
                <c:pt idx="107" formatCode="0%">
                  <c:v>4.8716353087745023E-2</c:v>
                </c:pt>
                <c:pt idx="108" formatCode="0%">
                  <c:v>3.458079604967268E-2</c:v>
                </c:pt>
                <c:pt idx="109" formatCode="0%">
                  <c:v>2.7629594541114022E-2</c:v>
                </c:pt>
                <c:pt idx="110" formatCode="0%">
                  <c:v>3.8511181340925127E-2</c:v>
                </c:pt>
                <c:pt idx="111" formatCode="0%">
                  <c:v>4.2517261858646016E-2</c:v>
                </c:pt>
                <c:pt idx="112" formatCode="0%">
                  <c:v>3.7876658251779993E-2</c:v>
                </c:pt>
                <c:pt idx="113" formatCode="0%">
                  <c:v>2.258100454568357E-2</c:v>
                </c:pt>
                <c:pt idx="114" formatCode="0%">
                  <c:v>5.369441447836687E-3</c:v>
                </c:pt>
                <c:pt idx="115" formatCode="0%">
                  <c:v>8.2918536069838122E-3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PropertyType!$AD$7:$AD$122</c:f>
              <c:numCache>
                <c:formatCode>General</c:formatCode>
                <c:ptCount val="116"/>
                <c:pt idx="4" formatCode="0%">
                  <c:v>8.5255625597652873E-2</c:v>
                </c:pt>
                <c:pt idx="5" formatCode="0%">
                  <c:v>0.12504234371315959</c:v>
                </c:pt>
                <c:pt idx="6" formatCode="0%">
                  <c:v>0.1305966804103742</c:v>
                </c:pt>
                <c:pt idx="7" formatCode="0%">
                  <c:v>0.12518338680786845</c:v>
                </c:pt>
                <c:pt idx="8" formatCode="0%">
                  <c:v>0.10729099530366071</c:v>
                </c:pt>
                <c:pt idx="9" formatCode="0%">
                  <c:v>9.1551358181567011E-2</c:v>
                </c:pt>
                <c:pt idx="10" formatCode="0%">
                  <c:v>0.10461037161227082</c:v>
                </c:pt>
                <c:pt idx="11" formatCode="0%">
                  <c:v>0.12393379103793078</c:v>
                </c:pt>
                <c:pt idx="12" formatCode="0%">
                  <c:v>0.13209605502642896</c:v>
                </c:pt>
                <c:pt idx="13" formatCode="0%">
                  <c:v>0.122672829530585</c:v>
                </c:pt>
                <c:pt idx="14" formatCode="0%">
                  <c:v>0.1084005730748312</c:v>
                </c:pt>
                <c:pt idx="15" formatCode="0%">
                  <c:v>0.10916902529067607</c:v>
                </c:pt>
                <c:pt idx="16" formatCode="0%">
                  <c:v>0.12980171071676683</c:v>
                </c:pt>
                <c:pt idx="17" formatCode="0%">
                  <c:v>0.15524496168820456</c:v>
                </c:pt>
                <c:pt idx="18" formatCode="0%">
                  <c:v>0.13120660476532486</c:v>
                </c:pt>
                <c:pt idx="19" formatCode="0%">
                  <c:v>9.3572888128917064E-2</c:v>
                </c:pt>
                <c:pt idx="20" formatCode="0%">
                  <c:v>8.7557166785164231E-2</c:v>
                </c:pt>
                <c:pt idx="21" formatCode="0%">
                  <c:v>9.6693461057920871E-2</c:v>
                </c:pt>
                <c:pt idx="22" formatCode="0%">
                  <c:v>0.12266911134359404</c:v>
                </c:pt>
                <c:pt idx="23" formatCode="0%">
                  <c:v>0.13768303417362016</c:v>
                </c:pt>
                <c:pt idx="24" formatCode="0%">
                  <c:v>0.12405968699931114</c:v>
                </c:pt>
                <c:pt idx="25" formatCode="0%">
                  <c:v>0.11187045912888571</c:v>
                </c:pt>
                <c:pt idx="26" formatCode="0%">
                  <c:v>0.13196086024223241</c:v>
                </c:pt>
                <c:pt idx="27" formatCode="0%">
                  <c:v>0.15634964645555605</c:v>
                </c:pt>
                <c:pt idx="28" formatCode="0%">
                  <c:v>0.15834319504537686</c:v>
                </c:pt>
                <c:pt idx="29" formatCode="0%">
                  <c:v>0.14832929426248653</c:v>
                </c:pt>
                <c:pt idx="30" formatCode="0%">
                  <c:v>0.12573602963819597</c:v>
                </c:pt>
                <c:pt idx="31" formatCode="0%">
                  <c:v>0.11663461673404019</c:v>
                </c:pt>
                <c:pt idx="32" formatCode="0%">
                  <c:v>0.13335627162203378</c:v>
                </c:pt>
                <c:pt idx="33" formatCode="0%">
                  <c:v>0.15605909344099977</c:v>
                </c:pt>
                <c:pt idx="34" formatCode="0%">
                  <c:v>0.16074622202976374</c:v>
                </c:pt>
                <c:pt idx="35" formatCode="0%">
                  <c:v>0.14775024689212635</c:v>
                </c:pt>
                <c:pt idx="36" formatCode="0%">
                  <c:v>0.13302256362061482</c:v>
                </c:pt>
                <c:pt idx="37" formatCode="0%">
                  <c:v>0.13031822444307717</c:v>
                </c:pt>
                <c:pt idx="38" formatCode="0%">
                  <c:v>0.14025848373018057</c:v>
                </c:pt>
                <c:pt idx="39" formatCode="0%">
                  <c:v>0.13445808523057856</c:v>
                </c:pt>
                <c:pt idx="40" formatCode="0%">
                  <c:v>9.2709813078406311E-2</c:v>
                </c:pt>
                <c:pt idx="41" formatCode="0%">
                  <c:v>2.6581368295781838E-2</c:v>
                </c:pt>
                <c:pt idx="42" formatCode="0%">
                  <c:v>-1.9171493925071781E-2</c:v>
                </c:pt>
                <c:pt idx="43" formatCode="0%">
                  <c:v>-2.0418349891890175E-2</c:v>
                </c:pt>
                <c:pt idx="44" formatCode="0%">
                  <c:v>9.3461498023590384E-3</c:v>
                </c:pt>
                <c:pt idx="45" formatCode="0%">
                  <c:v>4.1887002286549846E-2</c:v>
                </c:pt>
                <c:pt idx="46" formatCode="0%">
                  <c:v>1.6682030480774657E-2</c:v>
                </c:pt>
                <c:pt idx="47" formatCode="0%">
                  <c:v>-4.145109957481885E-2</c:v>
                </c:pt>
                <c:pt idx="48" formatCode="0%">
                  <c:v>-8.4060194904464258E-2</c:v>
                </c:pt>
                <c:pt idx="49" formatCode="0%">
                  <c:v>-0.11158768607318947</c:v>
                </c:pt>
                <c:pt idx="50" formatCode="0%">
                  <c:v>-0.12287157375498192</c:v>
                </c:pt>
                <c:pt idx="51" formatCode="0%">
                  <c:v>-0.12886624385159839</c:v>
                </c:pt>
                <c:pt idx="52" formatCode="0%">
                  <c:v>-0.15556135956572437</c:v>
                </c:pt>
                <c:pt idx="53" formatCode="0%">
                  <c:v>-0.20992209139664386</c:v>
                </c:pt>
                <c:pt idx="54" formatCode="0%">
                  <c:v>-0.22623654869559895</c:v>
                </c:pt>
                <c:pt idx="55" formatCode="0%">
                  <c:v>-0.19652315603969484</c:v>
                </c:pt>
                <c:pt idx="56" formatCode="0%">
                  <c:v>-0.14836424197448195</c:v>
                </c:pt>
                <c:pt idx="57" formatCode="0%">
                  <c:v>-8.5318929115592468E-2</c:v>
                </c:pt>
                <c:pt idx="58" formatCode="0%">
                  <c:v>-2.0253345573281845E-2</c:v>
                </c:pt>
                <c:pt idx="59" formatCode="0%">
                  <c:v>2.0585419393121418E-2</c:v>
                </c:pt>
                <c:pt idx="60" formatCode="0%">
                  <c:v>4.1858924939159436E-2</c:v>
                </c:pt>
                <c:pt idx="61" formatCode="0%">
                  <c:v>8.279270326949395E-2</c:v>
                </c:pt>
                <c:pt idx="62" formatCode="0%">
                  <c:v>0.11792702972128155</c:v>
                </c:pt>
                <c:pt idx="63" formatCode="0%">
                  <c:v>0.12031569633632166</c:v>
                </c:pt>
                <c:pt idx="64" formatCode="0%">
                  <c:v>0.10486160398524236</c:v>
                </c:pt>
                <c:pt idx="65" formatCode="0%">
                  <c:v>9.4280639771090691E-2</c:v>
                </c:pt>
                <c:pt idx="66" formatCode="0%">
                  <c:v>0.10210092575446272</c:v>
                </c:pt>
                <c:pt idx="67" formatCode="0%">
                  <c:v>0.11293512336204659</c:v>
                </c:pt>
                <c:pt idx="68" formatCode="0%">
                  <c:v>0.12101389403497653</c:v>
                </c:pt>
                <c:pt idx="69" formatCode="0%">
                  <c:v>0.13515061136344819</c:v>
                </c:pt>
                <c:pt idx="70" formatCode="0%">
                  <c:v>0.13499107964670531</c:v>
                </c:pt>
                <c:pt idx="71" formatCode="0%">
                  <c:v>0.12798524968634672</c:v>
                </c:pt>
                <c:pt idx="72" formatCode="0%">
                  <c:v>0.14140016894140772</c:v>
                </c:pt>
                <c:pt idx="73" formatCode="0%">
                  <c:v>0.16017589749781647</c:v>
                </c:pt>
                <c:pt idx="74" formatCode="0%">
                  <c:v>0.14724488426498783</c:v>
                </c:pt>
                <c:pt idx="75" formatCode="0%">
                  <c:v>0.12358144492157419</c:v>
                </c:pt>
                <c:pt idx="76" formatCode="0%">
                  <c:v>0.11688201732944448</c:v>
                </c:pt>
                <c:pt idx="77" formatCode="0%">
                  <c:v>0.1165415495313471</c:v>
                </c:pt>
                <c:pt idx="78" formatCode="0%">
                  <c:v>0.11330567298693106</c:v>
                </c:pt>
                <c:pt idx="79" formatCode="0%">
                  <c:v>0.11003684644335032</c:v>
                </c:pt>
                <c:pt idx="80" formatCode="0%">
                  <c:v>0.11393122823536705</c:v>
                </c:pt>
                <c:pt idx="81" formatCode="0%">
                  <c:v>0.11813548169729549</c:v>
                </c:pt>
                <c:pt idx="82" formatCode="0%">
                  <c:v>0.12188368537490946</c:v>
                </c:pt>
                <c:pt idx="83" formatCode="0%">
                  <c:v>0.12563111570554897</c:v>
                </c:pt>
                <c:pt idx="84" formatCode="0%">
                  <c:v>0.12762588608731695</c:v>
                </c:pt>
                <c:pt idx="85" formatCode="0%">
                  <c:v>0.11842531822700719</c:v>
                </c:pt>
                <c:pt idx="86" formatCode="0%">
                  <c:v>0.10116959633892719</c:v>
                </c:pt>
                <c:pt idx="87" formatCode="0%">
                  <c:v>9.2664501309520642E-2</c:v>
                </c:pt>
                <c:pt idx="88" formatCode="0%">
                  <c:v>9.1799657931153522E-2</c:v>
                </c:pt>
                <c:pt idx="89" formatCode="0%">
                  <c:v>9.2867796628911981E-2</c:v>
                </c:pt>
                <c:pt idx="90" formatCode="0%">
                  <c:v>9.5645338349393372E-2</c:v>
                </c:pt>
                <c:pt idx="91" formatCode="0%">
                  <c:v>9.585070116980976E-2</c:v>
                </c:pt>
                <c:pt idx="92" formatCode="0%">
                  <c:v>7.936657474883968E-2</c:v>
                </c:pt>
                <c:pt idx="93" formatCode="0%">
                  <c:v>6.111454154958551E-2</c:v>
                </c:pt>
                <c:pt idx="94" formatCode="0%">
                  <c:v>8.159313334319318E-2</c:v>
                </c:pt>
                <c:pt idx="95" formatCode="0%">
                  <c:v>0.10477383124215978</c:v>
                </c:pt>
                <c:pt idx="96" formatCode="0%">
                  <c:v>8.5137496130742729E-2</c:v>
                </c:pt>
                <c:pt idx="97" formatCode="0%">
                  <c:v>4.5456011961172882E-2</c:v>
                </c:pt>
                <c:pt idx="98" formatCode="0%">
                  <c:v>5.145050534458484E-2</c:v>
                </c:pt>
                <c:pt idx="99" formatCode="0%">
                  <c:v>9.289041387212893E-2</c:v>
                </c:pt>
                <c:pt idx="100" formatCode="0%">
                  <c:v>0.13812151657386695</c:v>
                </c:pt>
                <c:pt idx="101" formatCode="0%">
                  <c:v>0.21254752877404126</c:v>
                </c:pt>
                <c:pt idx="102" formatCode="0%">
                  <c:v>0.23131655749792723</c:v>
                </c:pt>
                <c:pt idx="103" formatCode="0%">
                  <c:v>0.19800723741612081</c:v>
                </c:pt>
                <c:pt idx="104" formatCode="0%">
                  <c:v>0.20524485733318665</c:v>
                </c:pt>
                <c:pt idx="105" formatCode="0%">
                  <c:v>0.21142907686288459</c:v>
                </c:pt>
                <c:pt idx="106" formatCode="0%">
                  <c:v>0.11473049342927188</c:v>
                </c:pt>
                <c:pt idx="107" formatCode="0%">
                  <c:v>1.5415489744068811E-2</c:v>
                </c:pt>
                <c:pt idx="108" formatCode="0%">
                  <c:v>-4.64368861009542E-2</c:v>
                </c:pt>
                <c:pt idx="109" formatCode="0%">
                  <c:v>-0.10551046793710994</c:v>
                </c:pt>
                <c:pt idx="110" formatCode="0%">
                  <c:v>-7.4166360256338604E-2</c:v>
                </c:pt>
                <c:pt idx="111" formatCode="0%">
                  <c:v>-1.7675989204253728E-2</c:v>
                </c:pt>
                <c:pt idx="112" formatCode="0%">
                  <c:v>-1.435693124370363E-2</c:v>
                </c:pt>
                <c:pt idx="113" formatCode="0%">
                  <c:v>-2.8716170064486235E-2</c:v>
                </c:pt>
                <c:pt idx="114" formatCode="0%">
                  <c:v>-4.3228857463692871E-2</c:v>
                </c:pt>
                <c:pt idx="115" formatCode="0%">
                  <c:v>-3.5290588535257239E-2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88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PropertyType!$AG$7:$AG$122</c:f>
              <c:numCache>
                <c:formatCode>General</c:formatCode>
                <c:ptCount val="116"/>
                <c:pt idx="4" formatCode="0%">
                  <c:v>0.11254268137210555</c:v>
                </c:pt>
                <c:pt idx="5" formatCode="0%">
                  <c:v>0.10933493129726313</c:v>
                </c:pt>
                <c:pt idx="6" formatCode="0%">
                  <c:v>0.13806235784796073</c:v>
                </c:pt>
                <c:pt idx="7" formatCode="0%">
                  <c:v>0.2102163701553641</c:v>
                </c:pt>
                <c:pt idx="8" formatCode="0%">
                  <c:v>0.2217924563909297</c:v>
                </c:pt>
                <c:pt idx="9" formatCode="0%">
                  <c:v>0.23769026627063439</c:v>
                </c:pt>
                <c:pt idx="10" formatCode="0%">
                  <c:v>0.17594106916964791</c:v>
                </c:pt>
                <c:pt idx="11" formatCode="0%">
                  <c:v>5.8707551307686012E-2</c:v>
                </c:pt>
                <c:pt idx="12" formatCode="0%">
                  <c:v>2.7185469199218382E-2</c:v>
                </c:pt>
                <c:pt idx="13" formatCode="0%">
                  <c:v>3.4444404613434898E-2</c:v>
                </c:pt>
                <c:pt idx="14" formatCode="0%">
                  <c:v>4.2595099819355831E-2</c:v>
                </c:pt>
                <c:pt idx="15" formatCode="0%">
                  <c:v>1.8616648262790525E-2</c:v>
                </c:pt>
                <c:pt idx="16" formatCode="0%">
                  <c:v>1.7966716461740306E-2</c:v>
                </c:pt>
                <c:pt idx="17" formatCode="0%">
                  <c:v>6.3067508652355109E-2</c:v>
                </c:pt>
                <c:pt idx="18" formatCode="0%">
                  <c:v>8.7667405360659423E-2</c:v>
                </c:pt>
                <c:pt idx="19" formatCode="0%">
                  <c:v>0.12997256064428919</c:v>
                </c:pt>
                <c:pt idx="20" formatCode="0%">
                  <c:v>0.1487820098349355</c:v>
                </c:pt>
                <c:pt idx="21" formatCode="0%">
                  <c:v>8.3204433694600954E-2</c:v>
                </c:pt>
                <c:pt idx="22" formatCode="0%">
                  <c:v>4.5370165186258138E-3</c:v>
                </c:pt>
                <c:pt idx="23" formatCode="0%">
                  <c:v>-1.3329800076472886E-2</c:v>
                </c:pt>
                <c:pt idx="24" formatCode="0%">
                  <c:v>-1.9364267928043688E-3</c:v>
                </c:pt>
                <c:pt idx="25" formatCode="0%">
                  <c:v>-1.4649398209574782E-2</c:v>
                </c:pt>
                <c:pt idx="26" formatCode="0%">
                  <c:v>-4.5620526476021217E-3</c:v>
                </c:pt>
                <c:pt idx="27" formatCode="0%">
                  <c:v>2.6046209106887819E-2</c:v>
                </c:pt>
                <c:pt idx="28" formatCode="0%">
                  <c:v>5.4043239815376065E-2</c:v>
                </c:pt>
                <c:pt idx="29" formatCode="0%">
                  <c:v>4.5002018386418152E-2</c:v>
                </c:pt>
                <c:pt idx="30" formatCode="0%">
                  <c:v>2.7064431609409301E-3</c:v>
                </c:pt>
                <c:pt idx="31" formatCode="0%">
                  <c:v>2.2472044208010633E-3</c:v>
                </c:pt>
                <c:pt idx="32" formatCode="0%">
                  <c:v>2.9280122098317207E-2</c:v>
                </c:pt>
                <c:pt idx="33" formatCode="0%">
                  <c:v>9.5754602310413217E-2</c:v>
                </c:pt>
                <c:pt idx="34" formatCode="0%">
                  <c:v>0.17777431588200465</c:v>
                </c:pt>
                <c:pt idx="35" formatCode="0%">
                  <c:v>0.17933708876280852</c:v>
                </c:pt>
                <c:pt idx="36" formatCode="0%">
                  <c:v>0.14253629946171142</c:v>
                </c:pt>
                <c:pt idx="37" formatCode="0%">
                  <c:v>0.11027128459933344</c:v>
                </c:pt>
                <c:pt idx="38" formatCode="0%">
                  <c:v>0.10703339735885087</c:v>
                </c:pt>
                <c:pt idx="39" formatCode="0%">
                  <c:v>0.12312982810927431</c:v>
                </c:pt>
                <c:pt idx="40" formatCode="0%">
                  <c:v>0.1258800468627912</c:v>
                </c:pt>
                <c:pt idx="41" formatCode="0%">
                  <c:v>0.15705585189497118</c:v>
                </c:pt>
                <c:pt idx="42" formatCode="0%">
                  <c:v>0.17279846289041956</c:v>
                </c:pt>
                <c:pt idx="43" formatCode="0%">
                  <c:v>0.15994756998831994</c:v>
                </c:pt>
                <c:pt idx="44" formatCode="0%">
                  <c:v>0.16876865170362221</c:v>
                </c:pt>
                <c:pt idx="45" formatCode="0%">
                  <c:v>0.15063121248339706</c:v>
                </c:pt>
                <c:pt idx="46" formatCode="0%">
                  <c:v>0.12774023540201385</c:v>
                </c:pt>
                <c:pt idx="47" formatCode="0%">
                  <c:v>9.3571708955246136E-2</c:v>
                </c:pt>
                <c:pt idx="48" formatCode="0%">
                  <c:v>-8.1734236576941344E-3</c:v>
                </c:pt>
                <c:pt idx="49" formatCode="0%">
                  <c:v>-7.0851888642982752E-2</c:v>
                </c:pt>
                <c:pt idx="50" formatCode="0%">
                  <c:v>-9.671490221870338E-2</c:v>
                </c:pt>
                <c:pt idx="51" formatCode="0%">
                  <c:v>-0.11702476899098235</c:v>
                </c:pt>
                <c:pt idx="52" formatCode="0%">
                  <c:v>-0.16525972442480485</c:v>
                </c:pt>
                <c:pt idx="53" formatCode="0%">
                  <c:v>-0.28100426292479053</c:v>
                </c:pt>
                <c:pt idx="54" formatCode="0%">
                  <c:v>-0.34318626936648955</c:v>
                </c:pt>
                <c:pt idx="55" formatCode="0%">
                  <c:v>-0.33717614928226547</c:v>
                </c:pt>
                <c:pt idx="56" formatCode="0%">
                  <c:v>-0.18422946803630413</c:v>
                </c:pt>
                <c:pt idx="57" formatCode="0%">
                  <c:v>5.7697939193604997E-2</c:v>
                </c:pt>
                <c:pt idx="58" formatCode="0%">
                  <c:v>0.13405901832789002</c:v>
                </c:pt>
                <c:pt idx="59" formatCode="0%">
                  <c:v>0.16615462022691752</c:v>
                </c:pt>
                <c:pt idx="60" formatCode="0%">
                  <c:v>0.10102542709108531</c:v>
                </c:pt>
                <c:pt idx="61" formatCode="0%">
                  <c:v>1.7857628375922641E-2</c:v>
                </c:pt>
                <c:pt idx="62" formatCode="0%">
                  <c:v>3.7671264464761878E-2</c:v>
                </c:pt>
                <c:pt idx="63" formatCode="0%">
                  <c:v>5.577107003162407E-2</c:v>
                </c:pt>
                <c:pt idx="64" formatCode="0%">
                  <c:v>4.4942843638554164E-2</c:v>
                </c:pt>
                <c:pt idx="65" formatCode="0%">
                  <c:v>6.2025569822782955E-2</c:v>
                </c:pt>
                <c:pt idx="66" formatCode="0%">
                  <c:v>8.6604300141817303E-2</c:v>
                </c:pt>
                <c:pt idx="67" formatCode="0%">
                  <c:v>5.9221841136296804E-2</c:v>
                </c:pt>
                <c:pt idx="68" formatCode="0%">
                  <c:v>7.4978331011571697E-2</c:v>
                </c:pt>
                <c:pt idx="69" formatCode="0%">
                  <c:v>0.13045542690448064</c:v>
                </c:pt>
                <c:pt idx="70" formatCode="0%">
                  <c:v>0.14683737175576939</c:v>
                </c:pt>
                <c:pt idx="71" formatCode="0%">
                  <c:v>0.13323761065566142</c:v>
                </c:pt>
                <c:pt idx="72" formatCode="0%">
                  <c:v>8.6345427784823681E-2</c:v>
                </c:pt>
                <c:pt idx="73" formatCode="0%">
                  <c:v>6.658471832174051E-2</c:v>
                </c:pt>
                <c:pt idx="74" formatCode="0%">
                  <c:v>7.5192919937540514E-2</c:v>
                </c:pt>
                <c:pt idx="75" formatCode="0%">
                  <c:v>0.10513640319057194</c:v>
                </c:pt>
                <c:pt idx="76" formatCode="0%">
                  <c:v>0.15059737017345109</c:v>
                </c:pt>
                <c:pt idx="77" formatCode="0%">
                  <c:v>0.13228373328491627</c:v>
                </c:pt>
                <c:pt idx="78" formatCode="0%">
                  <c:v>9.3749032997139325E-2</c:v>
                </c:pt>
                <c:pt idx="79" formatCode="0%">
                  <c:v>3.7509570630844147E-2</c:v>
                </c:pt>
                <c:pt idx="80" formatCode="0%">
                  <c:v>-2.3097174033316681E-2</c:v>
                </c:pt>
                <c:pt idx="81" formatCode="0%">
                  <c:v>-1.9899732919007262E-2</c:v>
                </c:pt>
                <c:pt idx="82" formatCode="0%">
                  <c:v>1.3258947748010064E-2</c:v>
                </c:pt>
                <c:pt idx="83" formatCode="0%">
                  <c:v>4.3086845373946137E-2</c:v>
                </c:pt>
                <c:pt idx="84" formatCode="0%">
                  <c:v>6.4138303638749949E-2</c:v>
                </c:pt>
                <c:pt idx="85" formatCode="0%">
                  <c:v>6.9936452860621889E-2</c:v>
                </c:pt>
                <c:pt idx="86" formatCode="0%">
                  <c:v>4.6633730878484325E-2</c:v>
                </c:pt>
                <c:pt idx="87" formatCode="0%">
                  <c:v>4.1776663664919278E-2</c:v>
                </c:pt>
                <c:pt idx="88" formatCode="0%">
                  <c:v>4.5489694716501772E-2</c:v>
                </c:pt>
                <c:pt idx="89" formatCode="0%">
                  <c:v>1.4782214540024485E-2</c:v>
                </c:pt>
                <c:pt idx="90" formatCode="0%">
                  <c:v>1.8509617734927986E-2</c:v>
                </c:pt>
                <c:pt idx="91" formatCode="0%">
                  <c:v>3.302941724397801E-2</c:v>
                </c:pt>
                <c:pt idx="92" formatCode="0%">
                  <c:v>5.9172807453583331E-2</c:v>
                </c:pt>
                <c:pt idx="93" formatCode="0%">
                  <c:v>9.2403026351164819E-2</c:v>
                </c:pt>
                <c:pt idx="94" formatCode="0%">
                  <c:v>8.0845214234528617E-2</c:v>
                </c:pt>
                <c:pt idx="95" formatCode="0%">
                  <c:v>6.9642510181165074E-2</c:v>
                </c:pt>
                <c:pt idx="96" formatCode="0%">
                  <c:v>3.2825044409340309E-2</c:v>
                </c:pt>
                <c:pt idx="97" formatCode="0%">
                  <c:v>-3.830465317912024E-2</c:v>
                </c:pt>
                <c:pt idx="98" formatCode="0%">
                  <c:v>-5.106885416783169E-2</c:v>
                </c:pt>
                <c:pt idx="99" formatCode="0%">
                  <c:v>-3.4593844544338226E-2</c:v>
                </c:pt>
                <c:pt idx="100" formatCode="0%">
                  <c:v>-3.9915825326419574E-2</c:v>
                </c:pt>
                <c:pt idx="101" formatCode="0%">
                  <c:v>2.5769274618086868E-2</c:v>
                </c:pt>
                <c:pt idx="102" formatCode="0%">
                  <c:v>0.11258997660429348</c:v>
                </c:pt>
                <c:pt idx="103" formatCode="0%">
                  <c:v>0.12105972205435234</c:v>
                </c:pt>
                <c:pt idx="104" formatCode="0%">
                  <c:v>9.7843640398761922E-2</c:v>
                </c:pt>
                <c:pt idx="105" formatCode="0%">
                  <c:v>2.5075451874625676E-2</c:v>
                </c:pt>
                <c:pt idx="106" formatCode="0%">
                  <c:v>-9.3579892788725028E-2</c:v>
                </c:pt>
                <c:pt idx="107" formatCode="0%">
                  <c:v>-0.17247499949856859</c:v>
                </c:pt>
                <c:pt idx="108" formatCode="0%">
                  <c:v>-0.18678084551721252</c:v>
                </c:pt>
                <c:pt idx="109" formatCode="0%">
                  <c:v>-0.15676473628511511</c:v>
                </c:pt>
                <c:pt idx="110" formatCode="0%">
                  <c:v>-0.17119304956381776</c:v>
                </c:pt>
                <c:pt idx="111" formatCode="0%">
                  <c:v>-0.2269345396568877</c:v>
                </c:pt>
                <c:pt idx="112" formatCode="0%">
                  <c:v>-0.2518112811885086</c:v>
                </c:pt>
                <c:pt idx="113" formatCode="0%">
                  <c:v>-0.2897305440218676</c:v>
                </c:pt>
                <c:pt idx="114" formatCode="0%">
                  <c:v>-0.24813191164671555</c:v>
                </c:pt>
                <c:pt idx="115" formatCode="0%">
                  <c:v>-0.11828200589421833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PropertyType!$AH$7:$AH$122</c:f>
              <c:numCache>
                <c:formatCode>General</c:formatCode>
                <c:ptCount val="116"/>
                <c:pt idx="4" formatCode="0%">
                  <c:v>6.5714903156401938E-2</c:v>
                </c:pt>
                <c:pt idx="5" formatCode="0%">
                  <c:v>6.8016330566433192E-2</c:v>
                </c:pt>
                <c:pt idx="6" formatCode="0%">
                  <c:v>6.6710279965092045E-2</c:v>
                </c:pt>
                <c:pt idx="7" formatCode="0%">
                  <c:v>8.5663536013144137E-2</c:v>
                </c:pt>
                <c:pt idx="8" formatCode="0%">
                  <c:v>0.10343270278246752</c:v>
                </c:pt>
                <c:pt idx="9" formatCode="0%">
                  <c:v>0.11662195742885784</c:v>
                </c:pt>
                <c:pt idx="10" formatCode="0%">
                  <c:v>9.7910494722114327E-2</c:v>
                </c:pt>
                <c:pt idx="11" formatCode="0%">
                  <c:v>4.1198422675443158E-2</c:v>
                </c:pt>
                <c:pt idx="12" formatCode="0%">
                  <c:v>3.3067217177839447E-2</c:v>
                </c:pt>
                <c:pt idx="13" formatCode="0%">
                  <c:v>6.9868871474687788E-2</c:v>
                </c:pt>
                <c:pt idx="14" formatCode="0%">
                  <c:v>9.732623636527471E-2</c:v>
                </c:pt>
                <c:pt idx="15" formatCode="0%">
                  <c:v>0.11492425851794374</c:v>
                </c:pt>
                <c:pt idx="16" formatCode="0%">
                  <c:v>9.0106506387075846E-2</c:v>
                </c:pt>
                <c:pt idx="17" formatCode="0%">
                  <c:v>7.5077699377957163E-2</c:v>
                </c:pt>
                <c:pt idx="18" formatCode="0%">
                  <c:v>9.5816785824918593E-2</c:v>
                </c:pt>
                <c:pt idx="19" formatCode="0%">
                  <c:v>9.1896005621582066E-2</c:v>
                </c:pt>
                <c:pt idx="20" formatCode="0%">
                  <c:v>8.6090699924597835E-2</c:v>
                </c:pt>
                <c:pt idx="21" formatCode="0%">
                  <c:v>7.3416498506351235E-2</c:v>
                </c:pt>
                <c:pt idx="22" formatCode="0%">
                  <c:v>3.8250748801129886E-2</c:v>
                </c:pt>
                <c:pt idx="23" formatCode="0%">
                  <c:v>1.138101671002012E-2</c:v>
                </c:pt>
                <c:pt idx="24" formatCode="0%">
                  <c:v>6.5589095833895605E-4</c:v>
                </c:pt>
                <c:pt idx="25" formatCode="0%">
                  <c:v>-1.2898232431277856E-2</c:v>
                </c:pt>
                <c:pt idx="26" formatCode="0%">
                  <c:v>-1.8328786285114362E-2</c:v>
                </c:pt>
                <c:pt idx="27" formatCode="0%">
                  <c:v>1.7150516747639566E-2</c:v>
                </c:pt>
                <c:pt idx="28" formatCode="0%">
                  <c:v>6.2591062986346202E-2</c:v>
                </c:pt>
                <c:pt idx="29" formatCode="0%">
                  <c:v>8.6081024267618655E-2</c:v>
                </c:pt>
                <c:pt idx="30" formatCode="0%">
                  <c:v>9.1404282679776072E-2</c:v>
                </c:pt>
                <c:pt idx="31" formatCode="0%">
                  <c:v>8.1063506727012014E-2</c:v>
                </c:pt>
                <c:pt idx="32" formatCode="0%">
                  <c:v>7.8843469617467798E-2</c:v>
                </c:pt>
                <c:pt idx="33" formatCode="0%">
                  <c:v>9.2728605085759641E-2</c:v>
                </c:pt>
                <c:pt idx="34" formatCode="0%">
                  <c:v>0.11838680094902743</c:v>
                </c:pt>
                <c:pt idx="35" formatCode="0%">
                  <c:v>0.1337355843280752</c:v>
                </c:pt>
                <c:pt idx="36" formatCode="0%">
                  <c:v>0.13974779589577424</c:v>
                </c:pt>
                <c:pt idx="37" formatCode="0%">
                  <c:v>0.14286688722747876</c:v>
                </c:pt>
                <c:pt idx="38" formatCode="0%">
                  <c:v>0.13260094018091695</c:v>
                </c:pt>
                <c:pt idx="39" formatCode="0%">
                  <c:v>0.14231318595654741</c:v>
                </c:pt>
                <c:pt idx="40" formatCode="0%">
                  <c:v>0.15219794464432668</c:v>
                </c:pt>
                <c:pt idx="41" formatCode="0%">
                  <c:v>0.13679646166112014</c:v>
                </c:pt>
                <c:pt idx="42" formatCode="0%">
                  <c:v>0.12370158926653341</c:v>
                </c:pt>
                <c:pt idx="43" formatCode="0%">
                  <c:v>0.10419167187419198</c:v>
                </c:pt>
                <c:pt idx="44" formatCode="0%">
                  <c:v>9.6780722263946739E-2</c:v>
                </c:pt>
                <c:pt idx="45" formatCode="0%">
                  <c:v>0.10855055410923375</c:v>
                </c:pt>
                <c:pt idx="46" formatCode="0%">
                  <c:v>9.0344641002560122E-2</c:v>
                </c:pt>
                <c:pt idx="47" formatCode="0%">
                  <c:v>5.8120975812912201E-2</c:v>
                </c:pt>
                <c:pt idx="48" formatCode="0%">
                  <c:v>2.5926643092174517E-2</c:v>
                </c:pt>
                <c:pt idx="49" formatCode="0%">
                  <c:v>-1.8966209975890824E-2</c:v>
                </c:pt>
                <c:pt idx="50" formatCode="0%">
                  <c:v>-4.2861157623013901E-2</c:v>
                </c:pt>
                <c:pt idx="51" formatCode="0%">
                  <c:v>-4.8282164350485268E-2</c:v>
                </c:pt>
                <c:pt idx="52" formatCode="0%">
                  <c:v>-0.10974415186153053</c:v>
                </c:pt>
                <c:pt idx="53" formatCode="0%">
                  <c:v>-0.19503318046242901</c:v>
                </c:pt>
                <c:pt idx="54" formatCode="0%">
                  <c:v>-0.22785587289409526</c:v>
                </c:pt>
                <c:pt idx="55" formatCode="0%">
                  <c:v>-0.23170389908504929</c:v>
                </c:pt>
                <c:pt idx="56" formatCode="0%">
                  <c:v>-0.19905760299763642</c:v>
                </c:pt>
                <c:pt idx="57" formatCode="0%">
                  <c:v>-0.10692773204035166</c:v>
                </c:pt>
                <c:pt idx="58" formatCode="0%">
                  <c:v>-4.0446020416888051E-2</c:v>
                </c:pt>
                <c:pt idx="59" formatCode="0%">
                  <c:v>-2.7282526781765015E-2</c:v>
                </c:pt>
                <c:pt idx="60" formatCode="0%">
                  <c:v>-5.5031515609316184E-4</c:v>
                </c:pt>
                <c:pt idx="61" formatCode="0%">
                  <c:v>1.5139126256827895E-2</c:v>
                </c:pt>
                <c:pt idx="62" formatCode="0%">
                  <c:v>2.7384183590163369E-2</c:v>
                </c:pt>
                <c:pt idx="63" formatCode="0%">
                  <c:v>3.8041977064537269E-2</c:v>
                </c:pt>
                <c:pt idx="64" formatCode="0%">
                  <c:v>3.5223395117779166E-2</c:v>
                </c:pt>
                <c:pt idx="65" formatCode="0%">
                  <c:v>4.8601678616170041E-2</c:v>
                </c:pt>
                <c:pt idx="66" formatCode="0%">
                  <c:v>4.6527217204945348E-2</c:v>
                </c:pt>
                <c:pt idx="67" formatCode="0%">
                  <c:v>4.0204571384710341E-2</c:v>
                </c:pt>
                <c:pt idx="68" formatCode="0%">
                  <c:v>5.1830608212728446E-2</c:v>
                </c:pt>
                <c:pt idx="69" formatCode="0%">
                  <c:v>5.0436634790582691E-2</c:v>
                </c:pt>
                <c:pt idx="70" formatCode="0%">
                  <c:v>6.036223319326095E-2</c:v>
                </c:pt>
                <c:pt idx="71" formatCode="0%">
                  <c:v>9.761193714823202E-2</c:v>
                </c:pt>
                <c:pt idx="72" formatCode="0%">
                  <c:v>0.12033976701606708</c:v>
                </c:pt>
                <c:pt idx="73" formatCode="0%">
                  <c:v>0.11342028811801153</c:v>
                </c:pt>
                <c:pt idx="74" formatCode="0%">
                  <c:v>0.1100102810845931</c:v>
                </c:pt>
                <c:pt idx="75" formatCode="0%">
                  <c:v>0.11807167162321086</c:v>
                </c:pt>
                <c:pt idx="76" formatCode="0%">
                  <c:v>0.10914235297373609</c:v>
                </c:pt>
                <c:pt idx="77" formatCode="0%">
                  <c:v>0.10563753773301277</c:v>
                </c:pt>
                <c:pt idx="78" formatCode="0%">
                  <c:v>9.1598593885930946E-2</c:v>
                </c:pt>
                <c:pt idx="79" formatCode="0%">
                  <c:v>6.3690474099139749E-2</c:v>
                </c:pt>
                <c:pt idx="80" formatCode="0%">
                  <c:v>6.6392944414869648E-2</c:v>
                </c:pt>
                <c:pt idx="81" formatCode="0%">
                  <c:v>7.9023041451011355E-2</c:v>
                </c:pt>
                <c:pt idx="82" formatCode="0%">
                  <c:v>8.3717984725276251E-2</c:v>
                </c:pt>
                <c:pt idx="83" formatCode="0%">
                  <c:v>8.7024025096771096E-2</c:v>
                </c:pt>
                <c:pt idx="84" formatCode="0%">
                  <c:v>9.9645062518018079E-2</c:v>
                </c:pt>
                <c:pt idx="85" formatCode="0%">
                  <c:v>0.10556705182181658</c:v>
                </c:pt>
                <c:pt idx="86" formatCode="0%">
                  <c:v>9.8381900988123716E-2</c:v>
                </c:pt>
                <c:pt idx="87" formatCode="0%">
                  <c:v>0.1053913578864738</c:v>
                </c:pt>
                <c:pt idx="88" formatCode="0%">
                  <c:v>0.10996043030385994</c:v>
                </c:pt>
                <c:pt idx="89" formatCode="0%">
                  <c:v>0.10298570047876487</c:v>
                </c:pt>
                <c:pt idx="90" formatCode="0%">
                  <c:v>9.7164911492556572E-2</c:v>
                </c:pt>
                <c:pt idx="91" formatCode="0%">
                  <c:v>7.5902947787319208E-2</c:v>
                </c:pt>
                <c:pt idx="92" formatCode="0%">
                  <c:v>5.3782433761780934E-2</c:v>
                </c:pt>
                <c:pt idx="93" formatCode="0%">
                  <c:v>6.4864719141815907E-2</c:v>
                </c:pt>
                <c:pt idx="94" formatCode="0%">
                  <c:v>8.9914857087103339E-2</c:v>
                </c:pt>
                <c:pt idx="95" formatCode="0%">
                  <c:v>0.11862475163859942</c:v>
                </c:pt>
                <c:pt idx="96" formatCode="0%">
                  <c:v>0.12198896437629392</c:v>
                </c:pt>
                <c:pt idx="97" formatCode="0%">
                  <c:v>9.9391114167359129E-2</c:v>
                </c:pt>
                <c:pt idx="98" formatCode="0%">
                  <c:v>0.11555453016880368</c:v>
                </c:pt>
                <c:pt idx="99" formatCode="0%">
                  <c:v>0.13525265209561121</c:v>
                </c:pt>
                <c:pt idx="100" formatCode="0%">
                  <c:v>0.13125523483210833</c:v>
                </c:pt>
                <c:pt idx="101" formatCode="0%">
                  <c:v>0.15918742651460338</c:v>
                </c:pt>
                <c:pt idx="102" formatCode="0%">
                  <c:v>0.21237615441349589</c:v>
                </c:pt>
                <c:pt idx="103" formatCode="0%">
                  <c:v>0.23293083611289145</c:v>
                </c:pt>
                <c:pt idx="104" formatCode="0%">
                  <c:v>0.28286660509074979</c:v>
                </c:pt>
                <c:pt idx="105" formatCode="0%">
                  <c:v>0.33493872366486666</c:v>
                </c:pt>
                <c:pt idx="106" formatCode="0%">
                  <c:v>0.25024421219286674</c:v>
                </c:pt>
                <c:pt idx="107" formatCode="0%">
                  <c:v>0.14549475208689344</c:v>
                </c:pt>
                <c:pt idx="108" formatCode="0%">
                  <c:v>5.3569092005419483E-2</c:v>
                </c:pt>
                <c:pt idx="109" formatCode="0%">
                  <c:v>-3.129499345261777E-2</c:v>
                </c:pt>
                <c:pt idx="110" formatCode="0%">
                  <c:v>-4.7655474552171673E-2</c:v>
                </c:pt>
                <c:pt idx="111" formatCode="0%">
                  <c:v>-2.2620078645566366E-2</c:v>
                </c:pt>
                <c:pt idx="112" formatCode="0%">
                  <c:v>1.8614442484774507E-3</c:v>
                </c:pt>
                <c:pt idx="113" formatCode="0%">
                  <c:v>1.3217488452267112E-2</c:v>
                </c:pt>
                <c:pt idx="114" formatCode="0%">
                  <c:v>2.8341640301779769E-2</c:v>
                </c:pt>
                <c:pt idx="115" formatCode="0%">
                  <c:v>3.8399522931621632E-2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PropertyType!$AI$7:$AI$122</c:f>
              <c:numCache>
                <c:formatCode>General</c:formatCode>
                <c:ptCount val="116"/>
                <c:pt idx="4" formatCode="0%">
                  <c:v>6.0888708742345976E-3</c:v>
                </c:pt>
                <c:pt idx="5" formatCode="0%">
                  <c:v>0.14700964130200767</c:v>
                </c:pt>
                <c:pt idx="6" formatCode="0%">
                  <c:v>0.25712352346117906</c:v>
                </c:pt>
                <c:pt idx="7" formatCode="0%">
                  <c:v>0.2015741749596176</c:v>
                </c:pt>
                <c:pt idx="8" formatCode="0%">
                  <c:v>7.1361900137358658E-2</c:v>
                </c:pt>
                <c:pt idx="9" formatCode="0%">
                  <c:v>5.3547177194464224E-2</c:v>
                </c:pt>
                <c:pt idx="10" formatCode="0%">
                  <c:v>7.2277724960609468E-2</c:v>
                </c:pt>
                <c:pt idx="11" formatCode="0%">
                  <c:v>9.1823711313798517E-2</c:v>
                </c:pt>
                <c:pt idx="12" formatCode="0%">
                  <c:v>0.10710315673661186</c:v>
                </c:pt>
                <c:pt idx="13" formatCode="0%">
                  <c:v>5.725952025385217E-2</c:v>
                </c:pt>
                <c:pt idx="14" formatCode="0%">
                  <c:v>2.3624767725832552E-2</c:v>
                </c:pt>
                <c:pt idx="15" formatCode="0%">
                  <c:v>2.3791339683130852E-2</c:v>
                </c:pt>
                <c:pt idx="16" formatCode="0%">
                  <c:v>1.628926507359707E-2</c:v>
                </c:pt>
                <c:pt idx="17" formatCode="0%">
                  <c:v>2.5620306670691706E-2</c:v>
                </c:pt>
                <c:pt idx="18" formatCode="0%">
                  <c:v>4.6819488123410746E-2</c:v>
                </c:pt>
                <c:pt idx="19" formatCode="0%">
                  <c:v>5.4805874149689515E-2</c:v>
                </c:pt>
                <c:pt idx="20" formatCode="0%">
                  <c:v>5.5453775977934106E-2</c:v>
                </c:pt>
                <c:pt idx="21" formatCode="0%">
                  <c:v>7.0908847408500453E-2</c:v>
                </c:pt>
                <c:pt idx="22" formatCode="0%">
                  <c:v>6.564846452676143E-2</c:v>
                </c:pt>
                <c:pt idx="23" formatCode="0%">
                  <c:v>3.4547727879070012E-2</c:v>
                </c:pt>
                <c:pt idx="24" formatCode="0%">
                  <c:v>3.0433224355916666E-2</c:v>
                </c:pt>
                <c:pt idx="25" formatCode="0%">
                  <c:v>2.8021655969105552E-2</c:v>
                </c:pt>
                <c:pt idx="26" formatCode="0%">
                  <c:v>4.9733470459556006E-2</c:v>
                </c:pt>
                <c:pt idx="27" formatCode="0%">
                  <c:v>0.10548370220007497</c:v>
                </c:pt>
                <c:pt idx="28" formatCode="0%">
                  <c:v>0.13110643312234682</c:v>
                </c:pt>
                <c:pt idx="29" formatCode="0%">
                  <c:v>0.1520785319560547</c:v>
                </c:pt>
                <c:pt idx="30" formatCode="0%">
                  <c:v>0.14696633466998166</c:v>
                </c:pt>
                <c:pt idx="31" formatCode="0%">
                  <c:v>0.12074312609771432</c:v>
                </c:pt>
                <c:pt idx="32" formatCode="0%">
                  <c:v>0.1425675655606351</c:v>
                </c:pt>
                <c:pt idx="33" formatCode="0%">
                  <c:v>0.16750470895273217</c:v>
                </c:pt>
                <c:pt idx="34" formatCode="0%">
                  <c:v>0.18115072154516421</c:v>
                </c:pt>
                <c:pt idx="35" formatCode="0%">
                  <c:v>0.18172084526450405</c:v>
                </c:pt>
                <c:pt idx="36" formatCode="0%">
                  <c:v>0.15463348755650919</c:v>
                </c:pt>
                <c:pt idx="37" formatCode="0%">
                  <c:v>0.14531922395252916</c:v>
                </c:pt>
                <c:pt idx="38" formatCode="0%">
                  <c:v>0.14132619872115804</c:v>
                </c:pt>
                <c:pt idx="39" formatCode="0%">
                  <c:v>0.13746706216423954</c:v>
                </c:pt>
                <c:pt idx="40" formatCode="0%">
                  <c:v>0.12452895843438228</c:v>
                </c:pt>
                <c:pt idx="41" formatCode="0%">
                  <c:v>7.8068710746121761E-2</c:v>
                </c:pt>
                <c:pt idx="42" formatCode="0%">
                  <c:v>4.0665738738879575E-2</c:v>
                </c:pt>
                <c:pt idx="43" formatCode="0%">
                  <c:v>2.8049056614039669E-2</c:v>
                </c:pt>
                <c:pt idx="44" formatCode="0%">
                  <c:v>2.9942484876800179E-2</c:v>
                </c:pt>
                <c:pt idx="45" formatCode="0%">
                  <c:v>4.6384664754035576E-2</c:v>
                </c:pt>
                <c:pt idx="46" formatCode="0%">
                  <c:v>6.424692667006382E-2</c:v>
                </c:pt>
                <c:pt idx="47" formatCode="0%">
                  <c:v>5.079406840064804E-2</c:v>
                </c:pt>
                <c:pt idx="48" formatCode="0%">
                  <c:v>1.0124293186160482E-2</c:v>
                </c:pt>
                <c:pt idx="49" formatCode="0%">
                  <c:v>-3.2931566367480181E-2</c:v>
                </c:pt>
                <c:pt idx="50" formatCode="0%">
                  <c:v>-0.10043071880643317</c:v>
                </c:pt>
                <c:pt idx="51" formatCode="0%">
                  <c:v>-0.15512306198261294</c:v>
                </c:pt>
                <c:pt idx="52" formatCode="0%">
                  <c:v>-0.18289755888266068</c:v>
                </c:pt>
                <c:pt idx="53" formatCode="0%">
                  <c:v>-0.21556423890645815</c:v>
                </c:pt>
                <c:pt idx="54" formatCode="0%">
                  <c:v>-0.21485156828214513</c:v>
                </c:pt>
                <c:pt idx="55" formatCode="0%">
                  <c:v>-0.17994058370076571</c:v>
                </c:pt>
                <c:pt idx="56" formatCode="0%">
                  <c:v>-0.12533538912148678</c:v>
                </c:pt>
                <c:pt idx="57" formatCode="0%">
                  <c:v>-6.2520709815219733E-2</c:v>
                </c:pt>
                <c:pt idx="58" formatCode="0%">
                  <c:v>-2.1959817343966792E-2</c:v>
                </c:pt>
                <c:pt idx="59" formatCode="0%">
                  <c:v>1.1326586666931648E-2</c:v>
                </c:pt>
                <c:pt idx="60" formatCode="0%">
                  <c:v>3.2506674477962294E-2</c:v>
                </c:pt>
                <c:pt idx="61" formatCode="0%">
                  <c:v>4.2527182713401057E-2</c:v>
                </c:pt>
                <c:pt idx="62" formatCode="0%">
                  <c:v>5.408128144484281E-2</c:v>
                </c:pt>
                <c:pt idx="63" formatCode="0%">
                  <c:v>5.8656157993844493E-2</c:v>
                </c:pt>
                <c:pt idx="64" formatCode="0%">
                  <c:v>5.0521919429192153E-2</c:v>
                </c:pt>
                <c:pt idx="65" formatCode="0%">
                  <c:v>4.1536096630818697E-2</c:v>
                </c:pt>
                <c:pt idx="66" formatCode="0%">
                  <c:v>4.5097205344635016E-2</c:v>
                </c:pt>
                <c:pt idx="67" formatCode="0%">
                  <c:v>3.4217905471340737E-2</c:v>
                </c:pt>
                <c:pt idx="68" formatCode="0%">
                  <c:v>3.5818573132033071E-2</c:v>
                </c:pt>
                <c:pt idx="69" formatCode="0%">
                  <c:v>6.9530967100396968E-2</c:v>
                </c:pt>
                <c:pt idx="70" formatCode="0%">
                  <c:v>8.8277001909174313E-2</c:v>
                </c:pt>
                <c:pt idx="71" formatCode="0%">
                  <c:v>0.10931327528020618</c:v>
                </c:pt>
                <c:pt idx="72" formatCode="0%">
                  <c:v>0.11079844568918196</c:v>
                </c:pt>
                <c:pt idx="73" formatCode="0%">
                  <c:v>7.8878632714168839E-2</c:v>
                </c:pt>
                <c:pt idx="74" formatCode="0%">
                  <c:v>6.4769532147678222E-2</c:v>
                </c:pt>
                <c:pt idx="75" formatCode="0%">
                  <c:v>6.5179202782466694E-2</c:v>
                </c:pt>
                <c:pt idx="76" formatCode="0%">
                  <c:v>7.9432024766304288E-2</c:v>
                </c:pt>
                <c:pt idx="77" formatCode="0%">
                  <c:v>8.8616530945274663E-2</c:v>
                </c:pt>
                <c:pt idx="78" formatCode="0%">
                  <c:v>8.1272946272743285E-2</c:v>
                </c:pt>
                <c:pt idx="79" formatCode="0%">
                  <c:v>6.4957001347112797E-2</c:v>
                </c:pt>
                <c:pt idx="80" formatCode="0%">
                  <c:v>3.4554001612252305E-2</c:v>
                </c:pt>
                <c:pt idx="81" formatCode="0%">
                  <c:v>2.3531980165107491E-2</c:v>
                </c:pt>
                <c:pt idx="82" formatCode="0%">
                  <c:v>3.9828064753683945E-2</c:v>
                </c:pt>
                <c:pt idx="83" formatCode="0%">
                  <c:v>5.8558748881526901E-2</c:v>
                </c:pt>
                <c:pt idx="84" formatCode="0%">
                  <c:v>5.4950442550233181E-2</c:v>
                </c:pt>
                <c:pt idx="85" formatCode="0%">
                  <c:v>3.5977276216374809E-2</c:v>
                </c:pt>
                <c:pt idx="86" formatCode="0%">
                  <c:v>1.3604552325559016E-2</c:v>
                </c:pt>
                <c:pt idx="87" formatCode="0%">
                  <c:v>-6.0140127784408248E-3</c:v>
                </c:pt>
                <c:pt idx="88" formatCode="0%">
                  <c:v>3.8876266530902814E-3</c:v>
                </c:pt>
                <c:pt idx="89" formatCode="0%">
                  <c:v>1.961407642991464E-2</c:v>
                </c:pt>
                <c:pt idx="90" formatCode="0%">
                  <c:v>7.8713847198934594E-3</c:v>
                </c:pt>
                <c:pt idx="91" formatCode="0%">
                  <c:v>-1.2903760435073242E-2</c:v>
                </c:pt>
                <c:pt idx="92" formatCode="0%">
                  <c:v>-1.7155240318977527E-2</c:v>
                </c:pt>
                <c:pt idx="93" formatCode="0%">
                  <c:v>-1.0518859528758973E-2</c:v>
                </c:pt>
                <c:pt idx="94" formatCode="0%">
                  <c:v>2.7826901391938552E-3</c:v>
                </c:pt>
                <c:pt idx="95" formatCode="0%">
                  <c:v>2.0339422830503606E-2</c:v>
                </c:pt>
                <c:pt idx="96" formatCode="0%">
                  <c:v>1.6910134611727523E-2</c:v>
                </c:pt>
                <c:pt idx="97" formatCode="0%">
                  <c:v>-1.8562341037717811E-3</c:v>
                </c:pt>
                <c:pt idx="98" formatCode="0%">
                  <c:v>1.6500557680214634E-3</c:v>
                </c:pt>
                <c:pt idx="99" formatCode="0%">
                  <c:v>1.4650023702773129E-2</c:v>
                </c:pt>
                <c:pt idx="100" formatCode="0%">
                  <c:v>3.5333219825731677E-2</c:v>
                </c:pt>
                <c:pt idx="101" formatCode="0%">
                  <c:v>8.5414562509117387E-2</c:v>
                </c:pt>
                <c:pt idx="102" formatCode="0%">
                  <c:v>0.11487435925630729</c:v>
                </c:pt>
                <c:pt idx="103" formatCode="0%">
                  <c:v>0.12187766954889501</c:v>
                </c:pt>
                <c:pt idx="104" formatCode="0%">
                  <c:v>0.12124877993380401</c:v>
                </c:pt>
                <c:pt idx="105" formatCode="0%">
                  <c:v>8.8078589839741817E-2</c:v>
                </c:pt>
                <c:pt idx="106" formatCode="0%">
                  <c:v>5.0421410332340377E-2</c:v>
                </c:pt>
                <c:pt idx="107" formatCode="0%">
                  <c:v>1.6584709407889253E-2</c:v>
                </c:pt>
                <c:pt idx="108" formatCode="0%">
                  <c:v>-1.7879305165408921E-2</c:v>
                </c:pt>
                <c:pt idx="109" formatCode="0%">
                  <c:v>-2.2995207774314186E-2</c:v>
                </c:pt>
                <c:pt idx="110" formatCode="0%">
                  <c:v>-1.622669321179715E-2</c:v>
                </c:pt>
                <c:pt idx="111" formatCode="0%">
                  <c:v>-1.0702807917328805E-3</c:v>
                </c:pt>
                <c:pt idx="112" formatCode="0%">
                  <c:v>1.3403350583615303E-2</c:v>
                </c:pt>
                <c:pt idx="113" formatCode="0%">
                  <c:v>1.2870584640967131E-4</c:v>
                </c:pt>
                <c:pt idx="114" formatCode="0%">
                  <c:v>9.2324140920072573E-3</c:v>
                </c:pt>
                <c:pt idx="115" formatCode="0%">
                  <c:v>2.0342372391328079E-2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PropertyType!$AJ$7:$AJ$122</c:f>
              <c:numCache>
                <c:formatCode>General</c:formatCode>
                <c:ptCount val="116"/>
                <c:pt idx="4" formatCode="0%">
                  <c:v>4.7902003859228826E-2</c:v>
                </c:pt>
                <c:pt idx="5" formatCode="0%">
                  <c:v>8.8464841413248285E-2</c:v>
                </c:pt>
                <c:pt idx="6" formatCode="0%">
                  <c:v>9.7320639825003941E-2</c:v>
                </c:pt>
                <c:pt idx="7" formatCode="0%">
                  <c:v>0.12748445764280647</c:v>
                </c:pt>
                <c:pt idx="8" formatCode="0%">
                  <c:v>0.13318066865117761</c:v>
                </c:pt>
                <c:pt idx="9" formatCode="0%">
                  <c:v>0.11359740769579374</c:v>
                </c:pt>
                <c:pt idx="10" formatCode="0%">
                  <c:v>0.11090844427322066</c:v>
                </c:pt>
                <c:pt idx="11" formatCode="0%">
                  <c:v>7.7329734119095273E-2</c:v>
                </c:pt>
                <c:pt idx="12" formatCode="0%">
                  <c:v>3.2225767576373965E-2</c:v>
                </c:pt>
                <c:pt idx="13" formatCode="0%">
                  <c:v>6.0746537589633665E-2</c:v>
                </c:pt>
                <c:pt idx="14" formatCode="0%">
                  <c:v>0.11343497083891196</c:v>
                </c:pt>
                <c:pt idx="15" formatCode="0%">
                  <c:v>0.1366799337104716</c:v>
                </c:pt>
                <c:pt idx="16" formatCode="0%">
                  <c:v>0.15202435658135394</c:v>
                </c:pt>
                <c:pt idx="17" formatCode="0%">
                  <c:v>0.11377230452307097</c:v>
                </c:pt>
                <c:pt idx="18" formatCode="0%">
                  <c:v>6.1977063562041801E-2</c:v>
                </c:pt>
                <c:pt idx="19" formatCode="0%">
                  <c:v>5.983644091736795E-2</c:v>
                </c:pt>
                <c:pt idx="20" formatCode="0%">
                  <c:v>7.9008227430750866E-2</c:v>
                </c:pt>
                <c:pt idx="21" formatCode="0%">
                  <c:v>9.1047708246752013E-2</c:v>
                </c:pt>
                <c:pt idx="22" formatCode="0%">
                  <c:v>7.5266462967279679E-2</c:v>
                </c:pt>
                <c:pt idx="23" formatCode="0%">
                  <c:v>6.3680392532480035E-2</c:v>
                </c:pt>
                <c:pt idx="24" formatCode="0%">
                  <c:v>7.5072107641399821E-2</c:v>
                </c:pt>
                <c:pt idx="25" formatCode="0%">
                  <c:v>7.2589470132343292E-2</c:v>
                </c:pt>
                <c:pt idx="26" formatCode="0%">
                  <c:v>7.055515327508699E-2</c:v>
                </c:pt>
                <c:pt idx="27" formatCode="0%">
                  <c:v>8.4573270843744552E-2</c:v>
                </c:pt>
                <c:pt idx="28" formatCode="0%">
                  <c:v>8.7688740075490434E-2</c:v>
                </c:pt>
                <c:pt idx="29" formatCode="0%">
                  <c:v>9.3098800439489038E-2</c:v>
                </c:pt>
                <c:pt idx="30" formatCode="0%">
                  <c:v>9.7099714915859892E-2</c:v>
                </c:pt>
                <c:pt idx="31" formatCode="0%">
                  <c:v>7.4755719888372818E-2</c:v>
                </c:pt>
                <c:pt idx="32" formatCode="0%">
                  <c:v>5.7262050410959331E-2</c:v>
                </c:pt>
                <c:pt idx="33" formatCode="0%">
                  <c:v>7.5451880750905032E-2</c:v>
                </c:pt>
                <c:pt idx="34" formatCode="0%">
                  <c:v>0.11100901303909638</c:v>
                </c:pt>
                <c:pt idx="35" formatCode="0%">
                  <c:v>0.13862816371928233</c:v>
                </c:pt>
                <c:pt idx="36" formatCode="0%">
                  <c:v>0.15314503573734917</c:v>
                </c:pt>
                <c:pt idx="37" formatCode="0%">
                  <c:v>0.15959382645788756</c:v>
                </c:pt>
                <c:pt idx="38" formatCode="0%">
                  <c:v>0.17403171603211209</c:v>
                </c:pt>
                <c:pt idx="39" formatCode="0%">
                  <c:v>0.18156002028619023</c:v>
                </c:pt>
                <c:pt idx="40" formatCode="0%">
                  <c:v>0.14972001985909311</c:v>
                </c:pt>
                <c:pt idx="41" formatCode="0%">
                  <c:v>8.4322960629831689E-2</c:v>
                </c:pt>
                <c:pt idx="42" formatCode="0%">
                  <c:v>5.1271303494567544E-2</c:v>
                </c:pt>
                <c:pt idx="43" formatCode="0%">
                  <c:v>6.2123825917903108E-2</c:v>
                </c:pt>
                <c:pt idx="44" formatCode="0%">
                  <c:v>5.8831186693931059E-2</c:v>
                </c:pt>
                <c:pt idx="45" formatCode="0%">
                  <c:v>4.8853275566669296E-2</c:v>
                </c:pt>
                <c:pt idx="46" formatCode="0%">
                  <c:v>6.273891794677855E-3</c:v>
                </c:pt>
                <c:pt idx="47" formatCode="0%">
                  <c:v>-5.582337115042324E-2</c:v>
                </c:pt>
                <c:pt idx="48" formatCode="0%">
                  <c:v>-7.5183475230971131E-2</c:v>
                </c:pt>
                <c:pt idx="49" formatCode="0%">
                  <c:v>-7.5968670190418974E-2</c:v>
                </c:pt>
                <c:pt idx="50" formatCode="0%">
                  <c:v>-8.9533118729118288E-2</c:v>
                </c:pt>
                <c:pt idx="51" formatCode="0%">
                  <c:v>-0.12634544203314657</c:v>
                </c:pt>
                <c:pt idx="52" formatCode="0%">
                  <c:v>-0.17111050336022526</c:v>
                </c:pt>
                <c:pt idx="53" formatCode="0%">
                  <c:v>-0.20744199684444231</c:v>
                </c:pt>
                <c:pt idx="54" formatCode="0%">
                  <c:v>-0.2140313012835513</c:v>
                </c:pt>
                <c:pt idx="55" formatCode="0%">
                  <c:v>-0.18106223306439029</c:v>
                </c:pt>
                <c:pt idx="56" formatCode="0%">
                  <c:v>-0.11159637376968234</c:v>
                </c:pt>
                <c:pt idx="57" formatCode="0%">
                  <c:v>1.593298253306008E-3</c:v>
                </c:pt>
                <c:pt idx="58" formatCode="0%">
                  <c:v>0.11616717049756153</c:v>
                </c:pt>
                <c:pt idx="59" formatCode="0%">
                  <c:v>0.17358554657495384</c:v>
                </c:pt>
                <c:pt idx="60" formatCode="0%">
                  <c:v>0.17314611863971563</c:v>
                </c:pt>
                <c:pt idx="61" formatCode="0%">
                  <c:v>0.13579822886676185</c:v>
                </c:pt>
                <c:pt idx="62" formatCode="0%">
                  <c:v>0.10168114519839677</c:v>
                </c:pt>
                <c:pt idx="63" formatCode="0%">
                  <c:v>8.5180140816007777E-2</c:v>
                </c:pt>
                <c:pt idx="64" formatCode="0%">
                  <c:v>6.8941249457804554E-2</c:v>
                </c:pt>
                <c:pt idx="65" formatCode="0%">
                  <c:v>6.9650226241535274E-2</c:v>
                </c:pt>
                <c:pt idx="66" formatCode="0%">
                  <c:v>7.1284411768616218E-2</c:v>
                </c:pt>
                <c:pt idx="67" formatCode="0%">
                  <c:v>7.5350859256897218E-2</c:v>
                </c:pt>
                <c:pt idx="68" formatCode="0%">
                  <c:v>0.10538395895026476</c:v>
                </c:pt>
                <c:pt idx="69" formatCode="0%">
                  <c:v>0.10399539431032734</c:v>
                </c:pt>
                <c:pt idx="70" formatCode="0%">
                  <c:v>8.4945640399177069E-2</c:v>
                </c:pt>
                <c:pt idx="71" formatCode="0%">
                  <c:v>9.1060110397263916E-2</c:v>
                </c:pt>
                <c:pt idx="72" formatCode="0%">
                  <c:v>6.2313069295679924E-2</c:v>
                </c:pt>
                <c:pt idx="73" formatCode="0%">
                  <c:v>4.1324256722867325E-2</c:v>
                </c:pt>
                <c:pt idx="74" formatCode="0%">
                  <c:v>7.6391155005198996E-2</c:v>
                </c:pt>
                <c:pt idx="75" formatCode="0%">
                  <c:v>9.654640527348346E-2</c:v>
                </c:pt>
                <c:pt idx="76" formatCode="0%">
                  <c:v>0.13168654252556289</c:v>
                </c:pt>
                <c:pt idx="77" formatCode="0%">
                  <c:v>0.16700576423210656</c:v>
                </c:pt>
                <c:pt idx="78" formatCode="0%">
                  <c:v>0.12195440488652043</c:v>
                </c:pt>
                <c:pt idx="79" formatCode="0%">
                  <c:v>8.4380894155064334E-2</c:v>
                </c:pt>
                <c:pt idx="80" formatCode="0%">
                  <c:v>8.3895864493991112E-2</c:v>
                </c:pt>
                <c:pt idx="81" formatCode="0%">
                  <c:v>7.7938690374453001E-2</c:v>
                </c:pt>
                <c:pt idx="82" formatCode="0%">
                  <c:v>8.0978957621721692E-2</c:v>
                </c:pt>
                <c:pt idx="83" formatCode="0%">
                  <c:v>7.8247233481745893E-2</c:v>
                </c:pt>
                <c:pt idx="84" formatCode="0%">
                  <c:v>6.1592252923510449E-2</c:v>
                </c:pt>
                <c:pt idx="85" formatCode="0%">
                  <c:v>5.6988910238534807E-2</c:v>
                </c:pt>
                <c:pt idx="86" formatCode="0%">
                  <c:v>6.267111423904681E-2</c:v>
                </c:pt>
                <c:pt idx="87" formatCode="0%">
                  <c:v>7.454050118459854E-2</c:v>
                </c:pt>
                <c:pt idx="88" formatCode="0%">
                  <c:v>8.5313097700194129E-2</c:v>
                </c:pt>
                <c:pt idx="89" formatCode="0%">
                  <c:v>8.3363023848022744E-2</c:v>
                </c:pt>
                <c:pt idx="90" formatCode="0%">
                  <c:v>7.2230075102401869E-2</c:v>
                </c:pt>
                <c:pt idx="91" formatCode="0%">
                  <c:v>5.7658938946748117E-2</c:v>
                </c:pt>
                <c:pt idx="92" formatCode="0%">
                  <c:v>5.8435796633685033E-2</c:v>
                </c:pt>
                <c:pt idx="93" formatCode="0%">
                  <c:v>6.5144960629399673E-2</c:v>
                </c:pt>
                <c:pt idx="94" formatCode="0%">
                  <c:v>6.7402090300399564E-2</c:v>
                </c:pt>
                <c:pt idx="95" formatCode="0%">
                  <c:v>7.9048840159127387E-2</c:v>
                </c:pt>
                <c:pt idx="96" formatCode="0%">
                  <c:v>7.5390183411198963E-2</c:v>
                </c:pt>
                <c:pt idx="97" formatCode="0%">
                  <c:v>7.1921865519572359E-2</c:v>
                </c:pt>
                <c:pt idx="98" formatCode="0%">
                  <c:v>8.2278078571274893E-2</c:v>
                </c:pt>
                <c:pt idx="99" formatCode="0%">
                  <c:v>8.0159461940228161E-2</c:v>
                </c:pt>
                <c:pt idx="100" formatCode="0%">
                  <c:v>0.10040823576140689</c:v>
                </c:pt>
                <c:pt idx="101" formatCode="0%">
                  <c:v>0.14683573060479715</c:v>
                </c:pt>
                <c:pt idx="102" formatCode="0%">
                  <c:v>0.19964253493569517</c:v>
                </c:pt>
                <c:pt idx="103" formatCode="0%">
                  <c:v>0.24605044383954744</c:v>
                </c:pt>
                <c:pt idx="104" formatCode="0%">
                  <c:v>0.2586420970432326</c:v>
                </c:pt>
                <c:pt idx="105" formatCode="0%">
                  <c:v>0.23282202698858456</c:v>
                </c:pt>
                <c:pt idx="106" formatCode="0%">
                  <c:v>0.1300469033778866</c:v>
                </c:pt>
                <c:pt idx="107" formatCode="0%">
                  <c:v>-7.6750299254357834E-4</c:v>
                </c:pt>
                <c:pt idx="108" formatCode="0%">
                  <c:v>-0.10509998252578967</c:v>
                </c:pt>
                <c:pt idx="109" formatCode="0%">
                  <c:v>-0.17329322267820646</c:v>
                </c:pt>
                <c:pt idx="110" formatCode="0%">
                  <c:v>-0.16803622778417726</c:v>
                </c:pt>
                <c:pt idx="111" formatCode="0%">
                  <c:v>-0.13016622829710212</c:v>
                </c:pt>
                <c:pt idx="112" formatCode="0%">
                  <c:v>-0.11216879666925905</c:v>
                </c:pt>
                <c:pt idx="113" formatCode="0%">
                  <c:v>-9.7127829104729391E-2</c:v>
                </c:pt>
                <c:pt idx="114" formatCode="0%">
                  <c:v>-7.8785447293831967E-2</c:v>
                </c:pt>
                <c:pt idx="115" formatCode="0%">
                  <c:v>-3.8927556688916454E-2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88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Regional!$O$7:$O$122</c:f>
              <c:numCache>
                <c:formatCode>0</c:formatCode>
                <c:ptCount val="116"/>
                <c:pt idx="0">
                  <c:v>66.549958298373298</c:v>
                </c:pt>
                <c:pt idx="1">
                  <c:v>66.921515798365803</c:v>
                </c:pt>
                <c:pt idx="2">
                  <c:v>69.871904117401499</c:v>
                </c:pt>
                <c:pt idx="3">
                  <c:v>71.934176253888197</c:v>
                </c:pt>
                <c:pt idx="4">
                  <c:v>71.512114823317006</c:v>
                </c:pt>
                <c:pt idx="5">
                  <c:v>71.9589964188946</c:v>
                </c:pt>
                <c:pt idx="6">
                  <c:v>72.448590343520493</c:v>
                </c:pt>
                <c:pt idx="7">
                  <c:v>73.237354238366294</c:v>
                </c:pt>
                <c:pt idx="8">
                  <c:v>75.197489106528494</c:v>
                </c:pt>
                <c:pt idx="9">
                  <c:v>77.586798717756594</c:v>
                </c:pt>
                <c:pt idx="10">
                  <c:v>77.868093950967705</c:v>
                </c:pt>
                <c:pt idx="11">
                  <c:v>77.857408939099102</c:v>
                </c:pt>
                <c:pt idx="12">
                  <c:v>82.439140146268798</c:v>
                </c:pt>
                <c:pt idx="13">
                  <c:v>90.582653264825296</c:v>
                </c:pt>
                <c:pt idx="14">
                  <c:v>94.048984670305302</c:v>
                </c:pt>
                <c:pt idx="15">
                  <c:v>92.593267420521201</c:v>
                </c:pt>
                <c:pt idx="16">
                  <c:v>94.018799732262906</c:v>
                </c:pt>
                <c:pt idx="17">
                  <c:v>98.723892478380407</c:v>
                </c:pt>
                <c:pt idx="18">
                  <c:v>101.12715358561</c:v>
                </c:pt>
                <c:pt idx="19">
                  <c:v>100</c:v>
                </c:pt>
                <c:pt idx="20">
                  <c:v>101.394173857211</c:v>
                </c:pt>
                <c:pt idx="21">
                  <c:v>106.718987864955</c:v>
                </c:pt>
                <c:pt idx="22">
                  <c:v>109.41233947393501</c:v>
                </c:pt>
                <c:pt idx="23">
                  <c:v>108.42241324833699</c:v>
                </c:pt>
                <c:pt idx="24">
                  <c:v>109.77106173882601</c:v>
                </c:pt>
                <c:pt idx="25">
                  <c:v>114.562799956598</c:v>
                </c:pt>
                <c:pt idx="26">
                  <c:v>118.156506047077</c:v>
                </c:pt>
                <c:pt idx="27">
                  <c:v>118.177259230513</c:v>
                </c:pt>
                <c:pt idx="28">
                  <c:v>119.38755395344501</c:v>
                </c:pt>
                <c:pt idx="29">
                  <c:v>122.67299179068701</c:v>
                </c:pt>
                <c:pt idx="30">
                  <c:v>124.94989607615101</c:v>
                </c:pt>
                <c:pt idx="31">
                  <c:v>127.275594981748</c:v>
                </c:pt>
                <c:pt idx="32">
                  <c:v>131.44072249131301</c:v>
                </c:pt>
                <c:pt idx="33">
                  <c:v>134.48987705885301</c:v>
                </c:pt>
                <c:pt idx="34">
                  <c:v>134.965294902864</c:v>
                </c:pt>
                <c:pt idx="35">
                  <c:v>135.84395198102499</c:v>
                </c:pt>
                <c:pt idx="36">
                  <c:v>139.64275451202701</c:v>
                </c:pt>
                <c:pt idx="37">
                  <c:v>145.11035280620399</c:v>
                </c:pt>
                <c:pt idx="38">
                  <c:v>147.736908394713</c:v>
                </c:pt>
                <c:pt idx="39">
                  <c:v>147.487354129062</c:v>
                </c:pt>
                <c:pt idx="40">
                  <c:v>145.72439455887201</c:v>
                </c:pt>
                <c:pt idx="41">
                  <c:v>142.229217932708</c:v>
                </c:pt>
                <c:pt idx="42">
                  <c:v>142.550594931923</c:v>
                </c:pt>
                <c:pt idx="43">
                  <c:v>145.27064789379801</c:v>
                </c:pt>
                <c:pt idx="44">
                  <c:v>144.25777420391901</c:v>
                </c:pt>
                <c:pt idx="45">
                  <c:v>140.86113391747401</c:v>
                </c:pt>
                <c:pt idx="46">
                  <c:v>138.14311703883499</c:v>
                </c:pt>
                <c:pt idx="47">
                  <c:v>136.52023626474099</c:v>
                </c:pt>
                <c:pt idx="48">
                  <c:v>134.496167349237</c:v>
                </c:pt>
                <c:pt idx="49">
                  <c:v>133.17957316285899</c:v>
                </c:pt>
                <c:pt idx="50">
                  <c:v>125.816154213918</c:v>
                </c:pt>
                <c:pt idx="51">
                  <c:v>115.08853907806601</c:v>
                </c:pt>
                <c:pt idx="52">
                  <c:v>109.00804047387101</c:v>
                </c:pt>
                <c:pt idx="53">
                  <c:v>107.78666275627199</c:v>
                </c:pt>
                <c:pt idx="54">
                  <c:v>106.307174167789</c:v>
                </c:pt>
                <c:pt idx="55">
                  <c:v>101.502662077593</c:v>
                </c:pt>
                <c:pt idx="56">
                  <c:v>97.649312530578996</c:v>
                </c:pt>
                <c:pt idx="57">
                  <c:v>95.435111868846505</c:v>
                </c:pt>
                <c:pt idx="58">
                  <c:v>93.102859236908003</c:v>
                </c:pt>
                <c:pt idx="59">
                  <c:v>90.529486815881299</c:v>
                </c:pt>
                <c:pt idx="60">
                  <c:v>90.183374142710406</c:v>
                </c:pt>
                <c:pt idx="61">
                  <c:v>92.131328944038898</c:v>
                </c:pt>
                <c:pt idx="62">
                  <c:v>93.102489731594801</c:v>
                </c:pt>
                <c:pt idx="63">
                  <c:v>92.086779953579097</c:v>
                </c:pt>
                <c:pt idx="64">
                  <c:v>89.638751878660202</c:v>
                </c:pt>
                <c:pt idx="65">
                  <c:v>87.308566313518398</c:v>
                </c:pt>
                <c:pt idx="66">
                  <c:v>90.821433559278603</c:v>
                </c:pt>
                <c:pt idx="67">
                  <c:v>95.197198767545402</c:v>
                </c:pt>
                <c:pt idx="68">
                  <c:v>95.206123498314199</c:v>
                </c:pt>
                <c:pt idx="69">
                  <c:v>96.671304656067207</c:v>
                </c:pt>
                <c:pt idx="70">
                  <c:v>99.270063478017804</c:v>
                </c:pt>
                <c:pt idx="71">
                  <c:v>100.360878756468</c:v>
                </c:pt>
                <c:pt idx="72">
                  <c:v>102.563953370294</c:v>
                </c:pt>
                <c:pt idx="73">
                  <c:v>107.560512256189</c:v>
                </c:pt>
                <c:pt idx="74">
                  <c:v>110.488977383595</c:v>
                </c:pt>
                <c:pt idx="75">
                  <c:v>110.25375147112599</c:v>
                </c:pt>
                <c:pt idx="76">
                  <c:v>111.747539913458</c:v>
                </c:pt>
                <c:pt idx="77">
                  <c:v>115.907639123575</c:v>
                </c:pt>
                <c:pt idx="78">
                  <c:v>117.324491644669</c:v>
                </c:pt>
                <c:pt idx="79">
                  <c:v>116.190030897225</c:v>
                </c:pt>
                <c:pt idx="80">
                  <c:v>118.369867402707</c:v>
                </c:pt>
                <c:pt idx="81">
                  <c:v>123.348102698703</c:v>
                </c:pt>
                <c:pt idx="82">
                  <c:v>125.418529477714</c:v>
                </c:pt>
                <c:pt idx="83">
                  <c:v>126.026894491417</c:v>
                </c:pt>
                <c:pt idx="84">
                  <c:v>133.91220623125301</c:v>
                </c:pt>
                <c:pt idx="85">
                  <c:v>147.35635972653401</c:v>
                </c:pt>
                <c:pt idx="86">
                  <c:v>148.40395577116601</c:v>
                </c:pt>
                <c:pt idx="87">
                  <c:v>141.12800665321799</c:v>
                </c:pt>
                <c:pt idx="88">
                  <c:v>141.123504442415</c:v>
                </c:pt>
                <c:pt idx="89">
                  <c:v>145.50144187681701</c:v>
                </c:pt>
                <c:pt idx="90">
                  <c:v>149.009501656943</c:v>
                </c:pt>
                <c:pt idx="91">
                  <c:v>149.29212838149601</c:v>
                </c:pt>
                <c:pt idx="92">
                  <c:v>149.59925979340801</c:v>
                </c:pt>
                <c:pt idx="93">
                  <c:v>151.35776891379101</c:v>
                </c:pt>
                <c:pt idx="94">
                  <c:v>152.08714474101399</c:v>
                </c:pt>
                <c:pt idx="95">
                  <c:v>152.25091270630099</c:v>
                </c:pt>
                <c:pt idx="96">
                  <c:v>151.676863823274</c:v>
                </c:pt>
                <c:pt idx="97">
                  <c:v>149.27571129324099</c:v>
                </c:pt>
                <c:pt idx="98">
                  <c:v>153.94389021550299</c:v>
                </c:pt>
                <c:pt idx="99">
                  <c:v>162.10706800207799</c:v>
                </c:pt>
                <c:pt idx="100">
                  <c:v>166.074566329129</c:v>
                </c:pt>
                <c:pt idx="101">
                  <c:v>172.09937029569701</c:v>
                </c:pt>
                <c:pt idx="102">
                  <c:v>179.356692654292</c:v>
                </c:pt>
                <c:pt idx="103">
                  <c:v>183.51434240657599</c:v>
                </c:pt>
                <c:pt idx="104">
                  <c:v>187.984910375109</c:v>
                </c:pt>
                <c:pt idx="105">
                  <c:v>194.91658225144499</c:v>
                </c:pt>
                <c:pt idx="106">
                  <c:v>193.70380678728699</c:v>
                </c:pt>
                <c:pt idx="107">
                  <c:v>187.65851570931699</c:v>
                </c:pt>
                <c:pt idx="108">
                  <c:v>187.852989551522</c:v>
                </c:pt>
                <c:pt idx="109">
                  <c:v>194.85692780724901</c:v>
                </c:pt>
                <c:pt idx="110">
                  <c:v>198.84287540609199</c:v>
                </c:pt>
                <c:pt idx="111">
                  <c:v>195.88916393688501</c:v>
                </c:pt>
                <c:pt idx="112">
                  <c:v>195.49865292776801</c:v>
                </c:pt>
                <c:pt idx="113">
                  <c:v>196.84342671369399</c:v>
                </c:pt>
                <c:pt idx="114">
                  <c:v>194.752130768086</c:v>
                </c:pt>
                <c:pt idx="115">
                  <c:v>193.81914787088701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9E-4730-A89B-F46C1F383933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Regional!$P$7:$P$122</c:f>
              <c:numCache>
                <c:formatCode>0</c:formatCode>
                <c:ptCount val="116"/>
                <c:pt idx="0">
                  <c:v>54.9362173773157</c:v>
                </c:pt>
                <c:pt idx="1">
                  <c:v>54.018620299633803</c:v>
                </c:pt>
                <c:pt idx="2">
                  <c:v>56.079994568014797</c:v>
                </c:pt>
                <c:pt idx="3">
                  <c:v>62.163536391087497</c:v>
                </c:pt>
                <c:pt idx="4">
                  <c:v>66.046853079780604</c:v>
                </c:pt>
                <c:pt idx="5">
                  <c:v>66.445070232657102</c:v>
                </c:pt>
                <c:pt idx="6">
                  <c:v>70.633336674648703</c:v>
                </c:pt>
                <c:pt idx="7">
                  <c:v>76.9437673617944</c:v>
                </c:pt>
                <c:pt idx="8">
                  <c:v>77.797361183592599</c:v>
                </c:pt>
                <c:pt idx="9">
                  <c:v>78.242470370291699</c:v>
                </c:pt>
                <c:pt idx="10">
                  <c:v>83.345449986500498</c:v>
                </c:pt>
                <c:pt idx="11">
                  <c:v>88.248964104929897</c:v>
                </c:pt>
                <c:pt idx="12">
                  <c:v>88.832434312893199</c:v>
                </c:pt>
                <c:pt idx="13">
                  <c:v>88.128030842438207</c:v>
                </c:pt>
                <c:pt idx="14">
                  <c:v>88.291335233935897</c:v>
                </c:pt>
                <c:pt idx="15">
                  <c:v>90.534157243554105</c:v>
                </c:pt>
                <c:pt idx="16">
                  <c:v>94.5224357937593</c:v>
                </c:pt>
                <c:pt idx="17">
                  <c:v>99.592684509001202</c:v>
                </c:pt>
                <c:pt idx="18">
                  <c:v>100.387010192914</c:v>
                </c:pt>
                <c:pt idx="19">
                  <c:v>100</c:v>
                </c:pt>
                <c:pt idx="20">
                  <c:v>103.577634094603</c:v>
                </c:pt>
                <c:pt idx="21">
                  <c:v>103.03042612221</c:v>
                </c:pt>
                <c:pt idx="22">
                  <c:v>100.08296273376</c:v>
                </c:pt>
                <c:pt idx="23">
                  <c:v>102.921654955682</c:v>
                </c:pt>
                <c:pt idx="24">
                  <c:v>109.085141361933</c:v>
                </c:pt>
                <c:pt idx="25">
                  <c:v>113.995229163007</c:v>
                </c:pt>
                <c:pt idx="26">
                  <c:v>116.220045315455</c:v>
                </c:pt>
                <c:pt idx="27">
                  <c:v>117.848091788045</c:v>
                </c:pt>
                <c:pt idx="28">
                  <c:v>121.567996638905</c:v>
                </c:pt>
                <c:pt idx="29">
                  <c:v>126.94751158663099</c:v>
                </c:pt>
                <c:pt idx="30">
                  <c:v>132.247577253071</c:v>
                </c:pt>
                <c:pt idx="31">
                  <c:v>136.55013499292599</c:v>
                </c:pt>
                <c:pt idx="32">
                  <c:v>141.247441768165</c:v>
                </c:pt>
                <c:pt idx="33">
                  <c:v>145.908340246601</c:v>
                </c:pt>
                <c:pt idx="34">
                  <c:v>149.99214290571001</c:v>
                </c:pt>
                <c:pt idx="35">
                  <c:v>155.00534180075701</c:v>
                </c:pt>
                <c:pt idx="36">
                  <c:v>163.763200855999</c:v>
                </c:pt>
                <c:pt idx="37">
                  <c:v>174.629314902392</c:v>
                </c:pt>
                <c:pt idx="38">
                  <c:v>178.06758243448201</c:v>
                </c:pt>
                <c:pt idx="39">
                  <c:v>178.99623005440699</c:v>
                </c:pt>
                <c:pt idx="40">
                  <c:v>184.05070391204401</c:v>
                </c:pt>
                <c:pt idx="41">
                  <c:v>186.38499253274099</c:v>
                </c:pt>
                <c:pt idx="42">
                  <c:v>184.69743786924201</c:v>
                </c:pt>
                <c:pt idx="43">
                  <c:v>186.62124691596699</c:v>
                </c:pt>
                <c:pt idx="44">
                  <c:v>194.936519438777</c:v>
                </c:pt>
                <c:pt idx="45">
                  <c:v>201.474479682957</c:v>
                </c:pt>
                <c:pt idx="46">
                  <c:v>196.87593120437401</c:v>
                </c:pt>
                <c:pt idx="47">
                  <c:v>190.87921368887501</c:v>
                </c:pt>
                <c:pt idx="48">
                  <c:v>192.47376312063199</c:v>
                </c:pt>
                <c:pt idx="49">
                  <c:v>194.71766300274501</c:v>
                </c:pt>
                <c:pt idx="50">
                  <c:v>185.991744724249</c:v>
                </c:pt>
                <c:pt idx="51">
                  <c:v>174.30951290687</c:v>
                </c:pt>
                <c:pt idx="52">
                  <c:v>165.37096971137601</c:v>
                </c:pt>
                <c:pt idx="53">
                  <c:v>157.488452028838</c:v>
                </c:pt>
                <c:pt idx="54">
                  <c:v>159.43090752661701</c:v>
                </c:pt>
                <c:pt idx="55">
                  <c:v>163.17010479893</c:v>
                </c:pt>
                <c:pt idx="56">
                  <c:v>158.07098006326001</c:v>
                </c:pt>
                <c:pt idx="57">
                  <c:v>149.40651684062601</c:v>
                </c:pt>
                <c:pt idx="58">
                  <c:v>150.523084346822</c:v>
                </c:pt>
                <c:pt idx="59">
                  <c:v>155.989510989568</c:v>
                </c:pt>
                <c:pt idx="60">
                  <c:v>154.206702946522</c:v>
                </c:pt>
                <c:pt idx="61">
                  <c:v>153.069077123288</c:v>
                </c:pt>
                <c:pt idx="62">
                  <c:v>157.463270858019</c:v>
                </c:pt>
                <c:pt idx="63">
                  <c:v>160.87771412427401</c:v>
                </c:pt>
                <c:pt idx="64">
                  <c:v>158.83382708742101</c:v>
                </c:pt>
                <c:pt idx="65">
                  <c:v>157.23386089853699</c:v>
                </c:pt>
                <c:pt idx="66">
                  <c:v>161.92839298985001</c:v>
                </c:pt>
                <c:pt idx="67">
                  <c:v>167.24330996904001</c:v>
                </c:pt>
                <c:pt idx="68">
                  <c:v>167.76147687029501</c:v>
                </c:pt>
                <c:pt idx="69">
                  <c:v>168.28661270481101</c:v>
                </c:pt>
                <c:pt idx="70">
                  <c:v>171.421536231484</c:v>
                </c:pt>
                <c:pt idx="71">
                  <c:v>175.86517874863799</c:v>
                </c:pt>
                <c:pt idx="72">
                  <c:v>181.16867544942201</c:v>
                </c:pt>
                <c:pt idx="73">
                  <c:v>188.21548032760799</c:v>
                </c:pt>
                <c:pt idx="74">
                  <c:v>194.572705505904</c:v>
                </c:pt>
                <c:pt idx="75">
                  <c:v>198.76956206644601</c:v>
                </c:pt>
                <c:pt idx="76">
                  <c:v>203.29583885025099</c:v>
                </c:pt>
                <c:pt idx="77">
                  <c:v>207.484915894105</c:v>
                </c:pt>
                <c:pt idx="78">
                  <c:v>204.54657526736301</c:v>
                </c:pt>
                <c:pt idx="79">
                  <c:v>201.514549079858</c:v>
                </c:pt>
                <c:pt idx="80">
                  <c:v>206.581950582454</c:v>
                </c:pt>
                <c:pt idx="81">
                  <c:v>214.257267342023</c:v>
                </c:pt>
                <c:pt idx="82">
                  <c:v>220.975714846399</c:v>
                </c:pt>
                <c:pt idx="83">
                  <c:v>227.90406732378699</c:v>
                </c:pt>
                <c:pt idx="84">
                  <c:v>238.35001435252599</c:v>
                </c:pt>
                <c:pt idx="85">
                  <c:v>249.06345669613299</c:v>
                </c:pt>
                <c:pt idx="86">
                  <c:v>250.53113797372001</c:v>
                </c:pt>
                <c:pt idx="87">
                  <c:v>247.73211828970099</c:v>
                </c:pt>
                <c:pt idx="88">
                  <c:v>245.838506685449</c:v>
                </c:pt>
                <c:pt idx="89">
                  <c:v>243.25722425818901</c:v>
                </c:pt>
                <c:pt idx="90">
                  <c:v>246.842298048213</c:v>
                </c:pt>
                <c:pt idx="91">
                  <c:v>254.35754473474699</c:v>
                </c:pt>
                <c:pt idx="92">
                  <c:v>259.53699190812301</c:v>
                </c:pt>
                <c:pt idx="93">
                  <c:v>262.862774450237</c:v>
                </c:pt>
                <c:pt idx="94">
                  <c:v>261.92497702866598</c:v>
                </c:pt>
                <c:pt idx="95">
                  <c:v>261.91171019542998</c:v>
                </c:pt>
                <c:pt idx="96">
                  <c:v>269.531470166475</c:v>
                </c:pt>
                <c:pt idx="97">
                  <c:v>275.88685401480302</c:v>
                </c:pt>
                <c:pt idx="98">
                  <c:v>274.69865184964999</c:v>
                </c:pt>
                <c:pt idx="99">
                  <c:v>275.05718302907297</c:v>
                </c:pt>
                <c:pt idx="100">
                  <c:v>280.82012489229299</c:v>
                </c:pt>
                <c:pt idx="101">
                  <c:v>292.74492566840098</c:v>
                </c:pt>
                <c:pt idx="102">
                  <c:v>309.88222667198198</c:v>
                </c:pt>
                <c:pt idx="103">
                  <c:v>317.08657067795298</c:v>
                </c:pt>
                <c:pt idx="104">
                  <c:v>318.338736680485</c:v>
                </c:pt>
                <c:pt idx="105">
                  <c:v>332.67183324556402</c:v>
                </c:pt>
                <c:pt idx="106">
                  <c:v>343.29626144875198</c:v>
                </c:pt>
                <c:pt idx="107">
                  <c:v>336.51536638896198</c:v>
                </c:pt>
                <c:pt idx="108">
                  <c:v>327.65380470692702</c:v>
                </c:pt>
                <c:pt idx="109">
                  <c:v>332.25657846574597</c:v>
                </c:pt>
                <c:pt idx="110">
                  <c:v>338.65081299168997</c:v>
                </c:pt>
                <c:pt idx="111">
                  <c:v>333.27956535529898</c:v>
                </c:pt>
                <c:pt idx="112">
                  <c:v>332.25089166397203</c:v>
                </c:pt>
                <c:pt idx="113">
                  <c:v>340.64136323883798</c:v>
                </c:pt>
                <c:pt idx="114">
                  <c:v>343.114425270222</c:v>
                </c:pt>
                <c:pt idx="115">
                  <c:v>339.21982946286499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9E-4730-A89B-F46C1F383933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Regional!$Q$7:$Q$122</c:f>
              <c:numCache>
                <c:formatCode>0</c:formatCode>
                <c:ptCount val="116"/>
                <c:pt idx="0">
                  <c:v>74.680339112733705</c:v>
                </c:pt>
                <c:pt idx="1">
                  <c:v>74.486190948004193</c:v>
                </c:pt>
                <c:pt idx="2">
                  <c:v>77.446368905696801</c:v>
                </c:pt>
                <c:pt idx="3">
                  <c:v>82.479790827048404</c:v>
                </c:pt>
                <c:pt idx="4">
                  <c:v>84.930885681993303</c:v>
                </c:pt>
                <c:pt idx="5">
                  <c:v>86.260216041070507</c:v>
                </c:pt>
                <c:pt idx="6">
                  <c:v>87.628998882400296</c:v>
                </c:pt>
                <c:pt idx="7">
                  <c:v>88.662105097969302</c:v>
                </c:pt>
                <c:pt idx="8">
                  <c:v>88.471548276484697</c:v>
                </c:pt>
                <c:pt idx="9">
                  <c:v>85.850331865478296</c:v>
                </c:pt>
                <c:pt idx="10">
                  <c:v>85.320734700613599</c:v>
                </c:pt>
                <c:pt idx="11">
                  <c:v>88.367911900276894</c:v>
                </c:pt>
                <c:pt idx="12">
                  <c:v>90.316915586471595</c:v>
                </c:pt>
                <c:pt idx="13">
                  <c:v>91.755744906311193</c:v>
                </c:pt>
                <c:pt idx="14">
                  <c:v>93.593748586265093</c:v>
                </c:pt>
                <c:pt idx="15">
                  <c:v>94.4829162187809</c:v>
                </c:pt>
                <c:pt idx="16">
                  <c:v>95.889812588287995</c:v>
                </c:pt>
                <c:pt idx="17">
                  <c:v>98.952725760110596</c:v>
                </c:pt>
                <c:pt idx="18">
                  <c:v>100.607748536261</c:v>
                </c:pt>
                <c:pt idx="19">
                  <c:v>100</c:v>
                </c:pt>
                <c:pt idx="20">
                  <c:v>99.693579865142596</c:v>
                </c:pt>
                <c:pt idx="21">
                  <c:v>101.65446926912701</c:v>
                </c:pt>
                <c:pt idx="22">
                  <c:v>105.713830092457</c:v>
                </c:pt>
                <c:pt idx="23">
                  <c:v>108.06704585081</c:v>
                </c:pt>
                <c:pt idx="24">
                  <c:v>107.827987049876</c:v>
                </c:pt>
                <c:pt idx="25">
                  <c:v>108.495095256542</c:v>
                </c:pt>
                <c:pt idx="26">
                  <c:v>112.496388519652</c:v>
                </c:pt>
                <c:pt idx="27">
                  <c:v>117.371259413863</c:v>
                </c:pt>
                <c:pt idx="28">
                  <c:v>119.817690752639</c:v>
                </c:pt>
                <c:pt idx="29">
                  <c:v>119.412246223574</c:v>
                </c:pt>
                <c:pt idx="30">
                  <c:v>121.36385659725801</c:v>
                </c:pt>
                <c:pt idx="31">
                  <c:v>127.74216364615999</c:v>
                </c:pt>
                <c:pt idx="32">
                  <c:v>135.05842633600199</c:v>
                </c:pt>
                <c:pt idx="33">
                  <c:v>141.329462951246</c:v>
                </c:pt>
                <c:pt idx="34">
                  <c:v>145.08761160281901</c:v>
                </c:pt>
                <c:pt idx="35">
                  <c:v>150.079791835598</c:v>
                </c:pt>
                <c:pt idx="36">
                  <c:v>160.32588317128599</c:v>
                </c:pt>
                <c:pt idx="37">
                  <c:v>172.481729699205</c:v>
                </c:pt>
                <c:pt idx="38">
                  <c:v>175.71051579716701</c:v>
                </c:pt>
                <c:pt idx="39">
                  <c:v>174.983482408507</c:v>
                </c:pt>
                <c:pt idx="40">
                  <c:v>179.08325052108</c:v>
                </c:pt>
                <c:pt idx="41">
                  <c:v>179.92978415470901</c:v>
                </c:pt>
                <c:pt idx="42">
                  <c:v>174.70634414912999</c:v>
                </c:pt>
                <c:pt idx="43">
                  <c:v>173.840717851894</c:v>
                </c:pt>
                <c:pt idx="44">
                  <c:v>180.82560496746299</c:v>
                </c:pt>
                <c:pt idx="45">
                  <c:v>186.12960910212499</c:v>
                </c:pt>
                <c:pt idx="46">
                  <c:v>180.06397388851201</c:v>
                </c:pt>
                <c:pt idx="47">
                  <c:v>172.22714772939301</c:v>
                </c:pt>
                <c:pt idx="48">
                  <c:v>169.373453102648</c:v>
                </c:pt>
                <c:pt idx="49">
                  <c:v>165.14038903774801</c:v>
                </c:pt>
                <c:pt idx="50">
                  <c:v>154.57500976301901</c:v>
                </c:pt>
                <c:pt idx="51">
                  <c:v>144.237792689472</c:v>
                </c:pt>
                <c:pt idx="52">
                  <c:v>138.37459739267999</c:v>
                </c:pt>
                <c:pt idx="53">
                  <c:v>133.97989654480699</c:v>
                </c:pt>
                <c:pt idx="54">
                  <c:v>129.869773563926</c:v>
                </c:pt>
                <c:pt idx="55">
                  <c:v>126.29848859957301</c:v>
                </c:pt>
                <c:pt idx="56">
                  <c:v>124.35305139978</c:v>
                </c:pt>
                <c:pt idx="57">
                  <c:v>123.266073230009</c:v>
                </c:pt>
                <c:pt idx="58">
                  <c:v>122.853022644779</c:v>
                </c:pt>
                <c:pt idx="59">
                  <c:v>121.63302036866899</c:v>
                </c:pt>
                <c:pt idx="60">
                  <c:v>119.909898234447</c:v>
                </c:pt>
                <c:pt idx="61">
                  <c:v>119.93602730719201</c:v>
                </c:pt>
                <c:pt idx="62">
                  <c:v>120.450518299706</c:v>
                </c:pt>
                <c:pt idx="63">
                  <c:v>119.352716798122</c:v>
                </c:pt>
                <c:pt idx="64">
                  <c:v>118.892543035765</c:v>
                </c:pt>
                <c:pt idx="65">
                  <c:v>121.197125020942</c:v>
                </c:pt>
                <c:pt idx="66">
                  <c:v>124.615752819397</c:v>
                </c:pt>
                <c:pt idx="67">
                  <c:v>125.98900867942299</c:v>
                </c:pt>
                <c:pt idx="68">
                  <c:v>127.778110478462</c:v>
                </c:pt>
                <c:pt idx="69">
                  <c:v>132.27531621457501</c:v>
                </c:pt>
                <c:pt idx="70">
                  <c:v>134.00760152747</c:v>
                </c:pt>
                <c:pt idx="71">
                  <c:v>133.625035018055</c:v>
                </c:pt>
                <c:pt idx="72">
                  <c:v>138.05231306244701</c:v>
                </c:pt>
                <c:pt idx="73">
                  <c:v>146.02322195229701</c:v>
                </c:pt>
                <c:pt idx="74">
                  <c:v>149.32411444239199</c:v>
                </c:pt>
                <c:pt idx="75">
                  <c:v>149.29348432932699</c:v>
                </c:pt>
                <c:pt idx="76">
                  <c:v>153.796537811695</c:v>
                </c:pt>
                <c:pt idx="77">
                  <c:v>159.90258506116101</c:v>
                </c:pt>
                <c:pt idx="78">
                  <c:v>161.322146770226</c:v>
                </c:pt>
                <c:pt idx="79">
                  <c:v>161.35680800255199</c:v>
                </c:pt>
                <c:pt idx="80">
                  <c:v>165.18047985622499</c:v>
                </c:pt>
                <c:pt idx="81">
                  <c:v>170.72539636901499</c:v>
                </c:pt>
                <c:pt idx="82">
                  <c:v>173.817253323693</c:v>
                </c:pt>
                <c:pt idx="83">
                  <c:v>176.56604279181499</c:v>
                </c:pt>
                <c:pt idx="84">
                  <c:v>187.20004509629101</c:v>
                </c:pt>
                <c:pt idx="85">
                  <c:v>201.19213643753201</c:v>
                </c:pt>
                <c:pt idx="86">
                  <c:v>200.55875607529299</c:v>
                </c:pt>
                <c:pt idx="87">
                  <c:v>194.55028810831399</c:v>
                </c:pt>
                <c:pt idx="88">
                  <c:v>198.024732501692</c:v>
                </c:pt>
                <c:pt idx="89">
                  <c:v>204.74577207418</c:v>
                </c:pt>
                <c:pt idx="90">
                  <c:v>209.01591884467899</c:v>
                </c:pt>
                <c:pt idx="91">
                  <c:v>210.60866880508999</c:v>
                </c:pt>
                <c:pt idx="92">
                  <c:v>211.67437533339901</c:v>
                </c:pt>
                <c:pt idx="93">
                  <c:v>213.649019261994</c:v>
                </c:pt>
                <c:pt idx="94">
                  <c:v>217.65603425148399</c:v>
                </c:pt>
                <c:pt idx="95">
                  <c:v>221.25534773885499</c:v>
                </c:pt>
                <c:pt idx="96">
                  <c:v>223.09874771322501</c:v>
                </c:pt>
                <c:pt idx="97">
                  <c:v>224.159067083134</c:v>
                </c:pt>
                <c:pt idx="98">
                  <c:v>231.40028441912199</c:v>
                </c:pt>
                <c:pt idx="99">
                  <c:v>241.64936255232399</c:v>
                </c:pt>
                <c:pt idx="100">
                  <c:v>249.78251273465199</c:v>
                </c:pt>
                <c:pt idx="101">
                  <c:v>261.44620324911898</c:v>
                </c:pt>
                <c:pt idx="102">
                  <c:v>272.40205207835902</c:v>
                </c:pt>
                <c:pt idx="103">
                  <c:v>279.60544186755902</c:v>
                </c:pt>
                <c:pt idx="104">
                  <c:v>293.740745390011</c:v>
                </c:pt>
                <c:pt idx="105">
                  <c:v>312.90854469957497</c:v>
                </c:pt>
                <c:pt idx="106">
                  <c:v>309.68402373161001</c:v>
                </c:pt>
                <c:pt idx="107">
                  <c:v>299.85975492885598</c:v>
                </c:pt>
                <c:pt idx="108">
                  <c:v>306.00587448244403</c:v>
                </c:pt>
                <c:pt idx="109">
                  <c:v>314.91553689460801</c:v>
                </c:pt>
                <c:pt idx="110">
                  <c:v>315.20124080963802</c:v>
                </c:pt>
                <c:pt idx="111">
                  <c:v>313.03373175647403</c:v>
                </c:pt>
                <c:pt idx="112">
                  <c:v>318.20280975395002</c:v>
                </c:pt>
                <c:pt idx="113">
                  <c:v>323.71464540719001</c:v>
                </c:pt>
                <c:pt idx="114">
                  <c:v>322.15470069730401</c:v>
                </c:pt>
                <c:pt idx="115">
                  <c:v>319.63071425553301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9E-4730-A89B-F46C1F383933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Regional!$R$7:$R$122</c:f>
              <c:numCache>
                <c:formatCode>0</c:formatCode>
                <c:ptCount val="116"/>
                <c:pt idx="0">
                  <c:v>62.898926607334801</c:v>
                </c:pt>
                <c:pt idx="1">
                  <c:v>64.957815345486694</c:v>
                </c:pt>
                <c:pt idx="2">
                  <c:v>67.060808674736705</c:v>
                </c:pt>
                <c:pt idx="3">
                  <c:v>67.212944058341606</c:v>
                </c:pt>
                <c:pt idx="4">
                  <c:v>67.844491551542404</c:v>
                </c:pt>
                <c:pt idx="5">
                  <c:v>69.959566020677698</c:v>
                </c:pt>
                <c:pt idx="6">
                  <c:v>73.8847854162766</c:v>
                </c:pt>
                <c:pt idx="7">
                  <c:v>77.143362050251099</c:v>
                </c:pt>
                <c:pt idx="8">
                  <c:v>78.241011093540195</c:v>
                </c:pt>
                <c:pt idx="9">
                  <c:v>79.546324508425798</c:v>
                </c:pt>
                <c:pt idx="10">
                  <c:v>81.5018111303838</c:v>
                </c:pt>
                <c:pt idx="11">
                  <c:v>83.338497853012498</c:v>
                </c:pt>
                <c:pt idx="12">
                  <c:v>84.934641098332307</c:v>
                </c:pt>
                <c:pt idx="13">
                  <c:v>86.095839359153501</c:v>
                </c:pt>
                <c:pt idx="14">
                  <c:v>87.957611321974397</c:v>
                </c:pt>
                <c:pt idx="15">
                  <c:v>91.005007930038701</c:v>
                </c:pt>
                <c:pt idx="16">
                  <c:v>94.605200364374099</c:v>
                </c:pt>
                <c:pt idx="17">
                  <c:v>98.121891405254004</c:v>
                </c:pt>
                <c:pt idx="18">
                  <c:v>99.371166092070794</c:v>
                </c:pt>
                <c:pt idx="19">
                  <c:v>100</c:v>
                </c:pt>
                <c:pt idx="20">
                  <c:v>102.51076692446701</c:v>
                </c:pt>
                <c:pt idx="21">
                  <c:v>105.402302345061</c:v>
                </c:pt>
                <c:pt idx="22">
                  <c:v>105.92895605127801</c:v>
                </c:pt>
                <c:pt idx="23">
                  <c:v>106.003362590487</c:v>
                </c:pt>
                <c:pt idx="24">
                  <c:v>108.36682427155201</c:v>
                </c:pt>
                <c:pt idx="25">
                  <c:v>112.340770850806</c:v>
                </c:pt>
                <c:pt idx="26">
                  <c:v>116.264514020078</c:v>
                </c:pt>
                <c:pt idx="27">
                  <c:v>118.735891652985</c:v>
                </c:pt>
                <c:pt idx="28">
                  <c:v>121.693819789343</c:v>
                </c:pt>
                <c:pt idx="29">
                  <c:v>125.83448945536701</c:v>
                </c:pt>
                <c:pt idx="30">
                  <c:v>129.00248839930899</c:v>
                </c:pt>
                <c:pt idx="31">
                  <c:v>132.13424161111601</c:v>
                </c:pt>
                <c:pt idx="32">
                  <c:v>138.91383189948201</c:v>
                </c:pt>
                <c:pt idx="33">
                  <c:v>148.08771793210801</c:v>
                </c:pt>
                <c:pt idx="34">
                  <c:v>151.805064672914</c:v>
                </c:pt>
                <c:pt idx="35">
                  <c:v>153.12725125977499</c:v>
                </c:pt>
                <c:pt idx="36">
                  <c:v>160.77785547643199</c:v>
                </c:pt>
                <c:pt idx="37">
                  <c:v>171.308396957512</c:v>
                </c:pt>
                <c:pt idx="38">
                  <c:v>176.004740874481</c:v>
                </c:pt>
                <c:pt idx="39">
                  <c:v>177.04455935563999</c:v>
                </c:pt>
                <c:pt idx="40">
                  <c:v>181.41337244799701</c:v>
                </c:pt>
                <c:pt idx="41">
                  <c:v>186.71784045722899</c:v>
                </c:pt>
                <c:pt idx="42">
                  <c:v>188.143404935192</c:v>
                </c:pt>
                <c:pt idx="43">
                  <c:v>188.77524299619199</c:v>
                </c:pt>
                <c:pt idx="44">
                  <c:v>193.97409872415099</c:v>
                </c:pt>
                <c:pt idx="45">
                  <c:v>201.33444535592099</c:v>
                </c:pt>
                <c:pt idx="46">
                  <c:v>199.458100353503</c:v>
                </c:pt>
                <c:pt idx="47">
                  <c:v>191.37552595904501</c:v>
                </c:pt>
                <c:pt idx="48">
                  <c:v>187.57951065428</c:v>
                </c:pt>
                <c:pt idx="49">
                  <c:v>185.61559125358201</c:v>
                </c:pt>
                <c:pt idx="50">
                  <c:v>175.24160786458799</c:v>
                </c:pt>
                <c:pt idx="51">
                  <c:v>161.683525371055</c:v>
                </c:pt>
                <c:pt idx="52">
                  <c:v>148.37941704154801</c:v>
                </c:pt>
                <c:pt idx="53">
                  <c:v>134.63316833248501</c:v>
                </c:pt>
                <c:pt idx="54">
                  <c:v>128.62384604134201</c:v>
                </c:pt>
                <c:pt idx="55">
                  <c:v>127.611208515404</c:v>
                </c:pt>
                <c:pt idx="56">
                  <c:v>126.137635057379</c:v>
                </c:pt>
                <c:pt idx="57">
                  <c:v>123.746214787274</c:v>
                </c:pt>
                <c:pt idx="58">
                  <c:v>120.87252396436</c:v>
                </c:pt>
                <c:pt idx="59">
                  <c:v>119.07818143978299</c:v>
                </c:pt>
                <c:pt idx="60">
                  <c:v>119.49695351790101</c:v>
                </c:pt>
                <c:pt idx="61">
                  <c:v>120.622208305195</c:v>
                </c:pt>
                <c:pt idx="62">
                  <c:v>121.12592142308</c:v>
                </c:pt>
                <c:pt idx="63">
                  <c:v>121.70590091395501</c:v>
                </c:pt>
                <c:pt idx="64">
                  <c:v>124.469404830488</c:v>
                </c:pt>
                <c:pt idx="65">
                  <c:v>129.031790158712</c:v>
                </c:pt>
                <c:pt idx="66">
                  <c:v>131.175110444182</c:v>
                </c:pt>
                <c:pt idx="67">
                  <c:v>131.29432553867801</c:v>
                </c:pt>
                <c:pt idx="68">
                  <c:v>135.261617201219</c:v>
                </c:pt>
                <c:pt idx="69">
                  <c:v>144.12115015548099</c:v>
                </c:pt>
                <c:pt idx="70">
                  <c:v>150.320199351567</c:v>
                </c:pt>
                <c:pt idx="71">
                  <c:v>151.701601793072</c:v>
                </c:pt>
                <c:pt idx="72">
                  <c:v>156.469135584783</c:v>
                </c:pt>
                <c:pt idx="73">
                  <c:v>164.83517204607799</c:v>
                </c:pt>
                <c:pt idx="74">
                  <c:v>168.189334493302</c:v>
                </c:pt>
                <c:pt idx="75">
                  <c:v>168.15523088616601</c:v>
                </c:pt>
                <c:pt idx="76">
                  <c:v>172.59303629965001</c:v>
                </c:pt>
                <c:pt idx="77">
                  <c:v>180.393797627547</c:v>
                </c:pt>
                <c:pt idx="78">
                  <c:v>184.53878384534499</c:v>
                </c:pt>
                <c:pt idx="79">
                  <c:v>185.134590176573</c:v>
                </c:pt>
                <c:pt idx="80">
                  <c:v>189.95878208126101</c:v>
                </c:pt>
                <c:pt idx="81">
                  <c:v>199.44430697366201</c:v>
                </c:pt>
                <c:pt idx="82">
                  <c:v>204.763443108178</c:v>
                </c:pt>
                <c:pt idx="83">
                  <c:v>206.02164040584401</c:v>
                </c:pt>
                <c:pt idx="84">
                  <c:v>213.39779063949601</c:v>
                </c:pt>
                <c:pt idx="85">
                  <c:v>225.05015786839701</c:v>
                </c:pt>
                <c:pt idx="86">
                  <c:v>229.94470943180701</c:v>
                </c:pt>
                <c:pt idx="87">
                  <c:v>229.45276952845001</c:v>
                </c:pt>
                <c:pt idx="88">
                  <c:v>233.55218294082999</c:v>
                </c:pt>
                <c:pt idx="89">
                  <c:v>241.78984759587101</c:v>
                </c:pt>
                <c:pt idx="90">
                  <c:v>243.83481598535499</c:v>
                </c:pt>
                <c:pt idx="91">
                  <c:v>242.654318598386</c:v>
                </c:pt>
                <c:pt idx="92">
                  <c:v>248.36633259247</c:v>
                </c:pt>
                <c:pt idx="93">
                  <c:v>257.37010382857301</c:v>
                </c:pt>
                <c:pt idx="94">
                  <c:v>261.10347240834199</c:v>
                </c:pt>
                <c:pt idx="95">
                  <c:v>259.92429391745497</c:v>
                </c:pt>
                <c:pt idx="96">
                  <c:v>258.44122795687298</c:v>
                </c:pt>
                <c:pt idx="97">
                  <c:v>258.511440204351</c:v>
                </c:pt>
                <c:pt idx="98">
                  <c:v>267.42889134580099</c:v>
                </c:pt>
                <c:pt idx="99">
                  <c:v>278.01056825105201</c:v>
                </c:pt>
                <c:pt idx="100">
                  <c:v>284.85677072621297</c:v>
                </c:pt>
                <c:pt idx="101">
                  <c:v>297.172098359426</c:v>
                </c:pt>
                <c:pt idx="102">
                  <c:v>314.07783053470303</c:v>
                </c:pt>
                <c:pt idx="103">
                  <c:v>325.46756155940301</c:v>
                </c:pt>
                <c:pt idx="104">
                  <c:v>335.64501349336598</c:v>
                </c:pt>
                <c:pt idx="105">
                  <c:v>348.95624613720099</c:v>
                </c:pt>
                <c:pt idx="106">
                  <c:v>344.19857845707998</c:v>
                </c:pt>
                <c:pt idx="107">
                  <c:v>333.38844394918101</c:v>
                </c:pt>
                <c:pt idx="108">
                  <c:v>338.73243221364203</c:v>
                </c:pt>
                <c:pt idx="109">
                  <c:v>351.33952025454198</c:v>
                </c:pt>
                <c:pt idx="110">
                  <c:v>347.45166018533001</c:v>
                </c:pt>
                <c:pt idx="111">
                  <c:v>335.91233019488698</c:v>
                </c:pt>
                <c:pt idx="112">
                  <c:v>334.18835631707401</c:v>
                </c:pt>
                <c:pt idx="113">
                  <c:v>332.86415016504799</c:v>
                </c:pt>
                <c:pt idx="114">
                  <c:v>329.93680404205401</c:v>
                </c:pt>
                <c:pt idx="115">
                  <c:v>328.18411670134401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9E-4730-A89B-F46C1F383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Regional!$S$23:$S$122</c:f>
              <c:numCache>
                <c:formatCode>0</c:formatCode>
                <c:ptCount val="100"/>
                <c:pt idx="0">
                  <c:v>101.250805341938</c:v>
                </c:pt>
                <c:pt idx="1">
                  <c:v>101.005290122658</c:v>
                </c:pt>
                <c:pt idx="2">
                  <c:v>100.72862312115799</c:v>
                </c:pt>
                <c:pt idx="3">
                  <c:v>100</c:v>
                </c:pt>
                <c:pt idx="4">
                  <c:v>99.994651753929503</c:v>
                </c:pt>
                <c:pt idx="5">
                  <c:v>104.869579894889</c:v>
                </c:pt>
                <c:pt idx="6">
                  <c:v>110.777045246876</c:v>
                </c:pt>
                <c:pt idx="7">
                  <c:v>111.78370657628101</c:v>
                </c:pt>
                <c:pt idx="8">
                  <c:v>111.478116789791</c:v>
                </c:pt>
                <c:pt idx="9">
                  <c:v>110.99754201896</c:v>
                </c:pt>
                <c:pt idx="10">
                  <c:v>114.13485042339001</c:v>
                </c:pt>
                <c:pt idx="11">
                  <c:v>120.110120385643</c:v>
                </c:pt>
                <c:pt idx="12">
                  <c:v>116.48484467051701</c:v>
                </c:pt>
                <c:pt idx="13">
                  <c:v>110.459178689833</c:v>
                </c:pt>
                <c:pt idx="14">
                  <c:v>115.817803759573</c:v>
                </c:pt>
                <c:pt idx="15">
                  <c:v>126.38081696260799</c:v>
                </c:pt>
                <c:pt idx="16">
                  <c:v>120.140314781716</c:v>
                </c:pt>
                <c:pt idx="17">
                  <c:v>112.684718495757</c:v>
                </c:pt>
                <c:pt idx="18">
                  <c:v>121.20850251391499</c:v>
                </c:pt>
                <c:pt idx="19">
                  <c:v>129.32316101877501</c:v>
                </c:pt>
                <c:pt idx="20">
                  <c:v>131.558250804002</c:v>
                </c:pt>
                <c:pt idx="21">
                  <c:v>132.69870340784399</c:v>
                </c:pt>
                <c:pt idx="22">
                  <c:v>132.21742766964999</c:v>
                </c:pt>
                <c:pt idx="23">
                  <c:v>130.61422200217299</c:v>
                </c:pt>
                <c:pt idx="24">
                  <c:v>132.6041934344</c:v>
                </c:pt>
                <c:pt idx="25">
                  <c:v>136.796307544825</c:v>
                </c:pt>
                <c:pt idx="26">
                  <c:v>137.872148403024</c:v>
                </c:pt>
                <c:pt idx="27">
                  <c:v>140.47671346194701</c:v>
                </c:pt>
                <c:pt idx="28">
                  <c:v>144.67162705459299</c:v>
                </c:pt>
                <c:pt idx="29">
                  <c:v>144.583314438336</c:v>
                </c:pt>
                <c:pt idx="30">
                  <c:v>145.034964680087</c:v>
                </c:pt>
                <c:pt idx="31">
                  <c:v>147.14167482589801</c:v>
                </c:pt>
                <c:pt idx="32">
                  <c:v>144.61126225712999</c:v>
                </c:pt>
                <c:pt idx="33">
                  <c:v>140.272456106677</c:v>
                </c:pt>
                <c:pt idx="34">
                  <c:v>137.960556873283</c:v>
                </c:pt>
                <c:pt idx="35">
                  <c:v>133.461410937479</c:v>
                </c:pt>
                <c:pt idx="36">
                  <c:v>121.457607261053</c:v>
                </c:pt>
                <c:pt idx="37">
                  <c:v>111.503367051903</c:v>
                </c:pt>
                <c:pt idx="38">
                  <c:v>105.161077269709</c:v>
                </c:pt>
                <c:pt idx="39">
                  <c:v>103.01289854534301</c:v>
                </c:pt>
                <c:pt idx="40">
                  <c:v>105.004758154602</c:v>
                </c:pt>
                <c:pt idx="41">
                  <c:v>103.596298592471</c:v>
                </c:pt>
                <c:pt idx="42">
                  <c:v>103.067121741976</c:v>
                </c:pt>
                <c:pt idx="43">
                  <c:v>103.137937921659</c:v>
                </c:pt>
                <c:pt idx="44">
                  <c:v>102.484343403241</c:v>
                </c:pt>
                <c:pt idx="45">
                  <c:v>105.57480653492</c:v>
                </c:pt>
                <c:pt idx="46">
                  <c:v>113.801714920024</c:v>
                </c:pt>
                <c:pt idx="47">
                  <c:v>119.054916088338</c:v>
                </c:pt>
                <c:pt idx="48">
                  <c:v>115.38798039740399</c:v>
                </c:pt>
                <c:pt idx="49">
                  <c:v>110.96506019068801</c:v>
                </c:pt>
                <c:pt idx="50">
                  <c:v>110.58451694425899</c:v>
                </c:pt>
                <c:pt idx="51">
                  <c:v>112.100429157463</c:v>
                </c:pt>
                <c:pt idx="52">
                  <c:v>115.372683934424</c:v>
                </c:pt>
                <c:pt idx="53">
                  <c:v>119.361051758428</c:v>
                </c:pt>
                <c:pt idx="54">
                  <c:v>123.770399628828</c:v>
                </c:pt>
                <c:pt idx="55">
                  <c:v>127.803872421145</c:v>
                </c:pt>
                <c:pt idx="56">
                  <c:v>125.980950886089</c:v>
                </c:pt>
                <c:pt idx="57">
                  <c:v>127.85557645221</c:v>
                </c:pt>
                <c:pt idx="58">
                  <c:v>139.24212442309201</c:v>
                </c:pt>
                <c:pt idx="59">
                  <c:v>144.454928743669</c:v>
                </c:pt>
                <c:pt idx="60">
                  <c:v>144.71982161704</c:v>
                </c:pt>
                <c:pt idx="61">
                  <c:v>147.77131931111501</c:v>
                </c:pt>
                <c:pt idx="62">
                  <c:v>146.19282255120399</c:v>
                </c:pt>
                <c:pt idx="63">
                  <c:v>146.11873641807799</c:v>
                </c:pt>
                <c:pt idx="64">
                  <c:v>148.53340696395301</c:v>
                </c:pt>
                <c:pt idx="65">
                  <c:v>148.95732631501599</c:v>
                </c:pt>
                <c:pt idx="66">
                  <c:v>150.21531046494101</c:v>
                </c:pt>
                <c:pt idx="67">
                  <c:v>148.908533644286</c:v>
                </c:pt>
                <c:pt idx="68">
                  <c:v>146.270282768436</c:v>
                </c:pt>
                <c:pt idx="69">
                  <c:v>150.10719824185901</c:v>
                </c:pt>
                <c:pt idx="70">
                  <c:v>155.63177596359799</c:v>
                </c:pt>
                <c:pt idx="71">
                  <c:v>154.943080403555</c:v>
                </c:pt>
                <c:pt idx="72">
                  <c:v>155.948238817251</c:v>
                </c:pt>
                <c:pt idx="73">
                  <c:v>159.340213608422</c:v>
                </c:pt>
                <c:pt idx="74">
                  <c:v>160.286497288004</c:v>
                </c:pt>
                <c:pt idx="75">
                  <c:v>159.10925439789699</c:v>
                </c:pt>
                <c:pt idx="76">
                  <c:v>160.09142847240199</c:v>
                </c:pt>
                <c:pt idx="77">
                  <c:v>162.74901464357799</c:v>
                </c:pt>
                <c:pt idx="78">
                  <c:v>163.53152425926299</c:v>
                </c:pt>
                <c:pt idx="79">
                  <c:v>164.427971579793</c:v>
                </c:pt>
                <c:pt idx="80">
                  <c:v>160.829662080904</c:v>
                </c:pt>
                <c:pt idx="81">
                  <c:v>155.76300442566199</c:v>
                </c:pt>
                <c:pt idx="82">
                  <c:v>158.22345368345901</c:v>
                </c:pt>
                <c:pt idx="83">
                  <c:v>162.08480217061199</c:v>
                </c:pt>
                <c:pt idx="84">
                  <c:v>165.119177057727</c:v>
                </c:pt>
                <c:pt idx="85">
                  <c:v>174.71521637310099</c:v>
                </c:pt>
                <c:pt idx="86">
                  <c:v>184.90554450583701</c:v>
                </c:pt>
                <c:pt idx="87">
                  <c:v>190.097828735653</c:v>
                </c:pt>
                <c:pt idx="88">
                  <c:v>194.12023408273501</c:v>
                </c:pt>
                <c:pt idx="89">
                  <c:v>198.218333625897</c:v>
                </c:pt>
                <c:pt idx="90">
                  <c:v>198.794979730584</c:v>
                </c:pt>
                <c:pt idx="91">
                  <c:v>192.31498251716201</c:v>
                </c:pt>
                <c:pt idx="92">
                  <c:v>184.36984044382999</c:v>
                </c:pt>
                <c:pt idx="93">
                  <c:v>179.32365105391401</c:v>
                </c:pt>
                <c:pt idx="94">
                  <c:v>179.52568682827999</c:v>
                </c:pt>
                <c:pt idx="95">
                  <c:v>178.344344276545</c:v>
                </c:pt>
                <c:pt idx="96">
                  <c:v>169.021155309775</c:v>
                </c:pt>
                <c:pt idx="97">
                  <c:v>167.588572206077</c:v>
                </c:pt>
                <c:pt idx="98">
                  <c:v>171.51410161527801</c:v>
                </c:pt>
                <c:pt idx="99">
                  <c:v>168.74154932946999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9-4438-B2D3-7CC27744FFF0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Regional!$T$23:$T$122</c:f>
              <c:numCache>
                <c:formatCode>0</c:formatCode>
                <c:ptCount val="100"/>
                <c:pt idx="0">
                  <c:v>75.786992183870495</c:v>
                </c:pt>
                <c:pt idx="1">
                  <c:v>84.254551941062402</c:v>
                </c:pt>
                <c:pt idx="2">
                  <c:v>96.738546103101896</c:v>
                </c:pt>
                <c:pt idx="3">
                  <c:v>100</c:v>
                </c:pt>
                <c:pt idx="4">
                  <c:v>103.630719338446</c:v>
                </c:pt>
                <c:pt idx="5">
                  <c:v>109.51378392111</c:v>
                </c:pt>
                <c:pt idx="6">
                  <c:v>107.894832514068</c:v>
                </c:pt>
                <c:pt idx="7">
                  <c:v>103.131364594388</c:v>
                </c:pt>
                <c:pt idx="8">
                  <c:v>102.478730962299</c:v>
                </c:pt>
                <c:pt idx="9">
                  <c:v>105.70216153039701</c:v>
                </c:pt>
                <c:pt idx="10">
                  <c:v>105.982490005483</c:v>
                </c:pt>
                <c:pt idx="11">
                  <c:v>103.40759624993299</c:v>
                </c:pt>
                <c:pt idx="12">
                  <c:v>106.07504096999401</c:v>
                </c:pt>
                <c:pt idx="13">
                  <c:v>106.32836604436299</c:v>
                </c:pt>
                <c:pt idx="14">
                  <c:v>102.61501835337501</c:v>
                </c:pt>
                <c:pt idx="15">
                  <c:v>108.204579498627</c:v>
                </c:pt>
                <c:pt idx="16">
                  <c:v>122.054204277306</c:v>
                </c:pt>
                <c:pt idx="17">
                  <c:v>127.52049681550299</c:v>
                </c:pt>
                <c:pt idx="18">
                  <c:v>124.991021195602</c:v>
                </c:pt>
                <c:pt idx="19">
                  <c:v>129.263254713566</c:v>
                </c:pt>
                <c:pt idx="20">
                  <c:v>137.74911438797801</c:v>
                </c:pt>
                <c:pt idx="21">
                  <c:v>138.102576561522</c:v>
                </c:pt>
                <c:pt idx="22">
                  <c:v>142.43623785624001</c:v>
                </c:pt>
                <c:pt idx="23">
                  <c:v>155.66167841932301</c:v>
                </c:pt>
                <c:pt idx="24">
                  <c:v>161.12992813635401</c:v>
                </c:pt>
                <c:pt idx="25">
                  <c:v>166.24876363944401</c:v>
                </c:pt>
                <c:pt idx="26">
                  <c:v>178.88632659573599</c:v>
                </c:pt>
                <c:pt idx="27">
                  <c:v>190.65379772038199</c:v>
                </c:pt>
                <c:pt idx="28">
                  <c:v>195.15692934268</c:v>
                </c:pt>
                <c:pt idx="29">
                  <c:v>193.33521852799601</c:v>
                </c:pt>
                <c:pt idx="30">
                  <c:v>196.35143209326901</c:v>
                </c:pt>
                <c:pt idx="31">
                  <c:v>198.722339443961</c:v>
                </c:pt>
                <c:pt idx="32">
                  <c:v>182.96878898057099</c:v>
                </c:pt>
                <c:pt idx="33">
                  <c:v>173.75550078658699</c:v>
                </c:pt>
                <c:pt idx="34">
                  <c:v>176.741033374994</c:v>
                </c:pt>
                <c:pt idx="35">
                  <c:v>172.87477551991199</c:v>
                </c:pt>
                <c:pt idx="36">
                  <c:v>156.759066854944</c:v>
                </c:pt>
                <c:pt idx="37">
                  <c:v>131.30203940702401</c:v>
                </c:pt>
                <c:pt idx="38">
                  <c:v>119.297979528036</c:v>
                </c:pt>
                <c:pt idx="39">
                  <c:v>124.064355290832</c:v>
                </c:pt>
                <c:pt idx="40">
                  <c:v>135.565087449359</c:v>
                </c:pt>
                <c:pt idx="41">
                  <c:v>141.87864906758799</c:v>
                </c:pt>
                <c:pt idx="42">
                  <c:v>140.45807338639901</c:v>
                </c:pt>
                <c:pt idx="43">
                  <c:v>143.868338421939</c:v>
                </c:pt>
                <c:pt idx="44">
                  <c:v>151.74130017036899</c:v>
                </c:pt>
                <c:pt idx="45">
                  <c:v>153.024078621737</c:v>
                </c:pt>
                <c:pt idx="46">
                  <c:v>150.29254093855701</c:v>
                </c:pt>
                <c:pt idx="47">
                  <c:v>154.736190617278</c:v>
                </c:pt>
                <c:pt idx="48">
                  <c:v>158.74872374168601</c:v>
                </c:pt>
                <c:pt idx="49">
                  <c:v>158.77089554415701</c:v>
                </c:pt>
                <c:pt idx="50">
                  <c:v>163.45904298521401</c:v>
                </c:pt>
                <c:pt idx="51">
                  <c:v>170.15600085361001</c:v>
                </c:pt>
                <c:pt idx="52">
                  <c:v>175.64959247796199</c:v>
                </c:pt>
                <c:pt idx="53">
                  <c:v>185.21004067853099</c:v>
                </c:pt>
                <c:pt idx="54">
                  <c:v>193.47332476596199</c:v>
                </c:pt>
                <c:pt idx="55">
                  <c:v>191.91002521414501</c:v>
                </c:pt>
                <c:pt idx="56">
                  <c:v>184.23389962678399</c:v>
                </c:pt>
                <c:pt idx="57">
                  <c:v>181.50359782042401</c:v>
                </c:pt>
                <c:pt idx="58">
                  <c:v>190.45710422049001</c:v>
                </c:pt>
                <c:pt idx="59">
                  <c:v>205.59077743490599</c:v>
                </c:pt>
                <c:pt idx="60">
                  <c:v>217.63598061455701</c:v>
                </c:pt>
                <c:pt idx="61">
                  <c:v>227.54839086158401</c:v>
                </c:pt>
                <c:pt idx="62">
                  <c:v>228.28919147828401</c:v>
                </c:pt>
                <c:pt idx="63">
                  <c:v>220.363987759487</c:v>
                </c:pt>
                <c:pt idx="64">
                  <c:v>217.57260986371401</c:v>
                </c:pt>
                <c:pt idx="65">
                  <c:v>214.60148640468501</c:v>
                </c:pt>
                <c:pt idx="66">
                  <c:v>212.55832476176201</c:v>
                </c:pt>
                <c:pt idx="67">
                  <c:v>212.068666520655</c:v>
                </c:pt>
                <c:pt idx="68">
                  <c:v>217.163936737293</c:v>
                </c:pt>
                <c:pt idx="69">
                  <c:v>231.155719776182</c:v>
                </c:pt>
                <c:pt idx="70">
                  <c:v>234.99707417356899</c:v>
                </c:pt>
                <c:pt idx="71">
                  <c:v>241.372927284067</c:v>
                </c:pt>
                <c:pt idx="72">
                  <c:v>252.511913919672</c:v>
                </c:pt>
                <c:pt idx="73">
                  <c:v>237.000381560178</c:v>
                </c:pt>
                <c:pt idx="74">
                  <c:v>217.844376961644</c:v>
                </c:pt>
                <c:pt idx="75">
                  <c:v>216.53096720839201</c:v>
                </c:pt>
                <c:pt idx="76">
                  <c:v>229.239761507232</c:v>
                </c:pt>
                <c:pt idx="77">
                  <c:v>241.330282340363</c:v>
                </c:pt>
                <c:pt idx="78">
                  <c:v>239.195784704765</c:v>
                </c:pt>
                <c:pt idx="79">
                  <c:v>237.40447756594901</c:v>
                </c:pt>
                <c:pt idx="80">
                  <c:v>239.46575469101299</c:v>
                </c:pt>
                <c:pt idx="81">
                  <c:v>250.45214111195801</c:v>
                </c:pt>
                <c:pt idx="82">
                  <c:v>261.05312104593997</c:v>
                </c:pt>
                <c:pt idx="83">
                  <c:v>253.61002883294401</c:v>
                </c:pt>
                <c:pt idx="84">
                  <c:v>241.91761139248001</c:v>
                </c:pt>
                <c:pt idx="85">
                  <c:v>252.82462288110099</c:v>
                </c:pt>
                <c:pt idx="86">
                  <c:v>285.36641873590702</c:v>
                </c:pt>
                <c:pt idx="87">
                  <c:v>293.30744832769699</c:v>
                </c:pt>
                <c:pt idx="88">
                  <c:v>270.95470640090599</c:v>
                </c:pt>
                <c:pt idx="89">
                  <c:v>255.66157082110999</c:v>
                </c:pt>
                <c:pt idx="90">
                  <c:v>246.67613109473501</c:v>
                </c:pt>
                <c:pt idx="91">
                  <c:v>251.56653532650299</c:v>
                </c:pt>
                <c:pt idx="92">
                  <c:v>259.33484119813698</c:v>
                </c:pt>
                <c:pt idx="93">
                  <c:v>256.648486966203</c:v>
                </c:pt>
                <c:pt idx="94">
                  <c:v>266.94066272866201</c:v>
                </c:pt>
                <c:pt idx="95">
                  <c:v>266.98858317234499</c:v>
                </c:pt>
                <c:pt idx="96">
                  <c:v>245.37861253027501</c:v>
                </c:pt>
                <c:pt idx="97">
                  <c:v>226.89848259324501</c:v>
                </c:pt>
                <c:pt idx="98">
                  <c:v>223.30372365744</c:v>
                </c:pt>
                <c:pt idx="99">
                  <c:v>228.08507275789199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99-4438-B2D3-7CC27744FFF0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Regional!$U$23:$U$122</c:f>
              <c:numCache>
                <c:formatCode>0</c:formatCode>
                <c:ptCount val="100"/>
                <c:pt idx="0">
                  <c:v>98.209837605357706</c:v>
                </c:pt>
                <c:pt idx="1">
                  <c:v>97.871788902091097</c:v>
                </c:pt>
                <c:pt idx="2">
                  <c:v>98.764710920334394</c:v>
                </c:pt>
                <c:pt idx="3">
                  <c:v>100</c:v>
                </c:pt>
                <c:pt idx="4">
                  <c:v>100.420895679103</c:v>
                </c:pt>
                <c:pt idx="5">
                  <c:v>99.550359212345299</c:v>
                </c:pt>
                <c:pt idx="6">
                  <c:v>98.015908784188994</c:v>
                </c:pt>
                <c:pt idx="7">
                  <c:v>98.963340411962307</c:v>
                </c:pt>
                <c:pt idx="8">
                  <c:v>102.33989173425</c:v>
                </c:pt>
                <c:pt idx="9">
                  <c:v>103.779997665404</c:v>
                </c:pt>
                <c:pt idx="10">
                  <c:v>104.30243223426299</c:v>
                </c:pt>
                <c:pt idx="11">
                  <c:v>107.27249640481099</c:v>
                </c:pt>
                <c:pt idx="12">
                  <c:v>111.443990449756</c:v>
                </c:pt>
                <c:pt idx="13">
                  <c:v>113.158168069539</c:v>
                </c:pt>
                <c:pt idx="14">
                  <c:v>111.885858955373</c:v>
                </c:pt>
                <c:pt idx="15">
                  <c:v>112.448511571899</c:v>
                </c:pt>
                <c:pt idx="16">
                  <c:v>116.467756477696</c:v>
                </c:pt>
                <c:pt idx="17">
                  <c:v>122.852396393806</c:v>
                </c:pt>
                <c:pt idx="18">
                  <c:v>129.145368840494</c:v>
                </c:pt>
                <c:pt idx="19">
                  <c:v>133.49653792112201</c:v>
                </c:pt>
                <c:pt idx="20">
                  <c:v>137.83764197521401</c:v>
                </c:pt>
                <c:pt idx="21">
                  <c:v>144.83671627593401</c:v>
                </c:pt>
                <c:pt idx="22">
                  <c:v>153.54903995487601</c:v>
                </c:pt>
                <c:pt idx="23">
                  <c:v>157.424215945485</c:v>
                </c:pt>
                <c:pt idx="24">
                  <c:v>157.731081774442</c:v>
                </c:pt>
                <c:pt idx="25">
                  <c:v>159.53617825990401</c:v>
                </c:pt>
                <c:pt idx="26">
                  <c:v>159.23096173858599</c:v>
                </c:pt>
                <c:pt idx="27">
                  <c:v>158.494912354234</c:v>
                </c:pt>
                <c:pt idx="28">
                  <c:v>161.45509281245299</c:v>
                </c:pt>
                <c:pt idx="29">
                  <c:v>164.403701401994</c:v>
                </c:pt>
                <c:pt idx="30">
                  <c:v>164.18946750934501</c:v>
                </c:pt>
                <c:pt idx="31">
                  <c:v>162.10586206622699</c:v>
                </c:pt>
                <c:pt idx="32">
                  <c:v>157.73494975268099</c:v>
                </c:pt>
                <c:pt idx="33">
                  <c:v>152.767442072557</c:v>
                </c:pt>
                <c:pt idx="34">
                  <c:v>147.553699815095</c:v>
                </c:pt>
                <c:pt idx="35">
                  <c:v>141.68934108094101</c:v>
                </c:pt>
                <c:pt idx="36">
                  <c:v>132.56440718043899</c:v>
                </c:pt>
                <c:pt idx="37">
                  <c:v>120.81810278265201</c:v>
                </c:pt>
                <c:pt idx="38">
                  <c:v>113.606372291355</c:v>
                </c:pt>
                <c:pt idx="39">
                  <c:v>111.00889340125801</c:v>
                </c:pt>
                <c:pt idx="40">
                  <c:v>111.33921367371499</c:v>
                </c:pt>
                <c:pt idx="41">
                  <c:v>116.750277820647</c:v>
                </c:pt>
                <c:pt idx="42">
                  <c:v>124.787373912025</c:v>
                </c:pt>
                <c:pt idx="43">
                  <c:v>129.10029036523301</c:v>
                </c:pt>
                <c:pt idx="44">
                  <c:v>128.82773546140899</c:v>
                </c:pt>
                <c:pt idx="45">
                  <c:v>126.894979969411</c:v>
                </c:pt>
                <c:pt idx="46">
                  <c:v>128.04942687187801</c:v>
                </c:pt>
                <c:pt idx="47">
                  <c:v>130.684280021272</c:v>
                </c:pt>
                <c:pt idx="48">
                  <c:v>131.177173841095</c:v>
                </c:pt>
                <c:pt idx="49">
                  <c:v>132.636701928316</c:v>
                </c:pt>
                <c:pt idx="50">
                  <c:v>135.30999251939301</c:v>
                </c:pt>
                <c:pt idx="51">
                  <c:v>137.64481026713199</c:v>
                </c:pt>
                <c:pt idx="52">
                  <c:v>140.58150870124999</c:v>
                </c:pt>
                <c:pt idx="53">
                  <c:v>143.289285839428</c:v>
                </c:pt>
                <c:pt idx="54">
                  <c:v>145.99272877662401</c:v>
                </c:pt>
                <c:pt idx="55">
                  <c:v>149.15976669525</c:v>
                </c:pt>
                <c:pt idx="56">
                  <c:v>151.73779505998399</c:v>
                </c:pt>
                <c:pt idx="57">
                  <c:v>154.459258926264</c:v>
                </c:pt>
                <c:pt idx="58">
                  <c:v>157.537036829389</c:v>
                </c:pt>
                <c:pt idx="59">
                  <c:v>161.6723399567</c:v>
                </c:pt>
                <c:pt idx="60">
                  <c:v>167.18265499619599</c:v>
                </c:pt>
                <c:pt idx="61">
                  <c:v>170.96645909230199</c:v>
                </c:pt>
                <c:pt idx="62">
                  <c:v>173.24042922061301</c:v>
                </c:pt>
                <c:pt idx="63">
                  <c:v>174.05722476497101</c:v>
                </c:pt>
                <c:pt idx="64">
                  <c:v>175.298665457602</c:v>
                </c:pt>
                <c:pt idx="65">
                  <c:v>180.65416333345499</c:v>
                </c:pt>
                <c:pt idx="66">
                  <c:v>183.292099310433</c:v>
                </c:pt>
                <c:pt idx="67">
                  <c:v>181.245617257764</c:v>
                </c:pt>
                <c:pt idx="68">
                  <c:v>182.11764767188501</c:v>
                </c:pt>
                <c:pt idx="69">
                  <c:v>186.99374450322901</c:v>
                </c:pt>
                <c:pt idx="70">
                  <c:v>191.15067446133401</c:v>
                </c:pt>
                <c:pt idx="71">
                  <c:v>192.75073466737101</c:v>
                </c:pt>
                <c:pt idx="72">
                  <c:v>194.872421280319</c:v>
                </c:pt>
                <c:pt idx="73">
                  <c:v>199.617023932802</c:v>
                </c:pt>
                <c:pt idx="74">
                  <c:v>203.31431899635101</c:v>
                </c:pt>
                <c:pt idx="75">
                  <c:v>204.11271208497499</c:v>
                </c:pt>
                <c:pt idx="76">
                  <c:v>207.224789241736</c:v>
                </c:pt>
                <c:pt idx="77">
                  <c:v>211.14656357502301</c:v>
                </c:pt>
                <c:pt idx="78">
                  <c:v>211.756228851392</c:v>
                </c:pt>
                <c:pt idx="79">
                  <c:v>213.89410403556801</c:v>
                </c:pt>
                <c:pt idx="80">
                  <c:v>218.53358509293199</c:v>
                </c:pt>
                <c:pt idx="81">
                  <c:v>221.24007648252299</c:v>
                </c:pt>
                <c:pt idx="82">
                  <c:v>224.188397109627</c:v>
                </c:pt>
                <c:pt idx="83">
                  <c:v>229.19678454150301</c:v>
                </c:pt>
                <c:pt idx="84">
                  <c:v>234.648975846236</c:v>
                </c:pt>
                <c:pt idx="85">
                  <c:v>245.56581226686299</c:v>
                </c:pt>
                <c:pt idx="86">
                  <c:v>265.49131552324502</c:v>
                </c:pt>
                <c:pt idx="87">
                  <c:v>282.17330375831898</c:v>
                </c:pt>
                <c:pt idx="88">
                  <c:v>293.65617700367198</c:v>
                </c:pt>
                <c:pt idx="89">
                  <c:v>303.987609059715</c:v>
                </c:pt>
                <c:pt idx="90">
                  <c:v>300.10620069060298</c:v>
                </c:pt>
                <c:pt idx="91">
                  <c:v>286.59438103349498</c:v>
                </c:pt>
                <c:pt idx="92">
                  <c:v>276.41330366534203</c:v>
                </c:pt>
                <c:pt idx="93">
                  <c:v>268.94501792335001</c:v>
                </c:pt>
                <c:pt idx="94">
                  <c:v>263.21293046399501</c:v>
                </c:pt>
                <c:pt idx="95">
                  <c:v>254.674362853248</c:v>
                </c:pt>
                <c:pt idx="96">
                  <c:v>245.36738988045099</c:v>
                </c:pt>
                <c:pt idx="97">
                  <c:v>246.237240932216</c:v>
                </c:pt>
                <c:pt idx="98">
                  <c:v>251.04836289348799</c:v>
                </c:pt>
                <c:pt idx="99">
                  <c:v>253.538223119842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99-4438-B2D3-7CC27744FFF0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Regional!$V$23:$V$122</c:f>
              <c:numCache>
                <c:formatCode>0</c:formatCode>
                <c:ptCount val="100"/>
                <c:pt idx="0">
                  <c:v>90.966009634434499</c:v>
                </c:pt>
                <c:pt idx="1">
                  <c:v>94.714290080867102</c:v>
                </c:pt>
                <c:pt idx="2">
                  <c:v>97.812339648719004</c:v>
                </c:pt>
                <c:pt idx="3">
                  <c:v>100</c:v>
                </c:pt>
                <c:pt idx="4">
                  <c:v>99.839678063774102</c:v>
                </c:pt>
                <c:pt idx="5">
                  <c:v>98.811955749243097</c:v>
                </c:pt>
                <c:pt idx="6">
                  <c:v>98.611094112970306</c:v>
                </c:pt>
                <c:pt idx="7">
                  <c:v>98.778752853051699</c:v>
                </c:pt>
                <c:pt idx="8">
                  <c:v>99.521877435553606</c:v>
                </c:pt>
                <c:pt idx="9">
                  <c:v>99.954377900590799</c:v>
                </c:pt>
                <c:pt idx="10">
                  <c:v>101.045468855119</c:v>
                </c:pt>
                <c:pt idx="11">
                  <c:v>103.7497417192</c:v>
                </c:pt>
                <c:pt idx="12">
                  <c:v>106.751647190257</c:v>
                </c:pt>
                <c:pt idx="13">
                  <c:v>109.764968344042</c:v>
                </c:pt>
                <c:pt idx="14">
                  <c:v>110.793131731741</c:v>
                </c:pt>
                <c:pt idx="15">
                  <c:v>111.159335888466</c:v>
                </c:pt>
                <c:pt idx="16">
                  <c:v>115.47283622096199</c:v>
                </c:pt>
                <c:pt idx="17">
                  <c:v>122.16030466109601</c:v>
                </c:pt>
                <c:pt idx="18">
                  <c:v>126.47972547763401</c:v>
                </c:pt>
                <c:pt idx="19">
                  <c:v>128.23196221261699</c:v>
                </c:pt>
                <c:pt idx="20">
                  <c:v>131.30665155325499</c:v>
                </c:pt>
                <c:pt idx="21">
                  <c:v>136.432590953166</c:v>
                </c:pt>
                <c:pt idx="22">
                  <c:v>141.60691189851801</c:v>
                </c:pt>
                <c:pt idx="23">
                  <c:v>146.915186782539</c:v>
                </c:pt>
                <c:pt idx="24">
                  <c:v>152.086722779735</c:v>
                </c:pt>
                <c:pt idx="25">
                  <c:v>155.252637187289</c:v>
                </c:pt>
                <c:pt idx="26">
                  <c:v>157.80562495529799</c:v>
                </c:pt>
                <c:pt idx="27">
                  <c:v>162.00569968229701</c:v>
                </c:pt>
                <c:pt idx="28">
                  <c:v>168.05543655955299</c:v>
                </c:pt>
                <c:pt idx="29">
                  <c:v>175.164778651944</c:v>
                </c:pt>
                <c:pt idx="30">
                  <c:v>177.29097472227801</c:v>
                </c:pt>
                <c:pt idx="31">
                  <c:v>171.894147249159</c:v>
                </c:pt>
                <c:pt idx="32">
                  <c:v>166.87212202350199</c:v>
                </c:pt>
                <c:pt idx="33">
                  <c:v>164.98969141591499</c:v>
                </c:pt>
                <c:pt idx="34">
                  <c:v>160.44970345347201</c:v>
                </c:pt>
                <c:pt idx="35">
                  <c:v>152.54886450978299</c:v>
                </c:pt>
                <c:pt idx="36">
                  <c:v>138.902006821116</c:v>
                </c:pt>
                <c:pt idx="37">
                  <c:v>126.31910001618201</c:v>
                </c:pt>
                <c:pt idx="38">
                  <c:v>118.081386439555</c:v>
                </c:pt>
                <c:pt idx="39">
                  <c:v>109.860319427204</c:v>
                </c:pt>
                <c:pt idx="40">
                  <c:v>110.42135746849701</c:v>
                </c:pt>
                <c:pt idx="41">
                  <c:v>118.255346076688</c:v>
                </c:pt>
                <c:pt idx="42">
                  <c:v>120.509799917401</c:v>
                </c:pt>
                <c:pt idx="43">
                  <c:v>120.268779399716</c:v>
                </c:pt>
                <c:pt idx="44">
                  <c:v>123.339449974237</c:v>
                </c:pt>
                <c:pt idx="45">
                  <c:v>126.106285343061</c:v>
                </c:pt>
                <c:pt idx="46">
                  <c:v>128.19992435492</c:v>
                </c:pt>
                <c:pt idx="47">
                  <c:v>130.39233233361401</c:v>
                </c:pt>
                <c:pt idx="48">
                  <c:v>131.236949948259</c:v>
                </c:pt>
                <c:pt idx="49">
                  <c:v>133.70404550980899</c:v>
                </c:pt>
                <c:pt idx="50">
                  <c:v>137.72593430601901</c:v>
                </c:pt>
                <c:pt idx="51">
                  <c:v>139.29927335063101</c:v>
                </c:pt>
                <c:pt idx="52">
                  <c:v>142.42188599924501</c:v>
                </c:pt>
                <c:pt idx="53">
                  <c:v>147.53083557889801</c:v>
                </c:pt>
                <c:pt idx="54">
                  <c:v>151.493459835913</c:v>
                </c:pt>
                <c:pt idx="55">
                  <c:v>155.35657707335901</c:v>
                </c:pt>
                <c:pt idx="56">
                  <c:v>159.90903674746701</c:v>
                </c:pt>
                <c:pt idx="57">
                  <c:v>166.39610945924599</c:v>
                </c:pt>
                <c:pt idx="58">
                  <c:v>171.37913005669699</c:v>
                </c:pt>
                <c:pt idx="59">
                  <c:v>174.25060074343301</c:v>
                </c:pt>
                <c:pt idx="60">
                  <c:v>179.06227674380199</c:v>
                </c:pt>
                <c:pt idx="61">
                  <c:v>182.73970615446601</c:v>
                </c:pt>
                <c:pt idx="62">
                  <c:v>184.48688140814201</c:v>
                </c:pt>
                <c:pt idx="63">
                  <c:v>187.08121776487801</c:v>
                </c:pt>
                <c:pt idx="64">
                  <c:v>190.64990657825899</c:v>
                </c:pt>
                <c:pt idx="65">
                  <c:v>196.69061341848999</c:v>
                </c:pt>
                <c:pt idx="66">
                  <c:v>203.634077058564</c:v>
                </c:pt>
                <c:pt idx="67">
                  <c:v>206.433363362714</c:v>
                </c:pt>
                <c:pt idx="68">
                  <c:v>207.068178875581</c:v>
                </c:pt>
                <c:pt idx="69">
                  <c:v>210.76457576370001</c:v>
                </c:pt>
                <c:pt idx="70">
                  <c:v>216.21424620165101</c:v>
                </c:pt>
                <c:pt idx="71">
                  <c:v>220.898255781725</c:v>
                </c:pt>
                <c:pt idx="72">
                  <c:v>222.634795555464</c:v>
                </c:pt>
                <c:pt idx="73">
                  <c:v>225.405250691433</c:v>
                </c:pt>
                <c:pt idx="74">
                  <c:v>231.654721170215</c:v>
                </c:pt>
                <c:pt idx="75">
                  <c:v>237.225913439084</c:v>
                </c:pt>
                <c:pt idx="76">
                  <c:v>243.07567622940201</c:v>
                </c:pt>
                <c:pt idx="77">
                  <c:v>248.98181870578901</c:v>
                </c:pt>
                <c:pt idx="78">
                  <c:v>251.35923840496901</c:v>
                </c:pt>
                <c:pt idx="79">
                  <c:v>251.014397137976</c:v>
                </c:pt>
                <c:pt idx="80">
                  <c:v>251.81605463286601</c:v>
                </c:pt>
                <c:pt idx="81">
                  <c:v>252.309627228452</c:v>
                </c:pt>
                <c:pt idx="82">
                  <c:v>260.37805692276902</c:v>
                </c:pt>
                <c:pt idx="83">
                  <c:v>271.98224883172901</c:v>
                </c:pt>
                <c:pt idx="84">
                  <c:v>277.26573511065902</c:v>
                </c:pt>
                <c:pt idx="85">
                  <c:v>286.70117005750802</c:v>
                </c:pt>
                <c:pt idx="86">
                  <c:v>303.59361026980201</c:v>
                </c:pt>
                <c:pt idx="87">
                  <c:v>320.38646253922298</c:v>
                </c:pt>
                <c:pt idx="88">
                  <c:v>331.81554791354199</c:v>
                </c:pt>
                <c:pt idx="89">
                  <c:v>343.53383255940599</c:v>
                </c:pt>
                <c:pt idx="90">
                  <c:v>342.62395480203901</c:v>
                </c:pt>
                <c:pt idx="91">
                  <c:v>319.82864653643298</c:v>
                </c:pt>
                <c:pt idx="92">
                  <c:v>304.121446295949</c:v>
                </c:pt>
                <c:pt idx="93">
                  <c:v>309.45032741951599</c:v>
                </c:pt>
                <c:pt idx="94">
                  <c:v>302.23277404440699</c:v>
                </c:pt>
                <c:pt idx="95">
                  <c:v>278.12495423345399</c:v>
                </c:pt>
                <c:pt idx="96">
                  <c:v>266.93734626893399</c:v>
                </c:pt>
                <c:pt idx="97">
                  <c:v>264.16634399281099</c:v>
                </c:pt>
                <c:pt idx="98">
                  <c:v>264.57651634123602</c:v>
                </c:pt>
                <c:pt idx="99">
                  <c:v>269.76580430169901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99-4438-B2D3-7CC27744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RegionalPropertyType!$O$6:$O$105</c:f>
              <c:numCache>
                <c:formatCode>0</c:formatCode>
                <c:ptCount val="100"/>
                <c:pt idx="0">
                  <c:v>90.047294120981107</c:v>
                </c:pt>
                <c:pt idx="1">
                  <c:v>94.0135027991562</c:v>
                </c:pt>
                <c:pt idx="2">
                  <c:v>98.162200563993906</c:v>
                </c:pt>
                <c:pt idx="3">
                  <c:v>100</c:v>
                </c:pt>
                <c:pt idx="4">
                  <c:v>100.228237628488</c:v>
                </c:pt>
                <c:pt idx="5">
                  <c:v>100.85812556437099</c:v>
                </c:pt>
                <c:pt idx="6">
                  <c:v>102.707040283925</c:v>
                </c:pt>
                <c:pt idx="7">
                  <c:v>104.656635830795</c:v>
                </c:pt>
                <c:pt idx="8">
                  <c:v>104.867445888991</c:v>
                </c:pt>
                <c:pt idx="9">
                  <c:v>104.220823821116</c:v>
                </c:pt>
                <c:pt idx="10">
                  <c:v>103.73192035415499</c:v>
                </c:pt>
                <c:pt idx="11">
                  <c:v>105.32686389739099</c:v>
                </c:pt>
                <c:pt idx="12">
                  <c:v>109.948647918782</c:v>
                </c:pt>
                <c:pt idx="13">
                  <c:v>113.17980093028299</c:v>
                </c:pt>
                <c:pt idx="14">
                  <c:v>112.249862967833</c:v>
                </c:pt>
                <c:pt idx="15">
                  <c:v>112.39798768452501</c:v>
                </c:pt>
                <c:pt idx="16">
                  <c:v>116.678513913112</c:v>
                </c:pt>
                <c:pt idx="17">
                  <c:v>121.176923341915</c:v>
                </c:pt>
                <c:pt idx="18">
                  <c:v>121.50798974314399</c:v>
                </c:pt>
                <c:pt idx="19">
                  <c:v>120.417107236473</c:v>
                </c:pt>
                <c:pt idx="20">
                  <c:v>121.684032979137</c:v>
                </c:pt>
                <c:pt idx="21">
                  <c:v>125.320452377226</c:v>
                </c:pt>
                <c:pt idx="22">
                  <c:v>129.68821219116501</c:v>
                </c:pt>
                <c:pt idx="23">
                  <c:v>130.67453346590199</c:v>
                </c:pt>
                <c:pt idx="24">
                  <c:v>127.042137257623</c:v>
                </c:pt>
                <c:pt idx="25">
                  <c:v>123.515515595285</c:v>
                </c:pt>
                <c:pt idx="26">
                  <c:v>125.481379280757</c:v>
                </c:pt>
                <c:pt idx="27">
                  <c:v>128.555276900021</c:v>
                </c:pt>
                <c:pt idx="28">
                  <c:v>128.98485575022301</c:v>
                </c:pt>
                <c:pt idx="29">
                  <c:v>130.28215757030799</c:v>
                </c:pt>
                <c:pt idx="30">
                  <c:v>130.029231952499</c:v>
                </c:pt>
                <c:pt idx="31">
                  <c:v>127.51803256769099</c:v>
                </c:pt>
                <c:pt idx="32">
                  <c:v>123.58369063962201</c:v>
                </c:pt>
                <c:pt idx="33">
                  <c:v>118.187241338711</c:v>
                </c:pt>
                <c:pt idx="34">
                  <c:v>112.201465479636</c:v>
                </c:pt>
                <c:pt idx="35">
                  <c:v>105.82250600694699</c:v>
                </c:pt>
                <c:pt idx="36">
                  <c:v>97.653368190718396</c:v>
                </c:pt>
                <c:pt idx="37">
                  <c:v>91.784879189376497</c:v>
                </c:pt>
                <c:pt idx="38">
                  <c:v>92.325706437840694</c:v>
                </c:pt>
                <c:pt idx="39">
                  <c:v>92.606122455793795</c:v>
                </c:pt>
                <c:pt idx="40">
                  <c:v>88.515082903445602</c:v>
                </c:pt>
                <c:pt idx="41">
                  <c:v>84.626894055967099</c:v>
                </c:pt>
                <c:pt idx="42">
                  <c:v>81.584130161032306</c:v>
                </c:pt>
                <c:pt idx="43">
                  <c:v>78.4375632613759</c:v>
                </c:pt>
                <c:pt idx="44">
                  <c:v>77.326041082339898</c:v>
                </c:pt>
                <c:pt idx="45">
                  <c:v>78.850715228634996</c:v>
                </c:pt>
                <c:pt idx="46">
                  <c:v>80.120301391661201</c:v>
                </c:pt>
                <c:pt idx="47">
                  <c:v>79.616279664478398</c:v>
                </c:pt>
                <c:pt idx="48">
                  <c:v>77.834374913492397</c:v>
                </c:pt>
                <c:pt idx="49">
                  <c:v>75.198601714030602</c:v>
                </c:pt>
                <c:pt idx="50">
                  <c:v>74.8017960842609</c:v>
                </c:pt>
                <c:pt idx="51">
                  <c:v>76.446246258180594</c:v>
                </c:pt>
                <c:pt idx="52">
                  <c:v>78.226132447879294</c:v>
                </c:pt>
                <c:pt idx="53">
                  <c:v>79.952293963155697</c:v>
                </c:pt>
                <c:pt idx="54">
                  <c:v>81.358848686851402</c:v>
                </c:pt>
                <c:pt idx="55">
                  <c:v>82.507660959469007</c:v>
                </c:pt>
                <c:pt idx="56">
                  <c:v>83.814659763303695</c:v>
                </c:pt>
                <c:pt idx="57">
                  <c:v>85.669580784135206</c:v>
                </c:pt>
                <c:pt idx="58">
                  <c:v>88.026208046113197</c:v>
                </c:pt>
                <c:pt idx="59">
                  <c:v>89.874225268379504</c:v>
                </c:pt>
                <c:pt idx="60">
                  <c:v>90.205484528191306</c:v>
                </c:pt>
                <c:pt idx="61">
                  <c:v>90.668633904526999</c:v>
                </c:pt>
                <c:pt idx="62">
                  <c:v>91.746221444986404</c:v>
                </c:pt>
                <c:pt idx="63">
                  <c:v>91.710307743062899</c:v>
                </c:pt>
                <c:pt idx="64">
                  <c:v>91.691703609912594</c:v>
                </c:pt>
                <c:pt idx="65">
                  <c:v>93.484538639832394</c:v>
                </c:pt>
                <c:pt idx="66">
                  <c:v>95.9420656266051</c:v>
                </c:pt>
                <c:pt idx="67">
                  <c:v>98.9172149560073</c:v>
                </c:pt>
                <c:pt idx="68">
                  <c:v>105.100826964907</c:v>
                </c:pt>
                <c:pt idx="69">
                  <c:v>113.413294502976</c:v>
                </c:pt>
                <c:pt idx="70">
                  <c:v>112.95521846241201</c:v>
                </c:pt>
                <c:pt idx="71">
                  <c:v>107.45206821175201</c:v>
                </c:pt>
                <c:pt idx="72">
                  <c:v>107.697749637233</c:v>
                </c:pt>
                <c:pt idx="73">
                  <c:v>111.74695689674699</c:v>
                </c:pt>
                <c:pt idx="74">
                  <c:v>113.531705224598</c:v>
                </c:pt>
                <c:pt idx="75">
                  <c:v>112.83932308116501</c:v>
                </c:pt>
                <c:pt idx="76">
                  <c:v>114.770970073611</c:v>
                </c:pt>
                <c:pt idx="77">
                  <c:v>117.084120504312</c:v>
                </c:pt>
                <c:pt idx="78">
                  <c:v>116.46111665376699</c:v>
                </c:pt>
                <c:pt idx="79">
                  <c:v>115.30188042873699</c:v>
                </c:pt>
                <c:pt idx="80">
                  <c:v>115.090355764874</c:v>
                </c:pt>
                <c:pt idx="81">
                  <c:v>112.15142030917001</c:v>
                </c:pt>
                <c:pt idx="82">
                  <c:v>113.56675913782701</c:v>
                </c:pt>
                <c:pt idx="83">
                  <c:v>119.59675204201901</c:v>
                </c:pt>
                <c:pt idx="84">
                  <c:v>122.040170546127</c:v>
                </c:pt>
                <c:pt idx="85">
                  <c:v>124.382269330654</c:v>
                </c:pt>
                <c:pt idx="86">
                  <c:v>128.28827764189299</c:v>
                </c:pt>
                <c:pt idx="87">
                  <c:v>131.448228856897</c:v>
                </c:pt>
                <c:pt idx="88">
                  <c:v>134.417040461488</c:v>
                </c:pt>
                <c:pt idx="89">
                  <c:v>137.51551225254599</c:v>
                </c:pt>
                <c:pt idx="90">
                  <c:v>132.18231509586201</c:v>
                </c:pt>
                <c:pt idx="91">
                  <c:v>125.589324208755</c:v>
                </c:pt>
                <c:pt idx="92">
                  <c:v>127.286155580497</c:v>
                </c:pt>
                <c:pt idx="93">
                  <c:v>131.13779039895101</c:v>
                </c:pt>
                <c:pt idx="94">
                  <c:v>128.862135511373</c:v>
                </c:pt>
                <c:pt idx="95">
                  <c:v>123.257068883874</c:v>
                </c:pt>
                <c:pt idx="96">
                  <c:v>125.625471244933</c:v>
                </c:pt>
                <c:pt idx="97">
                  <c:v>133.21116737680401</c:v>
                </c:pt>
                <c:pt idx="98">
                  <c:v>128.22597742995401</c:v>
                </c:pt>
                <c:pt idx="99">
                  <c:v>125.878123241286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6-405C-8EDA-57A21DD5A62B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RegionalPropertyType!$P$6:$P$105</c:f>
              <c:numCache>
                <c:formatCode>0</c:formatCode>
                <c:ptCount val="100"/>
                <c:pt idx="0">
                  <c:v>95.322167197897002</c:v>
                </c:pt>
                <c:pt idx="1">
                  <c:v>98.445053597463897</c:v>
                </c:pt>
                <c:pt idx="2">
                  <c:v>99.758371334133898</c:v>
                </c:pt>
                <c:pt idx="3">
                  <c:v>100</c:v>
                </c:pt>
                <c:pt idx="4">
                  <c:v>102.214788736066</c:v>
                </c:pt>
                <c:pt idx="5">
                  <c:v>104.55403466482301</c:v>
                </c:pt>
                <c:pt idx="6">
                  <c:v>104.7197317241</c:v>
                </c:pt>
                <c:pt idx="7">
                  <c:v>103.955127482734</c:v>
                </c:pt>
                <c:pt idx="8">
                  <c:v>103.386777020975</c:v>
                </c:pt>
                <c:pt idx="9">
                  <c:v>104.617282658455</c:v>
                </c:pt>
                <c:pt idx="10">
                  <c:v>108.12596908638901</c:v>
                </c:pt>
                <c:pt idx="11">
                  <c:v>109.836346038828</c:v>
                </c:pt>
                <c:pt idx="12">
                  <c:v>109.306968151166</c:v>
                </c:pt>
                <c:pt idx="13">
                  <c:v>109.886564330544</c:v>
                </c:pt>
                <c:pt idx="14">
                  <c:v>111.569504713726</c:v>
                </c:pt>
                <c:pt idx="15">
                  <c:v>113.50383489307001</c:v>
                </c:pt>
                <c:pt idx="16">
                  <c:v>115.121381592812</c:v>
                </c:pt>
                <c:pt idx="17">
                  <c:v>113.973347978428</c:v>
                </c:pt>
                <c:pt idx="18">
                  <c:v>111.043186604715</c:v>
                </c:pt>
                <c:pt idx="19">
                  <c:v>112.065377624959</c:v>
                </c:pt>
                <c:pt idx="20">
                  <c:v>119.281959235469</c:v>
                </c:pt>
                <c:pt idx="21">
                  <c:v>126.827459932331</c:v>
                </c:pt>
                <c:pt idx="22">
                  <c:v>127.471956347288</c:v>
                </c:pt>
                <c:pt idx="23">
                  <c:v>126.424697253944</c:v>
                </c:pt>
                <c:pt idx="24">
                  <c:v>127.16629036843</c:v>
                </c:pt>
                <c:pt idx="25">
                  <c:v>128.29068998305701</c:v>
                </c:pt>
                <c:pt idx="26">
                  <c:v>130.69275955168601</c:v>
                </c:pt>
                <c:pt idx="27">
                  <c:v>131.31392005399499</c:v>
                </c:pt>
                <c:pt idx="28">
                  <c:v>128.96402763408699</c:v>
                </c:pt>
                <c:pt idx="29">
                  <c:v>125.89596595071799</c:v>
                </c:pt>
                <c:pt idx="30">
                  <c:v>124.30094227571701</c:v>
                </c:pt>
                <c:pt idx="31">
                  <c:v>124.49952989257</c:v>
                </c:pt>
                <c:pt idx="32">
                  <c:v>124.958786960118</c:v>
                </c:pt>
                <c:pt idx="33">
                  <c:v>125.164247771116</c:v>
                </c:pt>
                <c:pt idx="34">
                  <c:v>118.878287087232</c:v>
                </c:pt>
                <c:pt idx="35">
                  <c:v>110.13350358453199</c:v>
                </c:pt>
                <c:pt idx="36">
                  <c:v>105.513864496645</c:v>
                </c:pt>
                <c:pt idx="37">
                  <c:v>104.08310921669801</c:v>
                </c:pt>
                <c:pt idx="38">
                  <c:v>100.61250294097</c:v>
                </c:pt>
                <c:pt idx="39">
                  <c:v>94.633255260774305</c:v>
                </c:pt>
                <c:pt idx="40">
                  <c:v>92.062517052013405</c:v>
                </c:pt>
                <c:pt idx="41">
                  <c:v>92.023784681639</c:v>
                </c:pt>
                <c:pt idx="42">
                  <c:v>89.925222181281796</c:v>
                </c:pt>
                <c:pt idx="43">
                  <c:v>86.273842881509196</c:v>
                </c:pt>
                <c:pt idx="44">
                  <c:v>86.520951902592103</c:v>
                </c:pt>
                <c:pt idx="45">
                  <c:v>90.062696582003397</c:v>
                </c:pt>
                <c:pt idx="46">
                  <c:v>89.3401226503224</c:v>
                </c:pt>
                <c:pt idx="47">
                  <c:v>86.193541648236206</c:v>
                </c:pt>
                <c:pt idx="48">
                  <c:v>85.901318882323494</c:v>
                </c:pt>
                <c:pt idx="49">
                  <c:v>86.207131144663407</c:v>
                </c:pt>
                <c:pt idx="50">
                  <c:v>87.185989414901201</c:v>
                </c:pt>
                <c:pt idx="51">
                  <c:v>87.769370194278096</c:v>
                </c:pt>
                <c:pt idx="52">
                  <c:v>88.252890676961798</c:v>
                </c:pt>
                <c:pt idx="53">
                  <c:v>90.497281042827495</c:v>
                </c:pt>
                <c:pt idx="54">
                  <c:v>92.161725595966004</c:v>
                </c:pt>
                <c:pt idx="55">
                  <c:v>93.182851551713497</c:v>
                </c:pt>
                <c:pt idx="56">
                  <c:v>97.719914777232006</c:v>
                </c:pt>
                <c:pt idx="57">
                  <c:v>103.565589063685</c:v>
                </c:pt>
                <c:pt idx="58">
                  <c:v>104.463574639584</c:v>
                </c:pt>
                <c:pt idx="59">
                  <c:v>103.839735417299</c:v>
                </c:pt>
                <c:pt idx="60">
                  <c:v>106.486962092903</c:v>
                </c:pt>
                <c:pt idx="61">
                  <c:v>111.015423906633</c:v>
                </c:pt>
                <c:pt idx="62">
                  <c:v>112.004269438908</c:v>
                </c:pt>
                <c:pt idx="63">
                  <c:v>111.003489629686</c:v>
                </c:pt>
                <c:pt idx="64">
                  <c:v>115.31805720319601</c:v>
                </c:pt>
                <c:pt idx="65">
                  <c:v>121.44437640515</c:v>
                </c:pt>
                <c:pt idx="66">
                  <c:v>121.425460084195</c:v>
                </c:pt>
                <c:pt idx="67">
                  <c:v>120.06136743523101</c:v>
                </c:pt>
                <c:pt idx="68">
                  <c:v>125.51409747216</c:v>
                </c:pt>
                <c:pt idx="69">
                  <c:v>133.91972275397001</c:v>
                </c:pt>
                <c:pt idx="70">
                  <c:v>138.37072816639599</c:v>
                </c:pt>
                <c:pt idx="71">
                  <c:v>139.12602476361599</c:v>
                </c:pt>
                <c:pt idx="72">
                  <c:v>139.93584644296899</c:v>
                </c:pt>
                <c:pt idx="73">
                  <c:v>141.487878733515</c:v>
                </c:pt>
                <c:pt idx="74">
                  <c:v>144.754406590701</c:v>
                </c:pt>
                <c:pt idx="75">
                  <c:v>148.01259123083801</c:v>
                </c:pt>
                <c:pt idx="76">
                  <c:v>149.70744255274201</c:v>
                </c:pt>
                <c:pt idx="77">
                  <c:v>151.68218020832899</c:v>
                </c:pt>
                <c:pt idx="78">
                  <c:v>155.19915431981599</c:v>
                </c:pt>
                <c:pt idx="79">
                  <c:v>158.33868405305299</c:v>
                </c:pt>
                <c:pt idx="80">
                  <c:v>160.30739516550599</c:v>
                </c:pt>
                <c:pt idx="81">
                  <c:v>163.133689670932</c:v>
                </c:pt>
                <c:pt idx="82">
                  <c:v>165.49485906339399</c:v>
                </c:pt>
                <c:pt idx="83">
                  <c:v>168.70818688796601</c:v>
                </c:pt>
                <c:pt idx="84">
                  <c:v>176.77509235012801</c:v>
                </c:pt>
                <c:pt idx="85">
                  <c:v>187.259226460061</c:v>
                </c:pt>
                <c:pt idx="86">
                  <c:v>194.25386207785701</c:v>
                </c:pt>
                <c:pt idx="87">
                  <c:v>198.11953576883201</c:v>
                </c:pt>
                <c:pt idx="88">
                  <c:v>207.18124600127601</c:v>
                </c:pt>
                <c:pt idx="89">
                  <c:v>223.73047755027</c:v>
                </c:pt>
                <c:pt idx="90">
                  <c:v>228.39606189427801</c:v>
                </c:pt>
                <c:pt idx="91">
                  <c:v>221.256978926724</c:v>
                </c:pt>
                <c:pt idx="92">
                  <c:v>221.490193471857</c:v>
                </c:pt>
                <c:pt idx="93">
                  <c:v>229.32200030626899</c:v>
                </c:pt>
                <c:pt idx="94">
                  <c:v>241.35267116966099</c:v>
                </c:pt>
                <c:pt idx="95">
                  <c:v>251.66727958149099</c:v>
                </c:pt>
                <c:pt idx="96">
                  <c:v>252.84721425532101</c:v>
                </c:pt>
                <c:pt idx="97">
                  <c:v>241.69411495812099</c:v>
                </c:pt>
                <c:pt idx="98">
                  <c:v>237.05927863056101</c:v>
                </c:pt>
                <c:pt idx="99">
                  <c:v>241.87342372998799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46-405C-8EDA-57A21DD5A62B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RegionalPropertyType!$Q$6:$Q$105</c:f>
              <c:numCache>
                <c:formatCode>0</c:formatCode>
                <c:ptCount val="100"/>
                <c:pt idx="0">
                  <c:v>94.103054063778004</c:v>
                </c:pt>
                <c:pt idx="1">
                  <c:v>95.256939275125902</c:v>
                </c:pt>
                <c:pt idx="2">
                  <c:v>98.993329702591296</c:v>
                </c:pt>
                <c:pt idx="3">
                  <c:v>100</c:v>
                </c:pt>
                <c:pt idx="4">
                  <c:v>99.957724382479299</c:v>
                </c:pt>
                <c:pt idx="5">
                  <c:v>104.76170934712501</c:v>
                </c:pt>
                <c:pt idx="6">
                  <c:v>111.733767600874</c:v>
                </c:pt>
                <c:pt idx="7">
                  <c:v>114.549970337152</c:v>
                </c:pt>
                <c:pt idx="8">
                  <c:v>114.798482048243</c:v>
                </c:pt>
                <c:pt idx="9">
                  <c:v>115.760505808519</c:v>
                </c:pt>
                <c:pt idx="10">
                  <c:v>118.170132737478</c:v>
                </c:pt>
                <c:pt idx="11">
                  <c:v>121.123942682576</c:v>
                </c:pt>
                <c:pt idx="12">
                  <c:v>125.052797361971</c:v>
                </c:pt>
                <c:pt idx="13">
                  <c:v>130.28405690452499</c:v>
                </c:pt>
                <c:pt idx="14">
                  <c:v>133.69046498011301</c:v>
                </c:pt>
                <c:pt idx="15">
                  <c:v>136.94378142511999</c:v>
                </c:pt>
                <c:pt idx="16">
                  <c:v>141.23825826602101</c:v>
                </c:pt>
                <c:pt idx="17">
                  <c:v>142.84907788327101</c:v>
                </c:pt>
                <c:pt idx="18">
                  <c:v>144.045293991054</c:v>
                </c:pt>
                <c:pt idx="19">
                  <c:v>148.28033387582801</c:v>
                </c:pt>
                <c:pt idx="20">
                  <c:v>155.36245391047501</c:v>
                </c:pt>
                <c:pt idx="21">
                  <c:v>162.544822443958</c:v>
                </c:pt>
                <c:pt idx="22">
                  <c:v>162.01063966204299</c:v>
                </c:pt>
                <c:pt idx="23">
                  <c:v>159.27160734535701</c:v>
                </c:pt>
                <c:pt idx="24">
                  <c:v>158.56957625686701</c:v>
                </c:pt>
                <c:pt idx="25">
                  <c:v>154.63674007248099</c:v>
                </c:pt>
                <c:pt idx="26">
                  <c:v>153.52715879532499</c:v>
                </c:pt>
                <c:pt idx="27">
                  <c:v>157.32834150264901</c:v>
                </c:pt>
                <c:pt idx="28">
                  <c:v>159.36125604371699</c:v>
                </c:pt>
                <c:pt idx="29">
                  <c:v>156.019375463497</c:v>
                </c:pt>
                <c:pt idx="30">
                  <c:v>151.146519614044</c:v>
                </c:pt>
                <c:pt idx="31">
                  <c:v>147.48614255531999</c:v>
                </c:pt>
                <c:pt idx="32">
                  <c:v>142.395753660465</c:v>
                </c:pt>
                <c:pt idx="33">
                  <c:v>139.409638128788</c:v>
                </c:pt>
                <c:pt idx="34">
                  <c:v>133.502481513916</c:v>
                </c:pt>
                <c:pt idx="35">
                  <c:v>123.746353783534</c:v>
                </c:pt>
                <c:pt idx="36">
                  <c:v>118.288843981244</c:v>
                </c:pt>
                <c:pt idx="37">
                  <c:v>118.00262452176401</c:v>
                </c:pt>
                <c:pt idx="38">
                  <c:v>117.452761491575</c:v>
                </c:pt>
                <c:pt idx="39">
                  <c:v>113.769543062574</c:v>
                </c:pt>
                <c:pt idx="40">
                  <c:v>109.65655971495799</c:v>
                </c:pt>
                <c:pt idx="41">
                  <c:v>105.594491146466</c:v>
                </c:pt>
                <c:pt idx="42">
                  <c:v>103.54210967839199</c:v>
                </c:pt>
                <c:pt idx="43">
                  <c:v>103.149920460974</c:v>
                </c:pt>
                <c:pt idx="44">
                  <c:v>102.76643632059501</c:v>
                </c:pt>
                <c:pt idx="45">
                  <c:v>101.652260102141</c:v>
                </c:pt>
                <c:pt idx="46">
                  <c:v>100.358416510194</c:v>
                </c:pt>
                <c:pt idx="47">
                  <c:v>99.574032052025998</c:v>
                </c:pt>
                <c:pt idx="48">
                  <c:v>97.483671732693395</c:v>
                </c:pt>
                <c:pt idx="49">
                  <c:v>96.484487111287095</c:v>
                </c:pt>
                <c:pt idx="50">
                  <c:v>100.27876881249099</c:v>
                </c:pt>
                <c:pt idx="51">
                  <c:v>103.12440874536099</c:v>
                </c:pt>
                <c:pt idx="52">
                  <c:v>102.437586073235</c:v>
                </c:pt>
                <c:pt idx="53">
                  <c:v>103.763126827153</c:v>
                </c:pt>
                <c:pt idx="54">
                  <c:v>107.089302130235</c:v>
                </c:pt>
                <c:pt idx="55">
                  <c:v>108.910314501847</c:v>
                </c:pt>
                <c:pt idx="56">
                  <c:v>109.984461370397</c:v>
                </c:pt>
                <c:pt idx="57">
                  <c:v>113.226906918005</c:v>
                </c:pt>
                <c:pt idx="58">
                  <c:v>116.060684853466</c:v>
                </c:pt>
                <c:pt idx="59">
                  <c:v>116.58043262100099</c:v>
                </c:pt>
                <c:pt idx="60">
                  <c:v>118.691549298776</c:v>
                </c:pt>
                <c:pt idx="61">
                  <c:v>121.07425314122</c:v>
                </c:pt>
                <c:pt idx="62">
                  <c:v>120.48247015753699</c:v>
                </c:pt>
                <c:pt idx="63">
                  <c:v>120.912907301201</c:v>
                </c:pt>
                <c:pt idx="64">
                  <c:v>124.202338933379</c:v>
                </c:pt>
                <c:pt idx="65">
                  <c:v>128.76691233031201</c:v>
                </c:pt>
                <c:pt idx="66">
                  <c:v>132.698065721414</c:v>
                </c:pt>
                <c:pt idx="67">
                  <c:v>135.208957386451</c:v>
                </c:pt>
                <c:pt idx="68">
                  <c:v>138.00726514054099</c:v>
                </c:pt>
                <c:pt idx="69">
                  <c:v>140.30170609211001</c:v>
                </c:pt>
                <c:pt idx="70">
                  <c:v>142.74609661136199</c:v>
                </c:pt>
                <c:pt idx="71">
                  <c:v>144.86985219252099</c:v>
                </c:pt>
                <c:pt idx="72">
                  <c:v>144.67900575318001</c:v>
                </c:pt>
                <c:pt idx="73">
                  <c:v>143.660210156126</c:v>
                </c:pt>
                <c:pt idx="74">
                  <c:v>146.66167680260801</c:v>
                </c:pt>
                <c:pt idx="75">
                  <c:v>150.00186668719701</c:v>
                </c:pt>
                <c:pt idx="76">
                  <c:v>148.37976645681201</c:v>
                </c:pt>
                <c:pt idx="77">
                  <c:v>146.696717269781</c:v>
                </c:pt>
                <c:pt idx="78">
                  <c:v>146.29868630330401</c:v>
                </c:pt>
                <c:pt idx="79">
                  <c:v>146.41038754009699</c:v>
                </c:pt>
                <c:pt idx="80">
                  <c:v>145.68642531915401</c:v>
                </c:pt>
                <c:pt idx="81">
                  <c:v>144.19987318065199</c:v>
                </c:pt>
                <c:pt idx="82">
                  <c:v>148.332130724309</c:v>
                </c:pt>
                <c:pt idx="83">
                  <c:v>153.71103177151301</c:v>
                </c:pt>
                <c:pt idx="84">
                  <c:v>155.945656101873</c:v>
                </c:pt>
                <c:pt idx="85">
                  <c:v>163.09213318282801</c:v>
                </c:pt>
                <c:pt idx="86">
                  <c:v>171.56437781574999</c:v>
                </c:pt>
                <c:pt idx="87">
                  <c:v>175.588197503299</c:v>
                </c:pt>
                <c:pt idx="88">
                  <c:v>179.27221485868699</c:v>
                </c:pt>
                <c:pt idx="89">
                  <c:v>180.77694727155301</c:v>
                </c:pt>
                <c:pt idx="90">
                  <c:v>177.430389070719</c:v>
                </c:pt>
                <c:pt idx="91">
                  <c:v>175.419011582651</c:v>
                </c:pt>
                <c:pt idx="92">
                  <c:v>177.07532033511399</c:v>
                </c:pt>
                <c:pt idx="93">
                  <c:v>184.357931098996</c:v>
                </c:pt>
                <c:pt idx="94">
                  <c:v>189.866884810236</c:v>
                </c:pt>
                <c:pt idx="95">
                  <c:v>186.461364660675</c:v>
                </c:pt>
                <c:pt idx="96">
                  <c:v>183.44343033131301</c:v>
                </c:pt>
                <c:pt idx="97">
                  <c:v>182.619254804288</c:v>
                </c:pt>
                <c:pt idx="98">
                  <c:v>182.32045804426599</c:v>
                </c:pt>
                <c:pt idx="99">
                  <c:v>184.501954433148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46-405C-8EDA-57A21DD5A62B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RegionalPropertyType!$R$6:$R$105</c:f>
              <c:numCache>
                <c:formatCode>0</c:formatCode>
                <c:ptCount val="100"/>
                <c:pt idx="0">
                  <c:v>97.337459946886298</c:v>
                </c:pt>
                <c:pt idx="1">
                  <c:v>104.209439441553</c:v>
                </c:pt>
                <c:pt idx="2">
                  <c:v>102.48373280806901</c:v>
                </c:pt>
                <c:pt idx="3">
                  <c:v>100</c:v>
                </c:pt>
                <c:pt idx="4">
                  <c:v>105.72975749562499</c:v>
                </c:pt>
                <c:pt idx="5">
                  <c:v>113.38489274931599</c:v>
                </c:pt>
                <c:pt idx="6">
                  <c:v>115.628739746889</c:v>
                </c:pt>
                <c:pt idx="7">
                  <c:v>116.136014948105</c:v>
                </c:pt>
                <c:pt idx="8">
                  <c:v>119.51877817899999</c:v>
                </c:pt>
                <c:pt idx="9">
                  <c:v>126.79838770174599</c:v>
                </c:pt>
                <c:pt idx="10">
                  <c:v>135.506076188675</c:v>
                </c:pt>
                <c:pt idx="11">
                  <c:v>138.32000560249401</c:v>
                </c:pt>
                <c:pt idx="12">
                  <c:v>138.123414129807</c:v>
                </c:pt>
                <c:pt idx="13">
                  <c:v>140.07762172813599</c:v>
                </c:pt>
                <c:pt idx="14">
                  <c:v>143.946312303963</c:v>
                </c:pt>
                <c:pt idx="15">
                  <c:v>148.986211375995</c:v>
                </c:pt>
                <c:pt idx="16">
                  <c:v>154.41603680521499</c:v>
                </c:pt>
                <c:pt idx="17">
                  <c:v>160.42542720985401</c:v>
                </c:pt>
                <c:pt idx="18">
                  <c:v>168.465320967536</c:v>
                </c:pt>
                <c:pt idx="19">
                  <c:v>173.07941789106201</c:v>
                </c:pt>
                <c:pt idx="20">
                  <c:v>171.47651823843</c:v>
                </c:pt>
                <c:pt idx="21">
                  <c:v>170.44304598548899</c:v>
                </c:pt>
                <c:pt idx="22">
                  <c:v>174.04108362442099</c:v>
                </c:pt>
                <c:pt idx="23">
                  <c:v>177.80309334948501</c:v>
                </c:pt>
                <c:pt idx="24">
                  <c:v>176.04700492729299</c:v>
                </c:pt>
                <c:pt idx="25">
                  <c:v>172.352069996484</c:v>
                </c:pt>
                <c:pt idx="26">
                  <c:v>169.85883412321101</c:v>
                </c:pt>
                <c:pt idx="27">
                  <c:v>167.73623465756901</c:v>
                </c:pt>
                <c:pt idx="28">
                  <c:v>163.891625724802</c:v>
                </c:pt>
                <c:pt idx="29">
                  <c:v>159.31936891359501</c:v>
                </c:pt>
                <c:pt idx="30">
                  <c:v>156.06146628989401</c:v>
                </c:pt>
                <c:pt idx="31">
                  <c:v>152.64524222019301</c:v>
                </c:pt>
                <c:pt idx="32">
                  <c:v>145.58565760682501</c:v>
                </c:pt>
                <c:pt idx="33">
                  <c:v>138.121871976378</c:v>
                </c:pt>
                <c:pt idx="34">
                  <c:v>129.61567416603</c:v>
                </c:pt>
                <c:pt idx="35">
                  <c:v>122.029237139763</c:v>
                </c:pt>
                <c:pt idx="36">
                  <c:v>118.231138085038</c:v>
                </c:pt>
                <c:pt idx="37">
                  <c:v>113.234106902946</c:v>
                </c:pt>
                <c:pt idx="38">
                  <c:v>103.52821967666</c:v>
                </c:pt>
                <c:pt idx="39">
                  <c:v>96.555995961229101</c:v>
                </c:pt>
                <c:pt idx="40">
                  <c:v>95.572927892765605</c:v>
                </c:pt>
                <c:pt idx="41">
                  <c:v>96.491689443204095</c:v>
                </c:pt>
                <c:pt idx="42">
                  <c:v>95.723443341874102</c:v>
                </c:pt>
                <c:pt idx="43">
                  <c:v>93.438137690976504</c:v>
                </c:pt>
                <c:pt idx="44">
                  <c:v>95.113293011937103</c:v>
                </c:pt>
                <c:pt idx="45">
                  <c:v>99.393274260606503</c:v>
                </c:pt>
                <c:pt idx="46">
                  <c:v>105.037896017129</c:v>
                </c:pt>
                <c:pt idx="47">
                  <c:v>107.708035145381</c:v>
                </c:pt>
                <c:pt idx="48">
                  <c:v>103.002229929634</c:v>
                </c:pt>
                <c:pt idx="49">
                  <c:v>99.162128383992894</c:v>
                </c:pt>
                <c:pt idx="50">
                  <c:v>105.75052575493299</c:v>
                </c:pt>
                <c:pt idx="51">
                  <c:v>114.88297850100101</c:v>
                </c:pt>
                <c:pt idx="52">
                  <c:v>119.819997932741</c:v>
                </c:pt>
                <c:pt idx="53">
                  <c:v>126.66663698450201</c:v>
                </c:pt>
                <c:pt idx="54">
                  <c:v>130.24838276467</c:v>
                </c:pt>
                <c:pt idx="55">
                  <c:v>130.41746139342399</c:v>
                </c:pt>
                <c:pt idx="56">
                  <c:v>134.47846913955499</c:v>
                </c:pt>
                <c:pt idx="57">
                  <c:v>140.421354466286</c:v>
                </c:pt>
                <c:pt idx="58">
                  <c:v>142.59572585344901</c:v>
                </c:pt>
                <c:pt idx="59">
                  <c:v>143.504171931603</c:v>
                </c:pt>
                <c:pt idx="60">
                  <c:v>147.64509848092499</c:v>
                </c:pt>
                <c:pt idx="61">
                  <c:v>156.58120484048101</c:v>
                </c:pt>
                <c:pt idx="62">
                  <c:v>163.32445707593899</c:v>
                </c:pt>
                <c:pt idx="63">
                  <c:v>163.440612191029</c:v>
                </c:pt>
                <c:pt idx="64">
                  <c:v>163.569697274296</c:v>
                </c:pt>
                <c:pt idx="65">
                  <c:v>166.53851829125799</c:v>
                </c:pt>
                <c:pt idx="66">
                  <c:v>173.77290177041101</c:v>
                </c:pt>
                <c:pt idx="67">
                  <c:v>181.93345546524699</c:v>
                </c:pt>
                <c:pt idx="68">
                  <c:v>191.53465193414601</c:v>
                </c:pt>
                <c:pt idx="69">
                  <c:v>201.89722035913201</c:v>
                </c:pt>
                <c:pt idx="70">
                  <c:v>200.75527846622799</c:v>
                </c:pt>
                <c:pt idx="71">
                  <c:v>196.869315830678</c:v>
                </c:pt>
                <c:pt idx="72">
                  <c:v>200.61511211070601</c:v>
                </c:pt>
                <c:pt idx="73">
                  <c:v>206.388769732692</c:v>
                </c:pt>
                <c:pt idx="74">
                  <c:v>210.83354088209501</c:v>
                </c:pt>
                <c:pt idx="75">
                  <c:v>212.21422337144</c:v>
                </c:pt>
                <c:pt idx="76">
                  <c:v>212.237842321069</c:v>
                </c:pt>
                <c:pt idx="77">
                  <c:v>215.25449842996599</c:v>
                </c:pt>
                <c:pt idx="78">
                  <c:v>219.94002641254801</c:v>
                </c:pt>
                <c:pt idx="79">
                  <c:v>222.970941185154</c:v>
                </c:pt>
                <c:pt idx="80">
                  <c:v>224.16541704037201</c:v>
                </c:pt>
                <c:pt idx="81">
                  <c:v>223.42338920716799</c:v>
                </c:pt>
                <c:pt idx="82">
                  <c:v>229.80914742154101</c:v>
                </c:pt>
                <c:pt idx="83">
                  <c:v>242.79981267210101</c:v>
                </c:pt>
                <c:pt idx="84">
                  <c:v>256.34352333231101</c:v>
                </c:pt>
                <c:pt idx="85">
                  <c:v>270.747262955076</c:v>
                </c:pt>
                <c:pt idx="86">
                  <c:v>280.33402893132001</c:v>
                </c:pt>
                <c:pt idx="87">
                  <c:v>285.66446742298501</c:v>
                </c:pt>
                <c:pt idx="88">
                  <c:v>297.112186209193</c:v>
                </c:pt>
                <c:pt idx="89">
                  <c:v>314.04536337530197</c:v>
                </c:pt>
                <c:pt idx="90">
                  <c:v>308.37569552280002</c:v>
                </c:pt>
                <c:pt idx="91">
                  <c:v>291.56266615604801</c:v>
                </c:pt>
                <c:pt idx="92">
                  <c:v>288.63054833529799</c:v>
                </c:pt>
                <c:pt idx="93">
                  <c:v>290.20524002037899</c:v>
                </c:pt>
                <c:pt idx="94">
                  <c:v>289.51454073482802</c:v>
                </c:pt>
                <c:pt idx="95">
                  <c:v>290.43404286254201</c:v>
                </c:pt>
                <c:pt idx="96">
                  <c:v>295.50309165899603</c:v>
                </c:pt>
                <c:pt idx="97">
                  <c:v>298.36383816001501</c:v>
                </c:pt>
                <c:pt idx="98">
                  <c:v>300.18343308805601</c:v>
                </c:pt>
                <c:pt idx="99">
                  <c:v>305.30155767215001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46-405C-8EDA-57A21DD5A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RegionalPropertyType!$S$6:$S$105</c:f>
              <c:numCache>
                <c:formatCode>0</c:formatCode>
                <c:ptCount val="100"/>
                <c:pt idx="0">
                  <c:v>91.211029196999803</c:v>
                </c:pt>
                <c:pt idx="1">
                  <c:v>98.744581842414803</c:v>
                </c:pt>
                <c:pt idx="2">
                  <c:v>101.54978925688199</c:v>
                </c:pt>
                <c:pt idx="3">
                  <c:v>100</c:v>
                </c:pt>
                <c:pt idx="4">
                  <c:v>102.09609533916699</c:v>
                </c:pt>
                <c:pt idx="5">
                  <c:v>102.526095109724</c:v>
                </c:pt>
                <c:pt idx="6">
                  <c:v>99.927565509695</c:v>
                </c:pt>
                <c:pt idx="7">
                  <c:v>101.583460784509</c:v>
                </c:pt>
                <c:pt idx="8">
                  <c:v>107.32166088751799</c:v>
                </c:pt>
                <c:pt idx="9">
                  <c:v>112.113375792894</c:v>
                </c:pt>
                <c:pt idx="10">
                  <c:v>113.316650228078</c:v>
                </c:pt>
                <c:pt idx="11">
                  <c:v>113.07759494318</c:v>
                </c:pt>
                <c:pt idx="12">
                  <c:v>114.701694833513</c:v>
                </c:pt>
                <c:pt idx="13">
                  <c:v>117.484816297034</c:v>
                </c:pt>
                <c:pt idx="14">
                  <c:v>121.776227574057</c:v>
                </c:pt>
                <c:pt idx="15">
                  <c:v>125.38549807699501</c:v>
                </c:pt>
                <c:pt idx="16">
                  <c:v>125.572525161561</c:v>
                </c:pt>
                <c:pt idx="17">
                  <c:v>125.233230457232</c:v>
                </c:pt>
                <c:pt idx="18">
                  <c:v>132.086303692977</c:v>
                </c:pt>
                <c:pt idx="19">
                  <c:v>142.55562859223701</c:v>
                </c:pt>
                <c:pt idx="20">
                  <c:v>150.41023554891399</c:v>
                </c:pt>
                <c:pt idx="21">
                  <c:v>158.14109838964399</c:v>
                </c:pt>
                <c:pt idx="22">
                  <c:v>159.601722402012</c:v>
                </c:pt>
                <c:pt idx="23">
                  <c:v>158.98268327853401</c:v>
                </c:pt>
                <c:pt idx="24">
                  <c:v>162.93218065598401</c:v>
                </c:pt>
                <c:pt idx="25">
                  <c:v>167.258532403977</c:v>
                </c:pt>
                <c:pt idx="26">
                  <c:v>169.268658913471</c:v>
                </c:pt>
                <c:pt idx="27">
                  <c:v>171.60538231110101</c:v>
                </c:pt>
                <c:pt idx="28">
                  <c:v>176.255393873109</c:v>
                </c:pt>
                <c:pt idx="29">
                  <c:v>178.21446781777601</c:v>
                </c:pt>
                <c:pt idx="30">
                  <c:v>172.00037493440101</c:v>
                </c:pt>
                <c:pt idx="31">
                  <c:v>166.932060106553</c:v>
                </c:pt>
                <c:pt idx="32">
                  <c:v>169.18265590139001</c:v>
                </c:pt>
                <c:pt idx="33">
                  <c:v>172.179239534472</c:v>
                </c:pt>
                <c:pt idx="34">
                  <c:v>164.41897097834399</c:v>
                </c:pt>
                <c:pt idx="35">
                  <c:v>151.30968067952099</c:v>
                </c:pt>
                <c:pt idx="36">
                  <c:v>141.06901654510699</c:v>
                </c:pt>
                <c:pt idx="37">
                  <c:v>133.52736181677301</c:v>
                </c:pt>
                <c:pt idx="38">
                  <c:v>133.088554417073</c:v>
                </c:pt>
                <c:pt idx="39">
                  <c:v>135.858184121112</c:v>
                </c:pt>
                <c:pt idx="40">
                  <c:v>133.30610064496301</c:v>
                </c:pt>
                <c:pt idx="41">
                  <c:v>126.786230984989</c:v>
                </c:pt>
                <c:pt idx="42">
                  <c:v>126.086641304697</c:v>
                </c:pt>
                <c:pt idx="43">
                  <c:v>127.50169253575901</c:v>
                </c:pt>
                <c:pt idx="44">
                  <c:v>126.981421029445</c:v>
                </c:pt>
                <c:pt idx="45">
                  <c:v>129.750300622764</c:v>
                </c:pt>
                <c:pt idx="46">
                  <c:v>133.27349450116199</c:v>
                </c:pt>
                <c:pt idx="47">
                  <c:v>134.276111907998</c:v>
                </c:pt>
                <c:pt idx="48">
                  <c:v>133.83219464945199</c:v>
                </c:pt>
                <c:pt idx="49">
                  <c:v>134.675839760229</c:v>
                </c:pt>
                <c:pt idx="50">
                  <c:v>136.58435573913101</c:v>
                </c:pt>
                <c:pt idx="51">
                  <c:v>137.45234405722599</c:v>
                </c:pt>
                <c:pt idx="52">
                  <c:v>137.21600524187099</c:v>
                </c:pt>
                <c:pt idx="53">
                  <c:v>134.785273734724</c:v>
                </c:pt>
                <c:pt idx="54">
                  <c:v>136.938202828426</c:v>
                </c:pt>
                <c:pt idx="55">
                  <c:v>143.76187273731699</c:v>
                </c:pt>
                <c:pt idx="56">
                  <c:v>147.651151764513</c:v>
                </c:pt>
                <c:pt idx="57">
                  <c:v>150.688345715504</c:v>
                </c:pt>
                <c:pt idx="58">
                  <c:v>153.524538587086</c:v>
                </c:pt>
                <c:pt idx="59">
                  <c:v>155.716738267023</c:v>
                </c:pt>
                <c:pt idx="60">
                  <c:v>158.532587385612</c:v>
                </c:pt>
                <c:pt idx="61">
                  <c:v>159.55725188611399</c:v>
                </c:pt>
                <c:pt idx="62">
                  <c:v>155.82116921717599</c:v>
                </c:pt>
                <c:pt idx="63">
                  <c:v>154.602171977176</c:v>
                </c:pt>
                <c:pt idx="64">
                  <c:v>160.19841767573001</c:v>
                </c:pt>
                <c:pt idx="65">
                  <c:v>166.92280204671201</c:v>
                </c:pt>
                <c:pt idx="66">
                  <c:v>172.608461896726</c:v>
                </c:pt>
                <c:pt idx="67">
                  <c:v>176.272102819813</c:v>
                </c:pt>
                <c:pt idx="68">
                  <c:v>178.04796471362801</c:v>
                </c:pt>
                <c:pt idx="69">
                  <c:v>181.90183279471199</c:v>
                </c:pt>
                <c:pt idx="70">
                  <c:v>186.58983610440799</c:v>
                </c:pt>
                <c:pt idx="71">
                  <c:v>188.73764807183699</c:v>
                </c:pt>
                <c:pt idx="72">
                  <c:v>188.468438509663</c:v>
                </c:pt>
                <c:pt idx="73">
                  <c:v>188.82322060905901</c:v>
                </c:pt>
                <c:pt idx="74">
                  <c:v>194.97081435616599</c:v>
                </c:pt>
                <c:pt idx="75">
                  <c:v>198.60003896213399</c:v>
                </c:pt>
                <c:pt idx="76">
                  <c:v>194.40210835254001</c:v>
                </c:pt>
                <c:pt idx="77">
                  <c:v>192.62667992968801</c:v>
                </c:pt>
                <c:pt idx="78">
                  <c:v>197.53082551208999</c:v>
                </c:pt>
                <c:pt idx="79">
                  <c:v>203.30709233617699</c:v>
                </c:pt>
                <c:pt idx="80">
                  <c:v>206.29323271092599</c:v>
                </c:pt>
                <c:pt idx="81">
                  <c:v>208.23563360406999</c:v>
                </c:pt>
                <c:pt idx="82">
                  <c:v>207.42146984796301</c:v>
                </c:pt>
                <c:pt idx="83">
                  <c:v>204.462453175023</c:v>
                </c:pt>
                <c:pt idx="84">
                  <c:v>204.59509140671901</c:v>
                </c:pt>
                <c:pt idx="85">
                  <c:v>212.63199944165501</c:v>
                </c:pt>
                <c:pt idx="86">
                  <c:v>222.40163465754901</c:v>
                </c:pt>
                <c:pt idx="87">
                  <c:v>223.41890007542301</c:v>
                </c:pt>
                <c:pt idx="88">
                  <c:v>222.726570704952</c:v>
                </c:pt>
                <c:pt idx="89">
                  <c:v>233.61613061080999</c:v>
                </c:pt>
                <c:pt idx="90">
                  <c:v>246.181869232705</c:v>
                </c:pt>
                <c:pt idx="91">
                  <c:v>242.233119227874</c:v>
                </c:pt>
                <c:pt idx="92">
                  <c:v>224.65641181155999</c:v>
                </c:pt>
                <c:pt idx="93">
                  <c:v>219.30345455806</c:v>
                </c:pt>
                <c:pt idx="94">
                  <c:v>225.71479020312901</c:v>
                </c:pt>
                <c:pt idx="95">
                  <c:v>223.63435645904499</c:v>
                </c:pt>
                <c:pt idx="96">
                  <c:v>221.18235800012101</c:v>
                </c:pt>
                <c:pt idx="97">
                  <c:v>218.67565315730499</c:v>
                </c:pt>
                <c:pt idx="98">
                  <c:v>213.7651388745</c:v>
                </c:pt>
                <c:pt idx="99">
                  <c:v>213.00779614624199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E8-44FA-B9A5-22D28406AE33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RegionalPropertyType!$T$6:$T$105</c:f>
              <c:numCache>
                <c:formatCode>0</c:formatCode>
                <c:ptCount val="100"/>
                <c:pt idx="0">
                  <c:v>99.306464102410899</c:v>
                </c:pt>
                <c:pt idx="1">
                  <c:v>103.056555404162</c:v>
                </c:pt>
                <c:pt idx="2">
                  <c:v>100.72283272751901</c:v>
                </c:pt>
                <c:pt idx="3">
                  <c:v>100</c:v>
                </c:pt>
                <c:pt idx="4">
                  <c:v>107.258098134783</c:v>
                </c:pt>
                <c:pt idx="5">
                  <c:v>109.563979398664</c:v>
                </c:pt>
                <c:pt idx="6">
                  <c:v>101.979228985731</c:v>
                </c:pt>
                <c:pt idx="7">
                  <c:v>98.919339753608696</c:v>
                </c:pt>
                <c:pt idx="8">
                  <c:v>103.962270691505</c:v>
                </c:pt>
                <c:pt idx="9">
                  <c:v>112.224042043422</c:v>
                </c:pt>
                <c:pt idx="10">
                  <c:v>115.525209246552</c:v>
                </c:pt>
                <c:pt idx="11">
                  <c:v>113.654511237758</c:v>
                </c:pt>
                <c:pt idx="12">
                  <c:v>116.236746080635</c:v>
                </c:pt>
                <c:pt idx="13">
                  <c:v>120.36901063932901</c:v>
                </c:pt>
                <c:pt idx="14">
                  <c:v>123.129682381257</c:v>
                </c:pt>
                <c:pt idx="15">
                  <c:v>128.33854933957801</c:v>
                </c:pt>
                <c:pt idx="16">
                  <c:v>138.85154936677301</c:v>
                </c:pt>
                <c:pt idx="17">
                  <c:v>147.18081637497201</c:v>
                </c:pt>
                <c:pt idx="18">
                  <c:v>146.733581461923</c:v>
                </c:pt>
                <c:pt idx="19">
                  <c:v>148.190934970808</c:v>
                </c:pt>
                <c:pt idx="20">
                  <c:v>155.672590792862</c:v>
                </c:pt>
                <c:pt idx="21">
                  <c:v>162.82062792623199</c:v>
                </c:pt>
                <c:pt idx="22">
                  <c:v>165.726562756123</c:v>
                </c:pt>
                <c:pt idx="23">
                  <c:v>166.977887872666</c:v>
                </c:pt>
                <c:pt idx="24">
                  <c:v>168.36193685332299</c:v>
                </c:pt>
                <c:pt idx="25">
                  <c:v>168.39134167893201</c:v>
                </c:pt>
                <c:pt idx="26">
                  <c:v>173.26953245267401</c:v>
                </c:pt>
                <c:pt idx="27">
                  <c:v>182.12221738545799</c:v>
                </c:pt>
                <c:pt idx="28">
                  <c:v>186.77038333214</c:v>
                </c:pt>
                <c:pt idx="29">
                  <c:v>187.85335724671401</c:v>
                </c:pt>
                <c:pt idx="30">
                  <c:v>189.40749867771899</c:v>
                </c:pt>
                <c:pt idx="31">
                  <c:v>189.37494915025701</c:v>
                </c:pt>
                <c:pt idx="32">
                  <c:v>184.692889381035</c:v>
                </c:pt>
                <c:pt idx="33">
                  <c:v>181.725668425267</c:v>
                </c:pt>
                <c:pt idx="34">
                  <c:v>184.74617166102701</c:v>
                </c:pt>
                <c:pt idx="35">
                  <c:v>182.42493743837099</c:v>
                </c:pt>
                <c:pt idx="36">
                  <c:v>168.35525138248801</c:v>
                </c:pt>
                <c:pt idx="37">
                  <c:v>158.529672322793</c:v>
                </c:pt>
                <c:pt idx="38">
                  <c:v>156.59063972783699</c:v>
                </c:pt>
                <c:pt idx="39">
                  <c:v>153.95032352430701</c:v>
                </c:pt>
                <c:pt idx="40">
                  <c:v>151.65220090163101</c:v>
                </c:pt>
                <c:pt idx="41">
                  <c:v>153.003497990217</c:v>
                </c:pt>
                <c:pt idx="42">
                  <c:v>152.88081491697099</c:v>
                </c:pt>
                <c:pt idx="43">
                  <c:v>150.15895741523801</c:v>
                </c:pt>
                <c:pt idx="44">
                  <c:v>150.50158621369101</c:v>
                </c:pt>
                <c:pt idx="45">
                  <c:v>151.36190052360899</c:v>
                </c:pt>
                <c:pt idx="46">
                  <c:v>149.24452802985101</c:v>
                </c:pt>
                <c:pt idx="47">
                  <c:v>147.79076794142199</c:v>
                </c:pt>
                <c:pt idx="48">
                  <c:v>147.439680350087</c:v>
                </c:pt>
                <c:pt idx="49">
                  <c:v>148.698884098984</c:v>
                </c:pt>
                <c:pt idx="50">
                  <c:v>151.004115698585</c:v>
                </c:pt>
                <c:pt idx="51">
                  <c:v>152.17105412322101</c:v>
                </c:pt>
                <c:pt idx="52">
                  <c:v>154.09944394764901</c:v>
                </c:pt>
                <c:pt idx="53">
                  <c:v>155.08681802762999</c:v>
                </c:pt>
                <c:pt idx="54">
                  <c:v>156.29457269125001</c:v>
                </c:pt>
                <c:pt idx="55">
                  <c:v>158.44349763666801</c:v>
                </c:pt>
                <c:pt idx="56">
                  <c:v>159.55161084647901</c:v>
                </c:pt>
                <c:pt idx="57">
                  <c:v>160.84323826120001</c:v>
                </c:pt>
                <c:pt idx="58">
                  <c:v>168.50697593724999</c:v>
                </c:pt>
                <c:pt idx="59">
                  <c:v>178.03125834201401</c:v>
                </c:pt>
                <c:pt idx="60">
                  <c:v>182.69020020103</c:v>
                </c:pt>
                <c:pt idx="61">
                  <c:v>184.793826005558</c:v>
                </c:pt>
                <c:pt idx="62">
                  <c:v>182.61229029495701</c:v>
                </c:pt>
                <c:pt idx="63">
                  <c:v>181.71380937481101</c:v>
                </c:pt>
                <c:pt idx="64">
                  <c:v>186.15992847668701</c:v>
                </c:pt>
                <c:pt idx="65">
                  <c:v>192.77714463038399</c:v>
                </c:pt>
                <c:pt idx="66">
                  <c:v>199.51897016310301</c:v>
                </c:pt>
                <c:pt idx="67">
                  <c:v>206.57613802009001</c:v>
                </c:pt>
                <c:pt idx="68">
                  <c:v>215.35787927109899</c:v>
                </c:pt>
                <c:pt idx="69">
                  <c:v>223.757541896151</c:v>
                </c:pt>
                <c:pt idx="70">
                  <c:v>225.58586792034799</c:v>
                </c:pt>
                <c:pt idx="71">
                  <c:v>227.44443231660199</c:v>
                </c:pt>
                <c:pt idx="72">
                  <c:v>236.30639908096899</c:v>
                </c:pt>
                <c:pt idx="73">
                  <c:v>246.46542474448299</c:v>
                </c:pt>
                <c:pt idx="74">
                  <c:v>257.66028601613101</c:v>
                </c:pt>
                <c:pt idx="75">
                  <c:v>265.75253379649803</c:v>
                </c:pt>
                <c:pt idx="76">
                  <c:v>267.573740970693</c:v>
                </c:pt>
                <c:pt idx="77">
                  <c:v>269.04443070507199</c:v>
                </c:pt>
                <c:pt idx="78">
                  <c:v>271.49787099081402</c:v>
                </c:pt>
                <c:pt idx="79">
                  <c:v>278.50942990278702</c:v>
                </c:pt>
                <c:pt idx="80">
                  <c:v>295.76970624752499</c:v>
                </c:pt>
                <c:pt idx="81">
                  <c:v>309.42629677447098</c:v>
                </c:pt>
                <c:pt idx="82">
                  <c:v>312.70187391390499</c:v>
                </c:pt>
                <c:pt idx="83">
                  <c:v>317.90926216559899</c:v>
                </c:pt>
                <c:pt idx="84">
                  <c:v>325.07207834645402</c:v>
                </c:pt>
                <c:pt idx="85">
                  <c:v>333.12105432635798</c:v>
                </c:pt>
                <c:pt idx="86">
                  <c:v>348.153939786107</c:v>
                </c:pt>
                <c:pt idx="87">
                  <c:v>366.40260490746601</c:v>
                </c:pt>
                <c:pt idx="88">
                  <c:v>389.82407931712402</c:v>
                </c:pt>
                <c:pt idx="89">
                  <c:v>413.67409590329402</c:v>
                </c:pt>
                <c:pt idx="90">
                  <c:v>419.37515856321198</c:v>
                </c:pt>
                <c:pt idx="91">
                  <c:v>419.68991890387701</c:v>
                </c:pt>
                <c:pt idx="92">
                  <c:v>424.96351134889898</c:v>
                </c:pt>
                <c:pt idx="93">
                  <c:v>435.33076333200398</c:v>
                </c:pt>
                <c:pt idx="94">
                  <c:v>436.861303469245</c:v>
                </c:pt>
                <c:pt idx="95">
                  <c:v>425.73170081874298</c:v>
                </c:pt>
                <c:pt idx="96">
                  <c:v>424.84766154589801</c:v>
                </c:pt>
                <c:pt idx="97">
                  <c:v>455.53794779690202</c:v>
                </c:pt>
                <c:pt idx="98">
                  <c:v>478.353123565467</c:v>
                </c:pt>
                <c:pt idx="99">
                  <c:v>472.91755115546101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E8-44FA-B9A5-22D28406AE33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RegionalPropertyType!$U$6:$U$105</c:f>
              <c:numCache>
                <c:formatCode>0</c:formatCode>
                <c:ptCount val="100"/>
                <c:pt idx="0">
                  <c:v>92.997934868353397</c:v>
                </c:pt>
                <c:pt idx="1">
                  <c:v>98.237152395479697</c:v>
                </c:pt>
                <c:pt idx="2">
                  <c:v>99.9977784612432</c:v>
                </c:pt>
                <c:pt idx="3">
                  <c:v>100</c:v>
                </c:pt>
                <c:pt idx="4">
                  <c:v>103.850800232823</c:v>
                </c:pt>
                <c:pt idx="5">
                  <c:v>106.395478668492</c:v>
                </c:pt>
                <c:pt idx="6">
                  <c:v>105.25934745718899</c:v>
                </c:pt>
                <c:pt idx="7">
                  <c:v>105.82044380257101</c:v>
                </c:pt>
                <c:pt idx="8">
                  <c:v>108.69641634493</c:v>
                </c:pt>
                <c:pt idx="9">
                  <c:v>111.609365032266</c:v>
                </c:pt>
                <c:pt idx="10">
                  <c:v>116.124084111787</c:v>
                </c:pt>
                <c:pt idx="11">
                  <c:v>120.831350519564</c:v>
                </c:pt>
                <c:pt idx="12">
                  <c:v>124.379923125955</c:v>
                </c:pt>
                <c:pt idx="13">
                  <c:v>129.35384349931499</c:v>
                </c:pt>
                <c:pt idx="14">
                  <c:v>135.79338425680001</c:v>
                </c:pt>
                <c:pt idx="15">
                  <c:v>141.56450483909501</c:v>
                </c:pt>
                <c:pt idx="16">
                  <c:v>146.79915769590701</c:v>
                </c:pt>
                <c:pt idx="17">
                  <c:v>150.83812943106301</c:v>
                </c:pt>
                <c:pt idx="18">
                  <c:v>155.71532011675899</c:v>
                </c:pt>
                <c:pt idx="19">
                  <c:v>162.950934155444</c:v>
                </c:pt>
                <c:pt idx="20">
                  <c:v>172.55811458346599</c:v>
                </c:pt>
                <c:pt idx="21">
                  <c:v>183.33167526966099</c:v>
                </c:pt>
                <c:pt idx="22">
                  <c:v>187.85644879925701</c:v>
                </c:pt>
                <c:pt idx="23">
                  <c:v>190.32127133021299</c:v>
                </c:pt>
                <c:pt idx="24">
                  <c:v>196.46064671720299</c:v>
                </c:pt>
                <c:pt idx="25">
                  <c:v>203.14116756752</c:v>
                </c:pt>
                <c:pt idx="26">
                  <c:v>202.12772651515999</c:v>
                </c:pt>
                <c:pt idx="27">
                  <c:v>199.94198667578399</c:v>
                </c:pt>
                <c:pt idx="28">
                  <c:v>207.36748666263</c:v>
                </c:pt>
                <c:pt idx="29">
                  <c:v>213.69798653157</c:v>
                </c:pt>
                <c:pt idx="30">
                  <c:v>209.212237505128</c:v>
                </c:pt>
                <c:pt idx="31">
                  <c:v>204.46378852310701</c:v>
                </c:pt>
                <c:pt idx="32">
                  <c:v>204.29206166878501</c:v>
                </c:pt>
                <c:pt idx="33">
                  <c:v>202.65075540036599</c:v>
                </c:pt>
                <c:pt idx="34">
                  <c:v>195.628739822028</c:v>
                </c:pt>
                <c:pt idx="35">
                  <c:v>188.91640054564701</c:v>
                </c:pt>
                <c:pt idx="36">
                  <c:v>185.79713579592101</c:v>
                </c:pt>
                <c:pt idx="37">
                  <c:v>183.57280088379201</c:v>
                </c:pt>
                <c:pt idx="38">
                  <c:v>182.39717161657799</c:v>
                </c:pt>
                <c:pt idx="39">
                  <c:v>179.46911940656301</c:v>
                </c:pt>
                <c:pt idx="40">
                  <c:v>173.05433403453301</c:v>
                </c:pt>
                <c:pt idx="41">
                  <c:v>165.585667972046</c:v>
                </c:pt>
                <c:pt idx="42">
                  <c:v>167.660229517727</c:v>
                </c:pt>
                <c:pt idx="43">
                  <c:v>173.65284078268601</c:v>
                </c:pt>
                <c:pt idx="44">
                  <c:v>170.88552028850901</c:v>
                </c:pt>
                <c:pt idx="45">
                  <c:v>165.96721583984001</c:v>
                </c:pt>
                <c:pt idx="46">
                  <c:v>167.94516017139699</c:v>
                </c:pt>
                <c:pt idx="47">
                  <c:v>172.293867853346</c:v>
                </c:pt>
                <c:pt idx="48">
                  <c:v>173.28082592388699</c:v>
                </c:pt>
                <c:pt idx="49">
                  <c:v>173.167362792402</c:v>
                </c:pt>
                <c:pt idx="50">
                  <c:v>173.72989016285601</c:v>
                </c:pt>
                <c:pt idx="51">
                  <c:v>175.88649075150099</c:v>
                </c:pt>
                <c:pt idx="52">
                  <c:v>179.98154995687401</c:v>
                </c:pt>
                <c:pt idx="53">
                  <c:v>187.50997832299399</c:v>
                </c:pt>
                <c:pt idx="54">
                  <c:v>192.36888332975201</c:v>
                </c:pt>
                <c:pt idx="55">
                  <c:v>193.11805272114</c:v>
                </c:pt>
                <c:pt idx="56">
                  <c:v>198.09894137434199</c:v>
                </c:pt>
                <c:pt idx="57">
                  <c:v>206.55123059344299</c:v>
                </c:pt>
                <c:pt idx="58">
                  <c:v>212.78467575976001</c:v>
                </c:pt>
                <c:pt idx="59">
                  <c:v>216.356383425556</c:v>
                </c:pt>
                <c:pt idx="60">
                  <c:v>217.81144739561799</c:v>
                </c:pt>
                <c:pt idx="61">
                  <c:v>218.98595088365801</c:v>
                </c:pt>
                <c:pt idx="62">
                  <c:v>223.324281906724</c:v>
                </c:pt>
                <c:pt idx="63">
                  <c:v>226.57851715681099</c:v>
                </c:pt>
                <c:pt idx="64">
                  <c:v>227.21828167010801</c:v>
                </c:pt>
                <c:pt idx="65">
                  <c:v>231.16302547704001</c:v>
                </c:pt>
                <c:pt idx="66">
                  <c:v>238.92145140626801</c:v>
                </c:pt>
                <c:pt idx="67">
                  <c:v>248.048095444381</c:v>
                </c:pt>
                <c:pt idx="68">
                  <c:v>262.49732191950397</c:v>
                </c:pt>
                <c:pt idx="69">
                  <c:v>277.84589253790102</c:v>
                </c:pt>
                <c:pt idx="70">
                  <c:v>281.73794061352203</c:v>
                </c:pt>
                <c:pt idx="71">
                  <c:v>279.21201478613102</c:v>
                </c:pt>
                <c:pt idx="72">
                  <c:v>273.02489449459898</c:v>
                </c:pt>
                <c:pt idx="73">
                  <c:v>262.476688849705</c:v>
                </c:pt>
                <c:pt idx="74">
                  <c:v>265.87104231158003</c:v>
                </c:pt>
                <c:pt idx="75">
                  <c:v>278.67929295060799</c:v>
                </c:pt>
                <c:pt idx="76">
                  <c:v>280.67528119367</c:v>
                </c:pt>
                <c:pt idx="77">
                  <c:v>277.18765541920902</c:v>
                </c:pt>
                <c:pt idx="78">
                  <c:v>274.29843404266802</c:v>
                </c:pt>
                <c:pt idx="79">
                  <c:v>272.09184645113697</c:v>
                </c:pt>
                <c:pt idx="80">
                  <c:v>271.40665051991402</c:v>
                </c:pt>
                <c:pt idx="81">
                  <c:v>274.07927448801701</c:v>
                </c:pt>
                <c:pt idx="82">
                  <c:v>278.47989917227102</c:v>
                </c:pt>
                <c:pt idx="83">
                  <c:v>284.151556342194</c:v>
                </c:pt>
                <c:pt idx="84">
                  <c:v>292.959578628511</c:v>
                </c:pt>
                <c:pt idx="85">
                  <c:v>303.44497195491601</c:v>
                </c:pt>
                <c:pt idx="86">
                  <c:v>312.495505424344</c:v>
                </c:pt>
                <c:pt idx="87">
                  <c:v>315.97321428835897</c:v>
                </c:pt>
                <c:pt idx="88">
                  <c:v>322.971005187483</c:v>
                </c:pt>
                <c:pt idx="89">
                  <c:v>341.78686287385699</c:v>
                </c:pt>
                <c:pt idx="90">
                  <c:v>345.94157356526699</c:v>
                </c:pt>
                <c:pt idx="91">
                  <c:v>336.12625417112503</c:v>
                </c:pt>
                <c:pt idx="92">
                  <c:v>334.82475988522498</c:v>
                </c:pt>
                <c:pt idx="93">
                  <c:v>339.15684695548998</c:v>
                </c:pt>
                <c:pt idx="94">
                  <c:v>342.68249188313399</c:v>
                </c:pt>
                <c:pt idx="95">
                  <c:v>340.50825560864502</c:v>
                </c:pt>
                <c:pt idx="96">
                  <c:v>338.006059634736</c:v>
                </c:pt>
                <c:pt idx="97">
                  <c:v>346.00976838014702</c:v>
                </c:pt>
                <c:pt idx="98">
                  <c:v>359.99635457977701</c:v>
                </c:pt>
                <c:pt idx="99">
                  <c:v>366.87506083361399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E8-44FA-B9A5-22D28406AE33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RegionalPropertyType!$V$6:$V$105</c:f>
              <c:numCache>
                <c:formatCode>0</c:formatCode>
                <c:ptCount val="100"/>
                <c:pt idx="0">
                  <c:v>98.019032045396997</c:v>
                </c:pt>
                <c:pt idx="1">
                  <c:v>98.266549453590898</c:v>
                </c:pt>
                <c:pt idx="2">
                  <c:v>98.023368261383297</c:v>
                </c:pt>
                <c:pt idx="3">
                  <c:v>100</c:v>
                </c:pt>
                <c:pt idx="4">
                  <c:v>103.27799275118301</c:v>
                </c:pt>
                <c:pt idx="5">
                  <c:v>106.367823442247</c:v>
                </c:pt>
                <c:pt idx="6">
                  <c:v>111.918544224174</c:v>
                </c:pt>
                <c:pt idx="7">
                  <c:v>118.817396111505</c:v>
                </c:pt>
                <c:pt idx="8">
                  <c:v>123.58753310153</c:v>
                </c:pt>
                <c:pt idx="9">
                  <c:v>125.802014022767</c:v>
                </c:pt>
                <c:pt idx="10">
                  <c:v>131.509044914307</c:v>
                </c:pt>
                <c:pt idx="11">
                  <c:v>142.77213878077501</c:v>
                </c:pt>
                <c:pt idx="12">
                  <c:v>151.210339012151</c:v>
                </c:pt>
                <c:pt idx="13">
                  <c:v>156.81065678609801</c:v>
                </c:pt>
                <c:pt idx="14">
                  <c:v>162.686246915749</c:v>
                </c:pt>
                <c:pt idx="15">
                  <c:v>168.33249396962</c:v>
                </c:pt>
                <c:pt idx="16">
                  <c:v>174.83029014929099</c:v>
                </c:pt>
                <c:pt idx="17">
                  <c:v>183.85302018008201</c:v>
                </c:pt>
                <c:pt idx="18">
                  <c:v>189.20244896008299</c:v>
                </c:pt>
                <c:pt idx="19">
                  <c:v>193.513572146565</c:v>
                </c:pt>
                <c:pt idx="20">
                  <c:v>205.58998765461101</c:v>
                </c:pt>
                <c:pt idx="21">
                  <c:v>217.441953088476</c:v>
                </c:pt>
                <c:pt idx="22">
                  <c:v>220.51935253305101</c:v>
                </c:pt>
                <c:pt idx="23">
                  <c:v>222.971600380501</c:v>
                </c:pt>
                <c:pt idx="24">
                  <c:v>226.560079314521</c:v>
                </c:pt>
                <c:pt idx="25">
                  <c:v>225.31725077315599</c:v>
                </c:pt>
                <c:pt idx="26">
                  <c:v>220.82779092836799</c:v>
                </c:pt>
                <c:pt idx="27">
                  <c:v>222.334387682135</c:v>
                </c:pt>
                <c:pt idx="28">
                  <c:v>235.01170817591901</c:v>
                </c:pt>
                <c:pt idx="29">
                  <c:v>248.054032037491</c:v>
                </c:pt>
                <c:pt idx="30">
                  <c:v>244.71548837078799</c:v>
                </c:pt>
                <c:pt idx="31">
                  <c:v>237.317549378416</c:v>
                </c:pt>
                <c:pt idx="32">
                  <c:v>239.530501074971</c:v>
                </c:pt>
                <c:pt idx="33">
                  <c:v>238.61187008908601</c:v>
                </c:pt>
                <c:pt idx="34">
                  <c:v>226.41002559748901</c:v>
                </c:pt>
                <c:pt idx="35">
                  <c:v>216.68332812025801</c:v>
                </c:pt>
                <c:pt idx="36">
                  <c:v>210.3989045523</c:v>
                </c:pt>
                <c:pt idx="37">
                  <c:v>204.219361174857</c:v>
                </c:pt>
                <c:pt idx="38">
                  <c:v>201.62395678591301</c:v>
                </c:pt>
                <c:pt idx="39">
                  <c:v>199.619078735508</c:v>
                </c:pt>
                <c:pt idx="40">
                  <c:v>199.84833986714901</c:v>
                </c:pt>
                <c:pt idx="41">
                  <c:v>198.876980052064</c:v>
                </c:pt>
                <c:pt idx="42">
                  <c:v>200.07704975883101</c:v>
                </c:pt>
                <c:pt idx="43">
                  <c:v>205.881061573945</c:v>
                </c:pt>
                <c:pt idx="44">
                  <c:v>209.54603834244401</c:v>
                </c:pt>
                <c:pt idx="45">
                  <c:v>213.310445870324</c:v>
                </c:pt>
                <c:pt idx="46">
                  <c:v>220.368846390963</c:v>
                </c:pt>
                <c:pt idx="47">
                  <c:v>224.17010188018901</c:v>
                </c:pt>
                <c:pt idx="48">
                  <c:v>223.07095833775901</c:v>
                </c:pt>
                <c:pt idx="49">
                  <c:v>222.95872059431201</c:v>
                </c:pt>
                <c:pt idx="50">
                  <c:v>231.37149380015501</c:v>
                </c:pt>
                <c:pt idx="51">
                  <c:v>241.868601762965</c:v>
                </c:pt>
                <c:pt idx="52">
                  <c:v>245.98827388684899</c:v>
                </c:pt>
                <c:pt idx="53">
                  <c:v>250.43895498451599</c:v>
                </c:pt>
                <c:pt idx="54">
                  <c:v>258.79973880977701</c:v>
                </c:pt>
                <c:pt idx="55">
                  <c:v>268.18444341759403</c:v>
                </c:pt>
                <c:pt idx="56">
                  <c:v>278.947005628711</c:v>
                </c:pt>
                <c:pt idx="57">
                  <c:v>294.37384448532902</c:v>
                </c:pt>
                <c:pt idx="58">
                  <c:v>309.80901751874097</c:v>
                </c:pt>
                <c:pt idx="59">
                  <c:v>319.68103656777703</c:v>
                </c:pt>
                <c:pt idx="60">
                  <c:v>330.05262171047002</c:v>
                </c:pt>
                <c:pt idx="61">
                  <c:v>343.83490610043498</c:v>
                </c:pt>
                <c:pt idx="62">
                  <c:v>347.44816773734402</c:v>
                </c:pt>
                <c:pt idx="63">
                  <c:v>347.03504380970497</c:v>
                </c:pt>
                <c:pt idx="64">
                  <c:v>356.358138640194</c:v>
                </c:pt>
                <c:pt idx="65">
                  <c:v>366.68820239617702</c:v>
                </c:pt>
                <c:pt idx="66">
                  <c:v>368.66870807946202</c:v>
                </c:pt>
                <c:pt idx="67">
                  <c:v>373.49810134434699</c:v>
                </c:pt>
                <c:pt idx="68">
                  <c:v>388.88120201685098</c:v>
                </c:pt>
                <c:pt idx="69">
                  <c:v>400.62337181633001</c:v>
                </c:pt>
                <c:pt idx="70">
                  <c:v>401.76561639508901</c:v>
                </c:pt>
                <c:pt idx="71">
                  <c:v>400.33560322014898</c:v>
                </c:pt>
                <c:pt idx="72">
                  <c:v>400.12446158519202</c:v>
                </c:pt>
                <c:pt idx="73">
                  <c:v>403.52109290368497</c:v>
                </c:pt>
                <c:pt idx="74">
                  <c:v>403.290803001727</c:v>
                </c:pt>
                <c:pt idx="75">
                  <c:v>403.99619956413397</c:v>
                </c:pt>
                <c:pt idx="76">
                  <c:v>415.55161169263198</c:v>
                </c:pt>
                <c:pt idx="77">
                  <c:v>425.30629898186299</c:v>
                </c:pt>
                <c:pt idx="78">
                  <c:v>418.35190165423501</c:v>
                </c:pt>
                <c:pt idx="79">
                  <c:v>414.66284746709698</c:v>
                </c:pt>
                <c:pt idx="80">
                  <c:v>433.91029757785702</c:v>
                </c:pt>
                <c:pt idx="81">
                  <c:v>442.58770276146998</c:v>
                </c:pt>
                <c:pt idx="82">
                  <c:v>436.87034310602701</c:v>
                </c:pt>
                <c:pt idx="83">
                  <c:v>441.00825374933999</c:v>
                </c:pt>
                <c:pt idx="84">
                  <c:v>454.370476533339</c:v>
                </c:pt>
                <c:pt idx="85">
                  <c:v>481.71969353791002</c:v>
                </c:pt>
                <c:pt idx="86">
                  <c:v>504.59734502188502</c:v>
                </c:pt>
                <c:pt idx="87">
                  <c:v>503.946434826965</c:v>
                </c:pt>
                <c:pt idx="88">
                  <c:v>506.83430728654201</c:v>
                </c:pt>
                <c:pt idx="89">
                  <c:v>526.35207814307</c:v>
                </c:pt>
                <c:pt idx="90">
                  <c:v>521.15785825184798</c:v>
                </c:pt>
                <c:pt idx="91">
                  <c:v>497.31827540909802</c:v>
                </c:pt>
                <c:pt idx="92">
                  <c:v>490.23755028648702</c:v>
                </c:pt>
                <c:pt idx="93">
                  <c:v>507.01474538770202</c:v>
                </c:pt>
                <c:pt idx="94">
                  <c:v>525.27123799271101</c:v>
                </c:pt>
                <c:pt idx="95">
                  <c:v>524.40535962135505</c:v>
                </c:pt>
                <c:pt idx="96">
                  <c:v>526.45897449128302</c:v>
                </c:pt>
                <c:pt idx="97">
                  <c:v>527.18093896696405</c:v>
                </c:pt>
                <c:pt idx="98">
                  <c:v>513.680421072699</c:v>
                </c:pt>
                <c:pt idx="99">
                  <c:v>502.03629798956803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E8-44FA-B9A5-22D28406A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RegionalPropertyType!$W$6:$W$105</c:f>
              <c:numCache>
                <c:formatCode>0</c:formatCode>
                <c:ptCount val="100"/>
                <c:pt idx="0">
                  <c:v>94.686715446020102</c:v>
                </c:pt>
                <c:pt idx="1">
                  <c:v>96.518806883862496</c:v>
                </c:pt>
                <c:pt idx="2">
                  <c:v>99.481187734289406</c:v>
                </c:pt>
                <c:pt idx="3">
                  <c:v>100</c:v>
                </c:pt>
                <c:pt idx="4">
                  <c:v>98.0816351723482</c:v>
                </c:pt>
                <c:pt idx="5">
                  <c:v>98.911690560411699</c:v>
                </c:pt>
                <c:pt idx="6">
                  <c:v>104.033675109716</c:v>
                </c:pt>
                <c:pt idx="7">
                  <c:v>106.97103108262</c:v>
                </c:pt>
                <c:pt idx="8">
                  <c:v>105.390731481467</c:v>
                </c:pt>
                <c:pt idx="9">
                  <c:v>105.815756015171</c:v>
                </c:pt>
                <c:pt idx="10">
                  <c:v>110.118526817204</c:v>
                </c:pt>
                <c:pt idx="11">
                  <c:v>113.57342941396</c:v>
                </c:pt>
                <c:pt idx="12">
                  <c:v>114.417331328421</c:v>
                </c:pt>
                <c:pt idx="13">
                  <c:v>114.978348232074</c:v>
                </c:pt>
                <c:pt idx="14">
                  <c:v>118.02602953361701</c:v>
                </c:pt>
                <c:pt idx="15">
                  <c:v>122.61713335051</c:v>
                </c:pt>
                <c:pt idx="16">
                  <c:v>127.210960000884</c:v>
                </c:pt>
                <c:pt idx="17">
                  <c:v>132.91507109728201</c:v>
                </c:pt>
                <c:pt idx="18">
                  <c:v>139.388406644848</c:v>
                </c:pt>
                <c:pt idx="19">
                  <c:v>145.358415529827</c:v>
                </c:pt>
                <c:pt idx="20">
                  <c:v>149.85133619294899</c:v>
                </c:pt>
                <c:pt idx="21">
                  <c:v>155.050035446534</c:v>
                </c:pt>
                <c:pt idx="22">
                  <c:v>161.32387961717299</c:v>
                </c:pt>
                <c:pt idx="23">
                  <c:v>165.75996809911501</c:v>
                </c:pt>
                <c:pt idx="24">
                  <c:v>167.98779555200599</c:v>
                </c:pt>
                <c:pt idx="25">
                  <c:v>168.72469165497699</c:v>
                </c:pt>
                <c:pt idx="26">
                  <c:v>168.61448825583099</c:v>
                </c:pt>
                <c:pt idx="27">
                  <c:v>169.87607712145501</c:v>
                </c:pt>
                <c:pt idx="28">
                  <c:v>172.946130741443</c:v>
                </c:pt>
                <c:pt idx="29">
                  <c:v>174.73828599491</c:v>
                </c:pt>
                <c:pt idx="30">
                  <c:v>172.87794369822899</c:v>
                </c:pt>
                <c:pt idx="31">
                  <c:v>170.38144428249399</c:v>
                </c:pt>
                <c:pt idx="32">
                  <c:v>165.34112300686601</c:v>
                </c:pt>
                <c:pt idx="33">
                  <c:v>157.24578515943799</c:v>
                </c:pt>
                <c:pt idx="34">
                  <c:v>149.29618733318</c:v>
                </c:pt>
                <c:pt idx="35">
                  <c:v>142.388898802391</c:v>
                </c:pt>
                <c:pt idx="36">
                  <c:v>135.15464165607699</c:v>
                </c:pt>
                <c:pt idx="37">
                  <c:v>130.54831965917299</c:v>
                </c:pt>
                <c:pt idx="38">
                  <c:v>130.44083893141999</c:v>
                </c:pt>
                <c:pt idx="39">
                  <c:v>129.45492519790901</c:v>
                </c:pt>
                <c:pt idx="40">
                  <c:v>125.934584472352</c:v>
                </c:pt>
                <c:pt idx="41">
                  <c:v>123.01837631213</c:v>
                </c:pt>
                <c:pt idx="42">
                  <c:v>121.240294025835</c:v>
                </c:pt>
                <c:pt idx="43">
                  <c:v>118.51418970421</c:v>
                </c:pt>
                <c:pt idx="44">
                  <c:v>115.385831760687</c:v>
                </c:pt>
                <c:pt idx="45">
                  <c:v>114.645821851756</c:v>
                </c:pt>
                <c:pt idx="46">
                  <c:v>114.229965482347</c:v>
                </c:pt>
                <c:pt idx="47">
                  <c:v>112.15472037649501</c:v>
                </c:pt>
                <c:pt idx="48">
                  <c:v>111.233139459871</c:v>
                </c:pt>
                <c:pt idx="49">
                  <c:v>112.672094211557</c:v>
                </c:pt>
                <c:pt idx="50">
                  <c:v>115.799275161898</c:v>
                </c:pt>
                <c:pt idx="51">
                  <c:v>118.10292781039701</c:v>
                </c:pt>
                <c:pt idx="52">
                  <c:v>119.531094537721</c:v>
                </c:pt>
                <c:pt idx="53">
                  <c:v>120.809953321319</c:v>
                </c:pt>
                <c:pt idx="54">
                  <c:v>121.267260300723</c:v>
                </c:pt>
                <c:pt idx="55">
                  <c:v>122.537058787314</c:v>
                </c:pt>
                <c:pt idx="56">
                  <c:v>126.25496471336599</c:v>
                </c:pt>
                <c:pt idx="57">
                  <c:v>130.05012791802699</c:v>
                </c:pt>
                <c:pt idx="58">
                  <c:v>130.02152652692101</c:v>
                </c:pt>
                <c:pt idx="59">
                  <c:v>130.554177132951</c:v>
                </c:pt>
                <c:pt idx="60">
                  <c:v>137.52966515402801</c:v>
                </c:pt>
                <c:pt idx="61">
                  <c:v>145.45971834400399</c:v>
                </c:pt>
                <c:pt idx="62">
                  <c:v>145.99963535198</c:v>
                </c:pt>
                <c:pt idx="63">
                  <c:v>144.08595236638601</c:v>
                </c:pt>
                <c:pt idx="64">
                  <c:v>144.741155879638</c:v>
                </c:pt>
                <c:pt idx="65">
                  <c:v>146.38045206309201</c:v>
                </c:pt>
                <c:pt idx="66">
                  <c:v>151.19470655665901</c:v>
                </c:pt>
                <c:pt idx="67">
                  <c:v>156.56590768059101</c:v>
                </c:pt>
                <c:pt idx="68">
                  <c:v>161.150856143624</c:v>
                </c:pt>
                <c:pt idx="69">
                  <c:v>163.243822551433</c:v>
                </c:pt>
                <c:pt idx="70">
                  <c:v>163.14955450037701</c:v>
                </c:pt>
                <c:pt idx="71">
                  <c:v>166.52915304989099</c:v>
                </c:pt>
                <c:pt idx="72">
                  <c:v>171.11540303182801</c:v>
                </c:pt>
                <c:pt idx="73">
                  <c:v>174.24321937984601</c:v>
                </c:pt>
                <c:pt idx="74">
                  <c:v>178.086303916384</c:v>
                </c:pt>
                <c:pt idx="75">
                  <c:v>182.92200370477599</c:v>
                </c:pt>
                <c:pt idx="76">
                  <c:v>185.83123514279399</c:v>
                </c:pt>
                <c:pt idx="77">
                  <c:v>185.328633834052</c:v>
                </c:pt>
                <c:pt idx="78">
                  <c:v>185.446255371235</c:v>
                </c:pt>
                <c:pt idx="79">
                  <c:v>187.81576654214399</c:v>
                </c:pt>
                <c:pt idx="80">
                  <c:v>189.40403850339499</c:v>
                </c:pt>
                <c:pt idx="81">
                  <c:v>190.662667322413</c:v>
                </c:pt>
                <c:pt idx="82">
                  <c:v>196.48381994790699</c:v>
                </c:pt>
                <c:pt idx="83">
                  <c:v>203.09865387586899</c:v>
                </c:pt>
                <c:pt idx="84">
                  <c:v>207.361571869458</c:v>
                </c:pt>
                <c:pt idx="85">
                  <c:v>215.53845133154701</c:v>
                </c:pt>
                <c:pt idx="86">
                  <c:v>223.63322900179099</c:v>
                </c:pt>
                <c:pt idx="87">
                  <c:v>227.74115655007799</c:v>
                </c:pt>
                <c:pt idx="88">
                  <c:v>235.70700700961001</c:v>
                </c:pt>
                <c:pt idx="89">
                  <c:v>247.31392653736</c:v>
                </c:pt>
                <c:pt idx="90">
                  <c:v>246.320089608703</c:v>
                </c:pt>
                <c:pt idx="91">
                  <c:v>239.92087832836299</c:v>
                </c:pt>
                <c:pt idx="92">
                  <c:v>241.50157398624401</c:v>
                </c:pt>
                <c:pt idx="93">
                  <c:v>246.296035970253</c:v>
                </c:pt>
                <c:pt idx="94">
                  <c:v>243.773603136981</c:v>
                </c:pt>
                <c:pt idx="95">
                  <c:v>237.44409589238299</c:v>
                </c:pt>
                <c:pt idx="96">
                  <c:v>240.20677071222099</c:v>
                </c:pt>
                <c:pt idx="97">
                  <c:v>247.08144983000801</c:v>
                </c:pt>
                <c:pt idx="98">
                  <c:v>244.307530481963</c:v>
                </c:pt>
                <c:pt idx="99">
                  <c:v>238.97753531416899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E1-4FE9-81E4-391B06DCFB5D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RegionalPropertyType!$X$6:$X$105</c:f>
              <c:numCache>
                <c:formatCode>0</c:formatCode>
                <c:ptCount val="100"/>
                <c:pt idx="0">
                  <c:v>96.803478415709606</c:v>
                </c:pt>
                <c:pt idx="1">
                  <c:v>103.65351784658</c:v>
                </c:pt>
                <c:pt idx="2">
                  <c:v>104.18788853609701</c:v>
                </c:pt>
                <c:pt idx="3">
                  <c:v>100</c:v>
                </c:pt>
                <c:pt idx="4">
                  <c:v>99.295773248185796</c:v>
                </c:pt>
                <c:pt idx="5">
                  <c:v>101.77305918812201</c:v>
                </c:pt>
                <c:pt idx="6">
                  <c:v>105.97221274077</c:v>
                </c:pt>
                <c:pt idx="7">
                  <c:v>108.913606132431</c:v>
                </c:pt>
                <c:pt idx="8">
                  <c:v>109.242440768241</c:v>
                </c:pt>
                <c:pt idx="9">
                  <c:v>108.90849437879599</c:v>
                </c:pt>
                <c:pt idx="10">
                  <c:v>110.94899398710299</c:v>
                </c:pt>
                <c:pt idx="11">
                  <c:v>114.385517986086</c:v>
                </c:pt>
                <c:pt idx="12">
                  <c:v>116.186143912956</c:v>
                </c:pt>
                <c:pt idx="13">
                  <c:v>117.59121824659699</c:v>
                </c:pt>
                <c:pt idx="14">
                  <c:v>121.226761821338</c:v>
                </c:pt>
                <c:pt idx="15">
                  <c:v>125.643526472395</c:v>
                </c:pt>
                <c:pt idx="16">
                  <c:v>131.14425475149201</c:v>
                </c:pt>
                <c:pt idx="17">
                  <c:v>138.021304216056</c:v>
                </c:pt>
                <c:pt idx="18">
                  <c:v>142.19298555696901</c:v>
                </c:pt>
                <c:pt idx="19">
                  <c:v>146.60609995917599</c:v>
                </c:pt>
                <c:pt idx="20">
                  <c:v>155.39601427102301</c:v>
                </c:pt>
                <c:pt idx="21">
                  <c:v>161.504859754297</c:v>
                </c:pt>
                <c:pt idx="22">
                  <c:v>163.49592892125199</c:v>
                </c:pt>
                <c:pt idx="23">
                  <c:v>170.33703823503501</c:v>
                </c:pt>
                <c:pt idx="24">
                  <c:v>179.72583803418601</c:v>
                </c:pt>
                <c:pt idx="25">
                  <c:v>184.00435244565099</c:v>
                </c:pt>
                <c:pt idx="26">
                  <c:v>182.066821541059</c:v>
                </c:pt>
                <c:pt idx="27">
                  <c:v>180.40611226566301</c:v>
                </c:pt>
                <c:pt idx="28">
                  <c:v>181.922350474902</c:v>
                </c:pt>
                <c:pt idx="29">
                  <c:v>183.78199252212201</c:v>
                </c:pt>
                <c:pt idx="30">
                  <c:v>185.29466186510899</c:v>
                </c:pt>
                <c:pt idx="31">
                  <c:v>184.81436217030699</c:v>
                </c:pt>
                <c:pt idx="32">
                  <c:v>181.196219989913</c:v>
                </c:pt>
                <c:pt idx="33">
                  <c:v>177.196466913189</c:v>
                </c:pt>
                <c:pt idx="34">
                  <c:v>171.11327834359599</c:v>
                </c:pt>
                <c:pt idx="35">
                  <c:v>162.57077133436701</c:v>
                </c:pt>
                <c:pt idx="36">
                  <c:v>152.82422064149699</c:v>
                </c:pt>
                <c:pt idx="37">
                  <c:v>146.290848054892</c:v>
                </c:pt>
                <c:pt idx="38">
                  <c:v>145.12686365332601</c:v>
                </c:pt>
                <c:pt idx="39">
                  <c:v>143.29757815381501</c:v>
                </c:pt>
                <c:pt idx="40">
                  <c:v>138.43462834665399</c:v>
                </c:pt>
                <c:pt idx="41">
                  <c:v>134.30978567112501</c:v>
                </c:pt>
                <c:pt idx="42">
                  <c:v>132.595581342413</c:v>
                </c:pt>
                <c:pt idx="43">
                  <c:v>130.5433048331</c:v>
                </c:pt>
                <c:pt idx="44">
                  <c:v>128.927724198965</c:v>
                </c:pt>
                <c:pt idx="45">
                  <c:v>130.96237576519701</c:v>
                </c:pt>
                <c:pt idx="46">
                  <c:v>131.600504906097</c:v>
                </c:pt>
                <c:pt idx="47">
                  <c:v>128.42295047202899</c:v>
                </c:pt>
                <c:pt idx="48">
                  <c:v>125.182626392036</c:v>
                </c:pt>
                <c:pt idx="49">
                  <c:v>124.503079516534</c:v>
                </c:pt>
                <c:pt idx="50">
                  <c:v>130.028942812991</c:v>
                </c:pt>
                <c:pt idx="51">
                  <c:v>134.376230895226</c:v>
                </c:pt>
                <c:pt idx="52">
                  <c:v>133.44438414281399</c:v>
                </c:pt>
                <c:pt idx="53">
                  <c:v>135.11423530922801</c:v>
                </c:pt>
                <c:pt idx="54">
                  <c:v>139.76436257329601</c:v>
                </c:pt>
                <c:pt idx="55">
                  <c:v>142.65866025810499</c:v>
                </c:pt>
                <c:pt idx="56">
                  <c:v>144.810243921807</c:v>
                </c:pt>
                <c:pt idx="57">
                  <c:v>148.63481474935699</c:v>
                </c:pt>
                <c:pt idx="58">
                  <c:v>154.36586804474501</c:v>
                </c:pt>
                <c:pt idx="59">
                  <c:v>159.442485079086</c:v>
                </c:pt>
                <c:pt idx="60">
                  <c:v>162.32143304481099</c:v>
                </c:pt>
                <c:pt idx="61">
                  <c:v>164.90379285991401</c:v>
                </c:pt>
                <c:pt idx="62">
                  <c:v>165.99381295251601</c:v>
                </c:pt>
                <c:pt idx="63">
                  <c:v>168.04688333803</c:v>
                </c:pt>
                <c:pt idx="64">
                  <c:v>174.87840547529899</c:v>
                </c:pt>
                <c:pt idx="65">
                  <c:v>182.729429407119</c:v>
                </c:pt>
                <c:pt idx="66">
                  <c:v>184.18641058274301</c:v>
                </c:pt>
                <c:pt idx="67">
                  <c:v>184.66213297456599</c:v>
                </c:pt>
                <c:pt idx="68">
                  <c:v>194.80027277917699</c:v>
                </c:pt>
                <c:pt idx="69">
                  <c:v>210.10998497673199</c:v>
                </c:pt>
                <c:pt idx="70">
                  <c:v>216.655980331123</c:v>
                </c:pt>
                <c:pt idx="71">
                  <c:v>215.99608216274001</c:v>
                </c:pt>
                <c:pt idx="72">
                  <c:v>218.557435204021</c:v>
                </c:pt>
                <c:pt idx="73">
                  <c:v>223.582911089156</c:v>
                </c:pt>
                <c:pt idx="74">
                  <c:v>229.288354160843</c:v>
                </c:pt>
                <c:pt idx="75">
                  <c:v>234.33973029692001</c:v>
                </c:pt>
                <c:pt idx="76">
                  <c:v>238.25357989527899</c:v>
                </c:pt>
                <c:pt idx="77">
                  <c:v>242.04508262105799</c:v>
                </c:pt>
                <c:pt idx="78">
                  <c:v>248.65650341049599</c:v>
                </c:pt>
                <c:pt idx="79">
                  <c:v>257.75285575213098</c:v>
                </c:pt>
                <c:pt idx="80">
                  <c:v>263.77215078532498</c:v>
                </c:pt>
                <c:pt idx="81">
                  <c:v>263.77930975663099</c:v>
                </c:pt>
                <c:pt idx="82">
                  <c:v>272.53951501672702</c:v>
                </c:pt>
                <c:pt idx="83">
                  <c:v>289.57905080359001</c:v>
                </c:pt>
                <c:pt idx="84">
                  <c:v>302.42019374071799</c:v>
                </c:pt>
                <c:pt idx="85">
                  <c:v>317.91107885951999</c:v>
                </c:pt>
                <c:pt idx="86">
                  <c:v>335.529352243912</c:v>
                </c:pt>
                <c:pt idx="87">
                  <c:v>349.803979737232</c:v>
                </c:pt>
                <c:pt idx="88">
                  <c:v>373.23799670044201</c:v>
                </c:pt>
                <c:pt idx="89">
                  <c:v>404.16886014221399</c:v>
                </c:pt>
                <c:pt idx="90">
                  <c:v>405.28606475242401</c:v>
                </c:pt>
                <c:pt idx="91">
                  <c:v>399.49752721572702</c:v>
                </c:pt>
                <c:pt idx="92">
                  <c:v>421.33814157179</c:v>
                </c:pt>
                <c:pt idx="93">
                  <c:v>448.37040994056201</c:v>
                </c:pt>
                <c:pt idx="94">
                  <c:v>456.882019873297</c:v>
                </c:pt>
                <c:pt idx="95">
                  <c:v>456.64255310740901</c:v>
                </c:pt>
                <c:pt idx="96">
                  <c:v>462.42080036434203</c:v>
                </c:pt>
                <c:pt idx="97">
                  <c:v>475.59317393002198</c:v>
                </c:pt>
                <c:pt idx="98">
                  <c:v>489.47289757192999</c:v>
                </c:pt>
                <c:pt idx="99">
                  <c:v>496.179574050734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E1-4FE9-81E4-391B06DCFB5D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RegionalPropertyType!$Y$6:$Y$105</c:f>
              <c:numCache>
                <c:formatCode>0</c:formatCode>
                <c:ptCount val="100"/>
                <c:pt idx="0">
                  <c:v>97.610843960464905</c:v>
                </c:pt>
                <c:pt idx="1">
                  <c:v>96.5035017161441</c:v>
                </c:pt>
                <c:pt idx="2">
                  <c:v>97.2625217493907</c:v>
                </c:pt>
                <c:pt idx="3">
                  <c:v>100</c:v>
                </c:pt>
                <c:pt idx="4">
                  <c:v>101.451725186226</c:v>
                </c:pt>
                <c:pt idx="5">
                  <c:v>102.074749725076</c:v>
                </c:pt>
                <c:pt idx="6">
                  <c:v>105.444646109586</c:v>
                </c:pt>
                <c:pt idx="7">
                  <c:v>108.695120336603</c:v>
                </c:pt>
                <c:pt idx="8">
                  <c:v>109.01539013129199</c:v>
                </c:pt>
                <c:pt idx="9">
                  <c:v>110.398491147754</c:v>
                </c:pt>
                <c:pt idx="10">
                  <c:v>114.36143948126001</c:v>
                </c:pt>
                <c:pt idx="11">
                  <c:v>119.35066286102401</c:v>
                </c:pt>
                <c:pt idx="12">
                  <c:v>124.212671474201</c:v>
                </c:pt>
                <c:pt idx="13">
                  <c:v>126.32190502025701</c:v>
                </c:pt>
                <c:pt idx="14">
                  <c:v>128.61409438056401</c:v>
                </c:pt>
                <c:pt idx="15">
                  <c:v>135.284791243814</c:v>
                </c:pt>
                <c:pt idx="16">
                  <c:v>143.16232067406199</c:v>
                </c:pt>
                <c:pt idx="17">
                  <c:v>149.80717911332701</c:v>
                </c:pt>
                <c:pt idx="18">
                  <c:v>155.13242604604301</c:v>
                </c:pt>
                <c:pt idx="19">
                  <c:v>160.32430706702601</c:v>
                </c:pt>
                <c:pt idx="20">
                  <c:v>169.109972007473</c:v>
                </c:pt>
                <c:pt idx="21">
                  <c:v>180.65644151116601</c:v>
                </c:pt>
                <c:pt idx="22">
                  <c:v>182.30095487772601</c:v>
                </c:pt>
                <c:pt idx="23">
                  <c:v>180.341584317214</c:v>
                </c:pt>
                <c:pt idx="24">
                  <c:v>187.52574568795899</c:v>
                </c:pt>
                <c:pt idx="25">
                  <c:v>194.235588192481</c:v>
                </c:pt>
                <c:pt idx="26">
                  <c:v>188.56494650822</c:v>
                </c:pt>
                <c:pt idx="27">
                  <c:v>184.02601931139901</c:v>
                </c:pt>
                <c:pt idx="28">
                  <c:v>190.07062357264499</c:v>
                </c:pt>
                <c:pt idx="29">
                  <c:v>194.54083722489199</c:v>
                </c:pt>
                <c:pt idx="30">
                  <c:v>188.78888254933</c:v>
                </c:pt>
                <c:pt idx="31">
                  <c:v>181.805393495338</c:v>
                </c:pt>
                <c:pt idx="32">
                  <c:v>178.758151819049</c:v>
                </c:pt>
                <c:pt idx="33">
                  <c:v>171.897103072666</c:v>
                </c:pt>
                <c:pt idx="34">
                  <c:v>159.163838361464</c:v>
                </c:pt>
                <c:pt idx="35">
                  <c:v>149.670771105808</c:v>
                </c:pt>
                <c:pt idx="36">
                  <c:v>145.498781463006</c:v>
                </c:pt>
                <c:pt idx="37">
                  <c:v>141.83499927957999</c:v>
                </c:pt>
                <c:pt idx="38">
                  <c:v>137.25325703338899</c:v>
                </c:pt>
                <c:pt idx="39">
                  <c:v>133.81112805884101</c:v>
                </c:pt>
                <c:pt idx="40">
                  <c:v>132.53552101899001</c:v>
                </c:pt>
                <c:pt idx="41">
                  <c:v>131.574741587446</c:v>
                </c:pt>
                <c:pt idx="42">
                  <c:v>131.891422425478</c:v>
                </c:pt>
                <c:pt idx="43">
                  <c:v>131.31221566386299</c:v>
                </c:pt>
                <c:pt idx="44">
                  <c:v>128.774481899341</c:v>
                </c:pt>
                <c:pt idx="45">
                  <c:v>128.11715075662499</c:v>
                </c:pt>
                <c:pt idx="46">
                  <c:v>129.46877324114001</c:v>
                </c:pt>
                <c:pt idx="47">
                  <c:v>129.22978709478301</c:v>
                </c:pt>
                <c:pt idx="48">
                  <c:v>129.343527914399</c:v>
                </c:pt>
                <c:pt idx="49">
                  <c:v>132.860125382788</c:v>
                </c:pt>
                <c:pt idx="50">
                  <c:v>135.64600178249</c:v>
                </c:pt>
                <c:pt idx="51">
                  <c:v>135.70714723773401</c:v>
                </c:pt>
                <c:pt idx="52">
                  <c:v>139.54194375148299</c:v>
                </c:pt>
                <c:pt idx="53">
                  <c:v>147.65987595541799</c:v>
                </c:pt>
                <c:pt idx="54">
                  <c:v>147.740512669064</c:v>
                </c:pt>
                <c:pt idx="55">
                  <c:v>143.59369452586299</c:v>
                </c:pt>
                <c:pt idx="56">
                  <c:v>147.51648022586301</c:v>
                </c:pt>
                <c:pt idx="57">
                  <c:v>156.74132724170499</c:v>
                </c:pt>
                <c:pt idx="58">
                  <c:v>161.87680041348901</c:v>
                </c:pt>
                <c:pt idx="59">
                  <c:v>162.00178692704401</c:v>
                </c:pt>
                <c:pt idx="60">
                  <c:v>164.02387511465699</c:v>
                </c:pt>
                <c:pt idx="61">
                  <c:v>166.443037541264</c:v>
                </c:pt>
                <c:pt idx="62">
                  <c:v>167.01428397384601</c:v>
                </c:pt>
                <c:pt idx="63">
                  <c:v>168.38772041166499</c:v>
                </c:pt>
                <c:pt idx="64">
                  <c:v>172.28385072202701</c:v>
                </c:pt>
                <c:pt idx="65">
                  <c:v>175.882093071757</c:v>
                </c:pt>
                <c:pt idx="66">
                  <c:v>180.04394277655399</c:v>
                </c:pt>
                <c:pt idx="67">
                  <c:v>186.29272653054599</c:v>
                </c:pt>
                <c:pt idx="68">
                  <c:v>194.06180395303801</c:v>
                </c:pt>
                <c:pt idx="69">
                  <c:v>200.649063524252</c:v>
                </c:pt>
                <c:pt idx="70">
                  <c:v>198.76987625604099</c:v>
                </c:pt>
                <c:pt idx="71">
                  <c:v>194.683111353318</c:v>
                </c:pt>
                <c:pt idx="72">
                  <c:v>197.03086989841199</c:v>
                </c:pt>
                <c:pt idx="73">
                  <c:v>202.14899439414299</c:v>
                </c:pt>
                <c:pt idx="74">
                  <c:v>203.63718872588299</c:v>
                </c:pt>
                <c:pt idx="75">
                  <c:v>201.19080824837499</c:v>
                </c:pt>
                <c:pt idx="76">
                  <c:v>198.42063772555201</c:v>
                </c:pt>
                <c:pt idx="77">
                  <c:v>197.66787449676701</c:v>
                </c:pt>
                <c:pt idx="78">
                  <c:v>201.117104838318</c:v>
                </c:pt>
                <c:pt idx="79">
                  <c:v>205.16969156863399</c:v>
                </c:pt>
                <c:pt idx="80">
                  <c:v>207.025213449554</c:v>
                </c:pt>
                <c:pt idx="81">
                  <c:v>205.59079364423999</c:v>
                </c:pt>
                <c:pt idx="82">
                  <c:v>205.3060399563</c:v>
                </c:pt>
                <c:pt idx="83">
                  <c:v>211.53989416256701</c:v>
                </c:pt>
                <c:pt idx="84">
                  <c:v>222.98378874563701</c:v>
                </c:pt>
                <c:pt idx="85">
                  <c:v>234.975468179221</c:v>
                </c:pt>
                <c:pt idx="86">
                  <c:v>242.483481190356</c:v>
                </c:pt>
                <c:pt idx="87">
                  <c:v>247.78415028342999</c:v>
                </c:pt>
                <c:pt idx="88">
                  <c:v>255.15394645432099</c:v>
                </c:pt>
                <c:pt idx="89">
                  <c:v>260.53193208489699</c:v>
                </c:pt>
                <c:pt idx="90">
                  <c:v>261.25955829609899</c:v>
                </c:pt>
                <c:pt idx="91">
                  <c:v>263.93821012434802</c:v>
                </c:pt>
                <c:pt idx="92">
                  <c:v>270.29805009122401</c:v>
                </c:pt>
                <c:pt idx="93">
                  <c:v>277.09398325491497</c:v>
                </c:pt>
                <c:pt idx="94">
                  <c:v>278.79790055797298</c:v>
                </c:pt>
                <c:pt idx="95">
                  <c:v>278.61936036078998</c:v>
                </c:pt>
                <c:pt idx="96">
                  <c:v>282.876451777037</c:v>
                </c:pt>
                <c:pt idx="97">
                  <c:v>286.360705981558</c:v>
                </c:pt>
                <c:pt idx="98">
                  <c:v>284.94573476190402</c:v>
                </c:pt>
                <c:pt idx="99">
                  <c:v>282.99783115612303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E1-4FE9-81E4-391B06DCFB5D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RegionalPropertyType!$Z$6:$Z$105</c:f>
              <c:numCache>
                <c:formatCode>0</c:formatCode>
                <c:ptCount val="100"/>
                <c:pt idx="0">
                  <c:v>95.198131923235394</c:v>
                </c:pt>
                <c:pt idx="1">
                  <c:v>98.781002008751599</c:v>
                </c:pt>
                <c:pt idx="2">
                  <c:v>100.32171825729</c:v>
                </c:pt>
                <c:pt idx="3">
                  <c:v>100</c:v>
                </c:pt>
                <c:pt idx="4">
                  <c:v>102.448488429013</c:v>
                </c:pt>
                <c:pt idx="5">
                  <c:v>109.32629818984</c:v>
                </c:pt>
                <c:pt idx="6">
                  <c:v>113.60610692399899</c:v>
                </c:pt>
                <c:pt idx="7">
                  <c:v>112.030238122227</c:v>
                </c:pt>
                <c:pt idx="8">
                  <c:v>111.637087317496</c:v>
                </c:pt>
                <c:pt idx="9">
                  <c:v>115.052216206293</c:v>
                </c:pt>
                <c:pt idx="10">
                  <c:v>119.620140990641</c:v>
                </c:pt>
                <c:pt idx="11">
                  <c:v>123.698050950531</c:v>
                </c:pt>
                <c:pt idx="12">
                  <c:v>128.00476671864101</c:v>
                </c:pt>
                <c:pt idx="13">
                  <c:v>129.623042685488</c:v>
                </c:pt>
                <c:pt idx="14">
                  <c:v>128.79198649747499</c:v>
                </c:pt>
                <c:pt idx="15">
                  <c:v>132.06968629018701</c:v>
                </c:pt>
                <c:pt idx="16">
                  <c:v>141.46210337219</c:v>
                </c:pt>
                <c:pt idx="17">
                  <c:v>151.18322205427199</c:v>
                </c:pt>
                <c:pt idx="18">
                  <c:v>155.27811628278599</c:v>
                </c:pt>
                <c:pt idx="19">
                  <c:v>157.77366814965899</c:v>
                </c:pt>
                <c:pt idx="20">
                  <c:v>165.876579590924</c:v>
                </c:pt>
                <c:pt idx="21">
                  <c:v>180.76796691916999</c:v>
                </c:pt>
                <c:pt idx="22">
                  <c:v>190.116240729157</c:v>
                </c:pt>
                <c:pt idx="23">
                  <c:v>187.28188114743</c:v>
                </c:pt>
                <c:pt idx="24">
                  <c:v>180.95487916862899</c:v>
                </c:pt>
                <c:pt idx="25">
                  <c:v>174.597981809011</c:v>
                </c:pt>
                <c:pt idx="26">
                  <c:v>171.03359874969999</c:v>
                </c:pt>
                <c:pt idx="27">
                  <c:v>172.63761937266199</c:v>
                </c:pt>
                <c:pt idx="28">
                  <c:v>177.00794863118199</c:v>
                </c:pt>
                <c:pt idx="29">
                  <c:v>177.278673808826</c:v>
                </c:pt>
                <c:pt idx="30">
                  <c:v>169.55590320769201</c:v>
                </c:pt>
                <c:pt idx="31">
                  <c:v>161.154751615229</c:v>
                </c:pt>
                <c:pt idx="32">
                  <c:v>153.90512942499001</c:v>
                </c:pt>
                <c:pt idx="33">
                  <c:v>147.33427250352599</c:v>
                </c:pt>
                <c:pt idx="34">
                  <c:v>138.00376926086901</c:v>
                </c:pt>
                <c:pt idx="35">
                  <c:v>128.97482943542499</c:v>
                </c:pt>
                <c:pt idx="36">
                  <c:v>124.049980996236</c:v>
                </c:pt>
                <c:pt idx="37">
                  <c:v>117.22602908842801</c:v>
                </c:pt>
                <c:pt idx="38">
                  <c:v>107.97288345158</c:v>
                </c:pt>
                <c:pt idx="39">
                  <c:v>103.801931747312</c:v>
                </c:pt>
                <c:pt idx="40">
                  <c:v>106.52201765733599</c:v>
                </c:pt>
                <c:pt idx="41">
                  <c:v>109.186488276275</c:v>
                </c:pt>
                <c:pt idx="42">
                  <c:v>110.31619973119901</c:v>
                </c:pt>
                <c:pt idx="43">
                  <c:v>111.07597931412</c:v>
                </c:pt>
                <c:pt idx="44">
                  <c:v>113.010220835065</c:v>
                </c:pt>
                <c:pt idx="45">
                  <c:v>116.731950806413</c:v>
                </c:pt>
                <c:pt idx="46">
                  <c:v>119.62287925482001</c:v>
                </c:pt>
                <c:pt idx="47">
                  <c:v>120.58033147389099</c:v>
                </c:pt>
                <c:pt idx="48">
                  <c:v>123.369910662496</c:v>
                </c:pt>
                <c:pt idx="49">
                  <c:v>127.955838352616</c:v>
                </c:pt>
                <c:pt idx="50">
                  <c:v>131.707104587581</c:v>
                </c:pt>
                <c:pt idx="51">
                  <c:v>135.40747293082899</c:v>
                </c:pt>
                <c:pt idx="52">
                  <c:v>139.524517782582</c:v>
                </c:pt>
                <c:pt idx="53">
                  <c:v>143.521028813714</c:v>
                </c:pt>
                <c:pt idx="54">
                  <c:v>149.291091492406</c:v>
                </c:pt>
                <c:pt idx="55">
                  <c:v>154.890929937294</c:v>
                </c:pt>
                <c:pt idx="56">
                  <c:v>160.35180179237</c:v>
                </c:pt>
                <c:pt idx="57">
                  <c:v>168.55282182465999</c:v>
                </c:pt>
                <c:pt idx="58">
                  <c:v>173.36704766876699</c:v>
                </c:pt>
                <c:pt idx="59">
                  <c:v>174.443579107928</c:v>
                </c:pt>
                <c:pt idx="60">
                  <c:v>178.909338629291</c:v>
                </c:pt>
                <c:pt idx="61">
                  <c:v>186.44082903706601</c:v>
                </c:pt>
                <c:pt idx="62">
                  <c:v>191.777603078841</c:v>
                </c:pt>
                <c:pt idx="63">
                  <c:v>195.646813456568</c:v>
                </c:pt>
                <c:pt idx="64">
                  <c:v>202.327750329709</c:v>
                </c:pt>
                <c:pt idx="65">
                  <c:v>210.51678510021799</c:v>
                </c:pt>
                <c:pt idx="66">
                  <c:v>214.88649369062799</c:v>
                </c:pt>
                <c:pt idx="67">
                  <c:v>217.154975724428</c:v>
                </c:pt>
                <c:pt idx="68">
                  <c:v>224.70660958655299</c:v>
                </c:pt>
                <c:pt idx="69">
                  <c:v>234.779573670709</c:v>
                </c:pt>
                <c:pt idx="70">
                  <c:v>237.352644553803</c:v>
                </c:pt>
                <c:pt idx="71">
                  <c:v>238.77199530249499</c:v>
                </c:pt>
                <c:pt idx="72">
                  <c:v>248.87395158991399</c:v>
                </c:pt>
                <c:pt idx="73">
                  <c:v>259.68830980038899</c:v>
                </c:pt>
                <c:pt idx="74">
                  <c:v>264.37744198771998</c:v>
                </c:pt>
                <c:pt idx="75">
                  <c:v>268.15906482519</c:v>
                </c:pt>
                <c:pt idx="76">
                  <c:v>274.46031724525301</c:v>
                </c:pt>
                <c:pt idx="77">
                  <c:v>282.99656847339298</c:v>
                </c:pt>
                <c:pt idx="78">
                  <c:v>293.43862020120298</c:v>
                </c:pt>
                <c:pt idx="79">
                  <c:v>299.16151473766001</c:v>
                </c:pt>
                <c:pt idx="80">
                  <c:v>297.52020561156399</c:v>
                </c:pt>
                <c:pt idx="81">
                  <c:v>297.80631985983899</c:v>
                </c:pt>
                <c:pt idx="82">
                  <c:v>313.42516841687399</c:v>
                </c:pt>
                <c:pt idx="83">
                  <c:v>332.93126853272298</c:v>
                </c:pt>
                <c:pt idx="84">
                  <c:v>347.64545987966301</c:v>
                </c:pt>
                <c:pt idx="85">
                  <c:v>367.42076308690901</c:v>
                </c:pt>
                <c:pt idx="86">
                  <c:v>389.143049385018</c:v>
                </c:pt>
                <c:pt idx="87">
                  <c:v>405.51199388634802</c:v>
                </c:pt>
                <c:pt idx="88">
                  <c:v>427.44566033389401</c:v>
                </c:pt>
                <c:pt idx="89">
                  <c:v>458.43248945679699</c:v>
                </c:pt>
                <c:pt idx="90">
                  <c:v>454.60343013981498</c:v>
                </c:pt>
                <c:pt idx="91">
                  <c:v>434.29858052968899</c:v>
                </c:pt>
                <c:pt idx="92">
                  <c:v>428.55136467926297</c:v>
                </c:pt>
                <c:pt idx="93">
                  <c:v>426.37622327013003</c:v>
                </c:pt>
                <c:pt idx="94">
                  <c:v>426.20528750008401</c:v>
                </c:pt>
                <c:pt idx="95">
                  <c:v>423.08493007339302</c:v>
                </c:pt>
                <c:pt idx="96">
                  <c:v>418.45557800209002</c:v>
                </c:pt>
                <c:pt idx="97">
                  <c:v>414.25681264818201</c:v>
                </c:pt>
                <c:pt idx="98">
                  <c:v>408.87053749217102</c:v>
                </c:pt>
                <c:pt idx="99">
                  <c:v>405.04364921894302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E1-4FE9-81E4-391B06DCF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RegionalPropertyType!$AA$6:$AA$105</c:f>
              <c:numCache>
                <c:formatCode>0</c:formatCode>
                <c:ptCount val="100"/>
                <c:pt idx="0">
                  <c:v>94.116267247082305</c:v>
                </c:pt>
                <c:pt idx="1">
                  <c:v>99.302081313252202</c:v>
                </c:pt>
                <c:pt idx="2">
                  <c:v>100.827477202628</c:v>
                </c:pt>
                <c:pt idx="3">
                  <c:v>100</c:v>
                </c:pt>
                <c:pt idx="4">
                  <c:v>101.088208645306</c:v>
                </c:pt>
                <c:pt idx="5">
                  <c:v>103.268319156309</c:v>
                </c:pt>
                <c:pt idx="6">
                  <c:v>102.032078785967</c:v>
                </c:pt>
                <c:pt idx="7">
                  <c:v>100.020139718016</c:v>
                </c:pt>
                <c:pt idx="8">
                  <c:v>102.098972448157</c:v>
                </c:pt>
                <c:pt idx="9">
                  <c:v>105.763907028421</c:v>
                </c:pt>
                <c:pt idx="10">
                  <c:v>107.85340859659701</c:v>
                </c:pt>
                <c:pt idx="11">
                  <c:v>108.847267048962</c:v>
                </c:pt>
                <c:pt idx="12">
                  <c:v>112.046417744179</c:v>
                </c:pt>
                <c:pt idx="13">
                  <c:v>116.647978244735</c:v>
                </c:pt>
                <c:pt idx="14">
                  <c:v>118.75220261661499</c:v>
                </c:pt>
                <c:pt idx="15">
                  <c:v>120.667428728218</c:v>
                </c:pt>
                <c:pt idx="16">
                  <c:v>126.19446131458599</c:v>
                </c:pt>
                <c:pt idx="17">
                  <c:v>131.986053979681</c:v>
                </c:pt>
                <c:pt idx="18">
                  <c:v>135.337626746002</c:v>
                </c:pt>
                <c:pt idx="19">
                  <c:v>138.66079035834599</c:v>
                </c:pt>
                <c:pt idx="20">
                  <c:v>144.85963875514099</c:v>
                </c:pt>
                <c:pt idx="21">
                  <c:v>151.79235407771299</c:v>
                </c:pt>
                <c:pt idx="22">
                  <c:v>157.292328580065</c:v>
                </c:pt>
                <c:pt idx="23">
                  <c:v>162.235010035117</c:v>
                </c:pt>
                <c:pt idx="24">
                  <c:v>167.61617590822399</c:v>
                </c:pt>
                <c:pt idx="25">
                  <c:v>173.20568972374201</c:v>
                </c:pt>
                <c:pt idx="26">
                  <c:v>173.357877318335</c:v>
                </c:pt>
                <c:pt idx="27">
                  <c:v>170.81712565154399</c:v>
                </c:pt>
                <c:pt idx="28">
                  <c:v>174.43116786528199</c:v>
                </c:pt>
                <c:pt idx="29">
                  <c:v>182.66053699600599</c:v>
                </c:pt>
                <c:pt idx="30">
                  <c:v>182.779058870283</c:v>
                </c:pt>
                <c:pt idx="31">
                  <c:v>176.389591840413</c:v>
                </c:pt>
                <c:pt idx="32">
                  <c:v>174.007634537016</c:v>
                </c:pt>
                <c:pt idx="33">
                  <c:v>173.23585762906299</c:v>
                </c:pt>
                <c:pt idx="34">
                  <c:v>164.353529973723</c:v>
                </c:pt>
                <c:pt idx="35">
                  <c:v>151.44768039852201</c:v>
                </c:pt>
                <c:pt idx="36">
                  <c:v>139.658611568429</c:v>
                </c:pt>
                <c:pt idx="37">
                  <c:v>127.351411802662</c:v>
                </c:pt>
                <c:pt idx="38">
                  <c:v>118.92109001229301</c:v>
                </c:pt>
                <c:pt idx="39">
                  <c:v>115.810995710331</c:v>
                </c:pt>
                <c:pt idx="40">
                  <c:v>113.808338401027</c:v>
                </c:pt>
                <c:pt idx="41">
                  <c:v>110.404042269481</c:v>
                </c:pt>
                <c:pt idx="42">
                  <c:v>106.506971137147</c:v>
                </c:pt>
                <c:pt idx="43">
                  <c:v>103.68645298643401</c:v>
                </c:pt>
                <c:pt idx="44">
                  <c:v>103.81551394995699</c:v>
                </c:pt>
                <c:pt idx="45">
                  <c:v>105.97356751320601</c:v>
                </c:pt>
                <c:pt idx="46">
                  <c:v>106.289650778496</c:v>
                </c:pt>
                <c:pt idx="47">
                  <c:v>104.599657114788</c:v>
                </c:pt>
                <c:pt idx="48">
                  <c:v>104.938043686299</c:v>
                </c:pt>
                <c:pt idx="49">
                  <c:v>107.470197880093</c:v>
                </c:pt>
                <c:pt idx="50">
                  <c:v>110.39792974536</c:v>
                </c:pt>
                <c:pt idx="51">
                  <c:v>112.54951012103299</c:v>
                </c:pt>
                <c:pt idx="52">
                  <c:v>115.482956283006</c:v>
                </c:pt>
                <c:pt idx="53">
                  <c:v>120.71320733794001</c:v>
                </c:pt>
                <c:pt idx="54">
                  <c:v>125.70543534297001</c:v>
                </c:pt>
                <c:pt idx="55">
                  <c:v>128.27250264956101</c:v>
                </c:pt>
                <c:pt idx="56">
                  <c:v>133.009223082625</c:v>
                </c:pt>
                <c:pt idx="57">
                  <c:v>141.099310896677</c:v>
                </c:pt>
                <c:pt idx="58">
                  <c:v>145.39842525936899</c:v>
                </c:pt>
                <c:pt idx="59">
                  <c:v>146.440750139188</c:v>
                </c:pt>
                <c:pt idx="60">
                  <c:v>149.34103084495899</c:v>
                </c:pt>
                <c:pt idx="61">
                  <c:v>153.00279621431901</c:v>
                </c:pt>
                <c:pt idx="62">
                  <c:v>154.99807705863299</c:v>
                </c:pt>
                <c:pt idx="63">
                  <c:v>156.69505985889299</c:v>
                </c:pt>
                <c:pt idx="64">
                  <c:v>160.93766423644601</c:v>
                </c:pt>
                <c:pt idx="65">
                  <c:v>165.970099261526</c:v>
                </c:pt>
                <c:pt idx="66">
                  <c:v>169.836037031388</c:v>
                </c:pt>
                <c:pt idx="67">
                  <c:v>173.461635877264</c:v>
                </c:pt>
                <c:pt idx="68">
                  <c:v>178.597449590276</c:v>
                </c:pt>
                <c:pt idx="69">
                  <c:v>183.41851723771799</c:v>
                </c:pt>
                <c:pt idx="70">
                  <c:v>185.251757596901</c:v>
                </c:pt>
                <c:pt idx="71">
                  <c:v>187.49032352967399</c:v>
                </c:pt>
                <c:pt idx="72">
                  <c:v>194.37924837012801</c:v>
                </c:pt>
                <c:pt idx="73">
                  <c:v>201.28450020789299</c:v>
                </c:pt>
                <c:pt idx="74">
                  <c:v>199.85766070249201</c:v>
                </c:pt>
                <c:pt idx="75">
                  <c:v>197.68206426989201</c:v>
                </c:pt>
                <c:pt idx="76">
                  <c:v>201.34117740952499</c:v>
                </c:pt>
                <c:pt idx="77">
                  <c:v>208.08706644140801</c:v>
                </c:pt>
                <c:pt idx="78">
                  <c:v>211.55750293976101</c:v>
                </c:pt>
                <c:pt idx="79">
                  <c:v>209.71417309506799</c:v>
                </c:pt>
                <c:pt idx="80">
                  <c:v>207.31825378225199</c:v>
                </c:pt>
                <c:pt idx="81">
                  <c:v>206.94388445163901</c:v>
                </c:pt>
                <c:pt idx="82">
                  <c:v>213.184118239875</c:v>
                </c:pt>
                <c:pt idx="83">
                  <c:v>218.44299377223501</c:v>
                </c:pt>
                <c:pt idx="84">
                  <c:v>217.389361211416</c:v>
                </c:pt>
                <c:pt idx="85">
                  <c:v>220.382952340049</c:v>
                </c:pt>
                <c:pt idx="86">
                  <c:v>233.86091981643199</c:v>
                </c:pt>
                <c:pt idx="87">
                  <c:v>244.614908632251</c:v>
                </c:pt>
                <c:pt idx="88">
                  <c:v>249.52573766431999</c:v>
                </c:pt>
                <c:pt idx="89">
                  <c:v>258.40269395115303</c:v>
                </c:pt>
                <c:pt idx="90">
                  <c:v>254.658786087262</c:v>
                </c:pt>
                <c:pt idx="91">
                  <c:v>243.470382179826</c:v>
                </c:pt>
                <c:pt idx="92">
                  <c:v>242.42612454480499</c:v>
                </c:pt>
                <c:pt idx="93">
                  <c:v>249.69106750615899</c:v>
                </c:pt>
                <c:pt idx="94">
                  <c:v>247.721482555916</c:v>
                </c:pt>
                <c:pt idx="95">
                  <c:v>238.07173074541501</c:v>
                </c:pt>
                <c:pt idx="96">
                  <c:v>233.403614172452</c:v>
                </c:pt>
                <c:pt idx="97">
                  <c:v>230.254740099137</c:v>
                </c:pt>
                <c:pt idx="98">
                  <c:v>231.29286339313401</c:v>
                </c:pt>
                <c:pt idx="99">
                  <c:v>232.24315754965701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A1-4D16-A78B-4ED6B8A6BA6F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RegionalPropertyType!$AB$6:$AB$105</c:f>
              <c:numCache>
                <c:formatCode>0</c:formatCode>
                <c:ptCount val="100"/>
                <c:pt idx="0">
                  <c:v>92.487915606458301</c:v>
                </c:pt>
                <c:pt idx="1">
                  <c:v>94.207441425534796</c:v>
                </c:pt>
                <c:pt idx="2">
                  <c:v>96.788930827934394</c:v>
                </c:pt>
                <c:pt idx="3">
                  <c:v>100</c:v>
                </c:pt>
                <c:pt idx="4">
                  <c:v>101.749084309183</c:v>
                </c:pt>
                <c:pt idx="5">
                  <c:v>102.037411045174</c:v>
                </c:pt>
                <c:pt idx="6">
                  <c:v>101.72144498432</c:v>
                </c:pt>
                <c:pt idx="7">
                  <c:v>102.32717463216299</c:v>
                </c:pt>
                <c:pt idx="8">
                  <c:v>103.66951642812801</c:v>
                </c:pt>
                <c:pt idx="9">
                  <c:v>106.526533967093</c:v>
                </c:pt>
                <c:pt idx="10">
                  <c:v>110.44451898073601</c:v>
                </c:pt>
                <c:pt idx="11">
                  <c:v>112.207928446639</c:v>
                </c:pt>
                <c:pt idx="12">
                  <c:v>112.152878055516</c:v>
                </c:pt>
                <c:pt idx="13">
                  <c:v>112.953724770675</c:v>
                </c:pt>
                <c:pt idx="14">
                  <c:v>116.159940241317</c:v>
                </c:pt>
                <c:pt idx="15">
                  <c:v>120.971796034375</c:v>
                </c:pt>
                <c:pt idx="16">
                  <c:v>127.641771618899</c:v>
                </c:pt>
                <c:pt idx="17">
                  <c:v>135.331726339124</c:v>
                </c:pt>
                <c:pt idx="18">
                  <c:v>138.45164416155001</c:v>
                </c:pt>
                <c:pt idx="19">
                  <c:v>140.41670809797901</c:v>
                </c:pt>
                <c:pt idx="20">
                  <c:v>147.09862355393099</c:v>
                </c:pt>
                <c:pt idx="21">
                  <c:v>155.209328616184</c:v>
                </c:pt>
                <c:pt idx="22">
                  <c:v>160.95183514702401</c:v>
                </c:pt>
                <c:pt idx="23">
                  <c:v>165.412580907142</c:v>
                </c:pt>
                <c:pt idx="24">
                  <c:v>171.60481168189901</c:v>
                </c:pt>
                <c:pt idx="25">
                  <c:v>178.95622758481301</c:v>
                </c:pt>
                <c:pt idx="26">
                  <c:v>184.393279374428</c:v>
                </c:pt>
                <c:pt idx="27">
                  <c:v>187.933841151114</c:v>
                </c:pt>
                <c:pt idx="28">
                  <c:v>191.88019398762</c:v>
                </c:pt>
                <c:pt idx="29">
                  <c:v>196.70754824494699</c:v>
                </c:pt>
                <c:pt idx="30">
                  <c:v>197.89415205954899</c:v>
                </c:pt>
                <c:pt idx="31">
                  <c:v>194.414665962002</c:v>
                </c:pt>
                <c:pt idx="32">
                  <c:v>190.381867551917</c:v>
                </c:pt>
                <c:pt idx="33">
                  <c:v>186.11370219783001</c:v>
                </c:pt>
                <c:pt idx="34">
                  <c:v>175.666783492821</c:v>
                </c:pt>
                <c:pt idx="35">
                  <c:v>163.454216690084</c:v>
                </c:pt>
                <c:pt idx="36">
                  <c:v>151.16425986978601</c:v>
                </c:pt>
                <c:pt idx="37">
                  <c:v>139.388267844697</c:v>
                </c:pt>
                <c:pt idx="38">
                  <c:v>133.60173097767</c:v>
                </c:pt>
                <c:pt idx="39">
                  <c:v>131.94517103447299</c:v>
                </c:pt>
                <c:pt idx="40">
                  <c:v>132.48271372483501</c:v>
                </c:pt>
                <c:pt idx="41">
                  <c:v>133.770325930414</c:v>
                </c:pt>
                <c:pt idx="42">
                  <c:v>128.09255916196599</c:v>
                </c:pt>
                <c:pt idx="43">
                  <c:v>120.901614302013</c:v>
                </c:pt>
                <c:pt idx="44">
                  <c:v>120.92079609066199</c:v>
                </c:pt>
                <c:pt idx="45">
                  <c:v>123.038206285605</c:v>
                </c:pt>
                <c:pt idx="46">
                  <c:v>121.861466254757</c:v>
                </c:pt>
                <c:pt idx="47">
                  <c:v>120.688235728303</c:v>
                </c:pt>
                <c:pt idx="48">
                  <c:v>123.61041613218499</c:v>
                </c:pt>
                <c:pt idx="49">
                  <c:v>127.520286124892</c:v>
                </c:pt>
                <c:pt idx="50">
                  <c:v>129.51787918835001</c:v>
                </c:pt>
                <c:pt idx="51">
                  <c:v>130.010960691082</c:v>
                </c:pt>
                <c:pt idx="52">
                  <c:v>132.98374629775401</c:v>
                </c:pt>
                <c:pt idx="53">
                  <c:v>139.632110176623</c:v>
                </c:pt>
                <c:pt idx="54">
                  <c:v>145.76643697731399</c:v>
                </c:pt>
                <c:pt idx="55">
                  <c:v>149.02092873024301</c:v>
                </c:pt>
                <c:pt idx="56">
                  <c:v>154.60084642613899</c:v>
                </c:pt>
                <c:pt idx="57">
                  <c:v>163.58503625216301</c:v>
                </c:pt>
                <c:pt idx="58">
                  <c:v>167.02551753889099</c:v>
                </c:pt>
                <c:pt idx="59">
                  <c:v>166.18889634741899</c:v>
                </c:pt>
                <c:pt idx="60">
                  <c:v>170.233798754584</c:v>
                </c:pt>
                <c:pt idx="61">
                  <c:v>178.89292086170099</c:v>
                </c:pt>
                <c:pt idx="62">
                  <c:v>185.270879660378</c:v>
                </c:pt>
                <c:pt idx="63">
                  <c:v>187.13507657828299</c:v>
                </c:pt>
                <c:pt idx="64">
                  <c:v>191.35076754925601</c:v>
                </c:pt>
                <c:pt idx="65">
                  <c:v>199.86737291878501</c:v>
                </c:pt>
                <c:pt idx="66">
                  <c:v>205.50534804073399</c:v>
                </c:pt>
                <c:pt idx="67">
                  <c:v>208.321590277166</c:v>
                </c:pt>
                <c:pt idx="68">
                  <c:v>218.7631333121</c:v>
                </c:pt>
                <c:pt idx="69">
                  <c:v>234.002398429838</c:v>
                </c:pt>
                <c:pt idx="70">
                  <c:v>239.242607500715</c:v>
                </c:pt>
                <c:pt idx="71">
                  <c:v>237.60793116435201</c:v>
                </c:pt>
                <c:pt idx="72">
                  <c:v>241.00606120082699</c:v>
                </c:pt>
                <c:pt idx="73">
                  <c:v>249.460043636714</c:v>
                </c:pt>
                <c:pt idx="74">
                  <c:v>255.94155385923699</c:v>
                </c:pt>
                <c:pt idx="75">
                  <c:v>259.39191747539797</c:v>
                </c:pt>
                <c:pt idx="76">
                  <c:v>264.456065840701</c:v>
                </c:pt>
                <c:pt idx="77">
                  <c:v>269.46535049811598</c:v>
                </c:pt>
                <c:pt idx="78">
                  <c:v>272.27635673699899</c:v>
                </c:pt>
                <c:pt idx="79">
                  <c:v>273.00283065206997</c:v>
                </c:pt>
                <c:pt idx="80">
                  <c:v>274.605392159703</c:v>
                </c:pt>
                <c:pt idx="81">
                  <c:v>281.36004577150999</c:v>
                </c:pt>
                <c:pt idx="82">
                  <c:v>291.04917320404098</c:v>
                </c:pt>
                <c:pt idx="83">
                  <c:v>299.080539339648</c:v>
                </c:pt>
                <c:pt idx="84">
                  <c:v>311.88113600827302</c:v>
                </c:pt>
                <c:pt idx="85">
                  <c:v>333.365024144313</c:v>
                </c:pt>
                <c:pt idx="86">
                  <c:v>350.51353776927101</c:v>
                </c:pt>
                <c:pt idx="87">
                  <c:v>360.78885716328102</c:v>
                </c:pt>
                <c:pt idx="88">
                  <c:v>381.36170048533199</c:v>
                </c:pt>
                <c:pt idx="89">
                  <c:v>408.58900032194799</c:v>
                </c:pt>
                <c:pt idx="90">
                  <c:v>413.25141927249399</c:v>
                </c:pt>
                <c:pt idx="91">
                  <c:v>406.04931659338899</c:v>
                </c:pt>
                <c:pt idx="92">
                  <c:v>410.16246192165897</c:v>
                </c:pt>
                <c:pt idx="93">
                  <c:v>419.55915749789699</c:v>
                </c:pt>
                <c:pt idx="94">
                  <c:v>424.03099989842701</c:v>
                </c:pt>
                <c:pt idx="95">
                  <c:v>421.340735588896</c:v>
                </c:pt>
                <c:pt idx="96">
                  <c:v>415.98169072091702</c:v>
                </c:pt>
                <c:pt idx="97">
                  <c:v>413.67255702374098</c:v>
                </c:pt>
                <c:pt idx="98">
                  <c:v>417.92568826022801</c:v>
                </c:pt>
                <c:pt idx="99">
                  <c:v>420.57843289127499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A1-4D16-A78B-4ED6B8A6BA6F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RegionalPropertyType!$AC$6:$AC$105</c:f>
              <c:numCache>
                <c:formatCode>0</c:formatCode>
                <c:ptCount val="100"/>
                <c:pt idx="0">
                  <c:v>95.784757753518903</c:v>
                </c:pt>
                <c:pt idx="1">
                  <c:v>98.406028253119004</c:v>
                </c:pt>
                <c:pt idx="2">
                  <c:v>99.173043640595395</c:v>
                </c:pt>
                <c:pt idx="3">
                  <c:v>100</c:v>
                </c:pt>
                <c:pt idx="4">
                  <c:v>102.702374627214</c:v>
                </c:pt>
                <c:pt idx="5">
                  <c:v>106.33011882407099</c:v>
                </c:pt>
                <c:pt idx="6">
                  <c:v>107.86977495505199</c:v>
                </c:pt>
                <c:pt idx="7">
                  <c:v>107.78606428265</c:v>
                </c:pt>
                <c:pt idx="8">
                  <c:v>109.294564451799</c:v>
                </c:pt>
                <c:pt idx="9">
                  <c:v>112.914501652347</c:v>
                </c:pt>
                <c:pt idx="10">
                  <c:v>117.399314991333</c:v>
                </c:pt>
                <c:pt idx="11">
                  <c:v>120.970882232937</c:v>
                </c:pt>
                <c:pt idx="12">
                  <c:v>125.267942232346</c:v>
                </c:pt>
                <c:pt idx="13">
                  <c:v>130.055315207879</c:v>
                </c:pt>
                <c:pt idx="14">
                  <c:v>134.36736343643</c:v>
                </c:pt>
                <c:pt idx="15">
                  <c:v>139.397189400374</c:v>
                </c:pt>
                <c:pt idx="16">
                  <c:v>146.95766551652099</c:v>
                </c:pt>
                <c:pt idx="17">
                  <c:v>156.043559604894</c:v>
                </c:pt>
                <c:pt idx="18">
                  <c:v>160.086723953388</c:v>
                </c:pt>
                <c:pt idx="19">
                  <c:v>163.15549198899501</c:v>
                </c:pt>
                <c:pt idx="20">
                  <c:v>173.7693836057</c:v>
                </c:pt>
                <c:pt idx="21">
                  <c:v>184.94013660677501</c:v>
                </c:pt>
                <c:pt idx="22">
                  <c:v>186.33966896506999</c:v>
                </c:pt>
                <c:pt idx="23">
                  <c:v>186.435185767311</c:v>
                </c:pt>
                <c:pt idx="24">
                  <c:v>193.91280232961</c:v>
                </c:pt>
                <c:pt idx="25">
                  <c:v>200.46885133231001</c:v>
                </c:pt>
                <c:pt idx="26">
                  <c:v>198.11241798551299</c:v>
                </c:pt>
                <c:pt idx="27">
                  <c:v>196.71127180192801</c:v>
                </c:pt>
                <c:pt idx="28">
                  <c:v>202.92346530425101</c:v>
                </c:pt>
                <c:pt idx="29">
                  <c:v>209.01725389700701</c:v>
                </c:pt>
                <c:pt idx="30">
                  <c:v>207.48741221729099</c:v>
                </c:pt>
                <c:pt idx="31">
                  <c:v>202.33704119295001</c:v>
                </c:pt>
                <c:pt idx="32">
                  <c:v>199.41593877413499</c:v>
                </c:pt>
                <c:pt idx="33">
                  <c:v>195.127974253931</c:v>
                </c:pt>
                <c:pt idx="34">
                  <c:v>179.42169549042001</c:v>
                </c:pt>
                <c:pt idx="35">
                  <c:v>164.788943475916</c:v>
                </c:pt>
                <c:pt idx="36">
                  <c:v>157.904150163445</c:v>
                </c:pt>
                <c:pt idx="37">
                  <c:v>151.20949204988599</c:v>
                </c:pt>
                <c:pt idx="38">
                  <c:v>144.07701000138201</c:v>
                </c:pt>
                <c:pt idx="39">
                  <c:v>137.74743033319899</c:v>
                </c:pt>
                <c:pt idx="40">
                  <c:v>132.84425535850099</c:v>
                </c:pt>
                <c:pt idx="41">
                  <c:v>128.507674072306</c:v>
                </c:pt>
                <c:pt idx="42">
                  <c:v>128.35740390042301</c:v>
                </c:pt>
                <c:pt idx="43">
                  <c:v>128.97923474040601</c:v>
                </c:pt>
                <c:pt idx="44">
                  <c:v>126.901230783042</c:v>
                </c:pt>
                <c:pt idx="45">
                  <c:v>125.258462461948</c:v>
                </c:pt>
                <c:pt idx="46">
                  <c:v>125.606906339787</c:v>
                </c:pt>
                <c:pt idx="47">
                  <c:v>126.987138072626</c:v>
                </c:pt>
                <c:pt idx="48">
                  <c:v>130.416708144734</c:v>
                </c:pt>
                <c:pt idx="49">
                  <c:v>134.61567004988399</c:v>
                </c:pt>
                <c:pt idx="50">
                  <c:v>135.93844897807099</c:v>
                </c:pt>
                <c:pt idx="51">
                  <c:v>137.29292290012</c:v>
                </c:pt>
                <c:pt idx="52">
                  <c:v>143.90058996062601</c:v>
                </c:pt>
                <c:pt idx="53">
                  <c:v>154.856778117174</c:v>
                </c:pt>
                <c:pt idx="54">
                  <c:v>160.33449359512201</c:v>
                </c:pt>
                <c:pt idx="55">
                  <c:v>160.27127688572099</c:v>
                </c:pt>
                <c:pt idx="56">
                  <c:v>162.43987706259301</c:v>
                </c:pt>
                <c:pt idx="57">
                  <c:v>165.256917828148</c:v>
                </c:pt>
                <c:pt idx="58">
                  <c:v>168.10886298759601</c:v>
                </c:pt>
                <c:pt idx="59">
                  <c:v>172.31437817064</c:v>
                </c:pt>
                <c:pt idx="60">
                  <c:v>177.50357263825401</c:v>
                </c:pt>
                <c:pt idx="61">
                  <c:v>182.26880034651401</c:v>
                </c:pt>
                <c:pt idx="62">
                  <c:v>185.34758937130201</c:v>
                </c:pt>
                <c:pt idx="63">
                  <c:v>188.11905301526801</c:v>
                </c:pt>
                <c:pt idx="64">
                  <c:v>193.345523221674</c:v>
                </c:pt>
                <c:pt idx="65">
                  <c:v>199.697503840346</c:v>
                </c:pt>
                <c:pt idx="66">
                  <c:v>203.40871542294701</c:v>
                </c:pt>
                <c:pt idx="67">
                  <c:v>205.619570209383</c:v>
                </c:pt>
                <c:pt idx="68">
                  <c:v>211.039418351379</c:v>
                </c:pt>
                <c:pt idx="69">
                  <c:v>220.35144102551601</c:v>
                </c:pt>
                <c:pt idx="70">
                  <c:v>226.828261750303</c:v>
                </c:pt>
                <c:pt idx="71">
                  <c:v>228.14280936435</c:v>
                </c:pt>
                <c:pt idx="72">
                  <c:v>228.87255711411501</c:v>
                </c:pt>
                <c:pt idx="73">
                  <c:v>230.511346964609</c:v>
                </c:pt>
                <c:pt idx="74">
                  <c:v>228.93829796095099</c:v>
                </c:pt>
                <c:pt idx="75">
                  <c:v>227.71923968638299</c:v>
                </c:pt>
                <c:pt idx="76">
                  <c:v>232.97446196027499</c:v>
                </c:pt>
                <c:pt idx="77">
                  <c:v>239.01198580972999</c:v>
                </c:pt>
                <c:pt idx="78">
                  <c:v>241.92934980287799</c:v>
                </c:pt>
                <c:pt idx="79">
                  <c:v>243.09514732668899</c:v>
                </c:pt>
                <c:pt idx="80">
                  <c:v>239.732476894695</c:v>
                </c:pt>
                <c:pt idx="81">
                  <c:v>233.227170306869</c:v>
                </c:pt>
                <c:pt idx="82">
                  <c:v>238.28566343116199</c:v>
                </c:pt>
                <c:pt idx="83">
                  <c:v>249.95045313263199</c:v>
                </c:pt>
                <c:pt idx="84">
                  <c:v>256.459012325733</c:v>
                </c:pt>
                <c:pt idx="85">
                  <c:v>265.24431268727602</c:v>
                </c:pt>
                <c:pt idx="86">
                  <c:v>278.26970677301</c:v>
                </c:pt>
                <c:pt idx="87">
                  <c:v>284.82887508579699</c:v>
                </c:pt>
                <c:pt idx="88">
                  <c:v>287.09201214803602</c:v>
                </c:pt>
                <c:pt idx="89">
                  <c:v>296.665374553692</c:v>
                </c:pt>
                <c:pt idx="90">
                  <c:v>303.22111119108501</c:v>
                </c:pt>
                <c:pt idx="91">
                  <c:v>300.91133419458203</c:v>
                </c:pt>
                <c:pt idx="92">
                  <c:v>295.63404593957802</c:v>
                </c:pt>
                <c:pt idx="93">
                  <c:v>294.32798877947602</c:v>
                </c:pt>
                <c:pt idx="94">
                  <c:v>301.24319491798701</c:v>
                </c:pt>
                <c:pt idx="95">
                  <c:v>307.28014627699702</c:v>
                </c:pt>
                <c:pt idx="96">
                  <c:v>308.04379266492901</c:v>
                </c:pt>
                <c:pt idx="97">
                  <c:v>305.73942340176097</c:v>
                </c:pt>
                <c:pt idx="98">
                  <c:v>301.53838746523797</c:v>
                </c:pt>
                <c:pt idx="99">
                  <c:v>300.266190380208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A1-4D16-A78B-4ED6B8A6BA6F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RegionalPropertyType!$AD$6:$AD$105</c:f>
              <c:numCache>
                <c:formatCode>0</c:formatCode>
                <c:ptCount val="100"/>
                <c:pt idx="0">
                  <c:v>93.860598170505597</c:v>
                </c:pt>
                <c:pt idx="1">
                  <c:v>97.873719060594695</c:v>
                </c:pt>
                <c:pt idx="2">
                  <c:v>98.9367477491529</c:v>
                </c:pt>
                <c:pt idx="3">
                  <c:v>100</c:v>
                </c:pt>
                <c:pt idx="4">
                  <c:v>103.93119997389201</c:v>
                </c:pt>
                <c:pt idx="5">
                  <c:v>108.543726952878</c:v>
                </c:pt>
                <c:pt idx="6">
                  <c:v>111.002206993816</c:v>
                </c:pt>
                <c:pt idx="7">
                  <c:v>112.87648636119199</c:v>
                </c:pt>
                <c:pt idx="8">
                  <c:v>116.984256226471</c:v>
                </c:pt>
                <c:pt idx="9">
                  <c:v>122.377929509062</c:v>
                </c:pt>
                <c:pt idx="10">
                  <c:v>127.020430122847</c:v>
                </c:pt>
                <c:pt idx="11">
                  <c:v>130.470116312334</c:v>
                </c:pt>
                <c:pt idx="12">
                  <c:v>134.94921015560701</c:v>
                </c:pt>
                <c:pt idx="13">
                  <c:v>140.69710872984399</c:v>
                </c:pt>
                <c:pt idx="14">
                  <c:v>144.75758825369601</c:v>
                </c:pt>
                <c:pt idx="15">
                  <c:v>147.96602353524801</c:v>
                </c:pt>
                <c:pt idx="16">
                  <c:v>153.98930967432401</c:v>
                </c:pt>
                <c:pt idx="17">
                  <c:v>161.28293795373699</c:v>
                </c:pt>
                <c:pt idx="18">
                  <c:v>165.26214509992801</c:v>
                </c:pt>
                <c:pt idx="19">
                  <c:v>167.90549221539899</c:v>
                </c:pt>
                <c:pt idx="20">
                  <c:v>173.62729153388801</c:v>
                </c:pt>
                <c:pt idx="21">
                  <c:v>181.45662661694499</c:v>
                </c:pt>
                <c:pt idx="22">
                  <c:v>186.10601656458201</c:v>
                </c:pt>
                <c:pt idx="23">
                  <c:v>187.106439437662</c:v>
                </c:pt>
                <c:pt idx="24">
                  <c:v>188.16747803754001</c:v>
                </c:pt>
                <c:pt idx="25">
                  <c:v>189.91665493524101</c:v>
                </c:pt>
                <c:pt idx="26">
                  <c:v>190.62204399842699</c:v>
                </c:pt>
                <c:pt idx="27">
                  <c:v>191.58938638691799</c:v>
                </c:pt>
                <c:pt idx="28">
                  <c:v>195.244323737326</c:v>
                </c:pt>
                <c:pt idx="29">
                  <c:v>198.13996270430701</c:v>
                </c:pt>
                <c:pt idx="30">
                  <c:v>191.455992640087</c:v>
                </c:pt>
                <c:pt idx="31">
                  <c:v>181.927898603979</c:v>
                </c:pt>
                <c:pt idx="32">
                  <c:v>178.76480069539099</c:v>
                </c:pt>
                <c:pt idx="33">
                  <c:v>178.60039237030799</c:v>
                </c:pt>
                <c:pt idx="34">
                  <c:v>175.680889098683</c:v>
                </c:pt>
                <c:pt idx="35">
                  <c:v>168.71489919227</c:v>
                </c:pt>
                <c:pt idx="36">
                  <c:v>155.34900438206901</c:v>
                </c:pt>
                <c:pt idx="37">
                  <c:v>139.92946782317199</c:v>
                </c:pt>
                <c:pt idx="38">
                  <c:v>133.61981553289101</c:v>
                </c:pt>
                <c:pt idx="39">
                  <c:v>132.532083466128</c:v>
                </c:pt>
                <c:pt idx="40">
                  <c:v>129.98012742418899</c:v>
                </c:pt>
                <c:pt idx="41">
                  <c:v>126.761164153416</c:v>
                </c:pt>
                <c:pt idx="42">
                  <c:v>127.388467164465</c:v>
                </c:pt>
                <c:pt idx="43">
                  <c:v>131.81407425228801</c:v>
                </c:pt>
                <c:pt idx="44">
                  <c:v>137.243406118656</c:v>
                </c:pt>
                <c:pt idx="45">
                  <c:v>141.64219815205001</c:v>
                </c:pt>
                <c:pt idx="46">
                  <c:v>144.50191160539799</c:v>
                </c:pt>
                <c:pt idx="47">
                  <c:v>148.34714794900299</c:v>
                </c:pt>
                <c:pt idx="48">
                  <c:v>154.81473214119501</c:v>
                </c:pt>
                <c:pt idx="49">
                  <c:v>164.00540474215501</c:v>
                </c:pt>
                <c:pt idx="50">
                  <c:v>168.67099967584701</c:v>
                </c:pt>
                <c:pt idx="51">
                  <c:v>168.205953607754</c:v>
                </c:pt>
                <c:pt idx="52">
                  <c:v>171.31132044167899</c:v>
                </c:pt>
                <c:pt idx="53">
                  <c:v>179.05103700544799</c:v>
                </c:pt>
                <c:pt idx="54">
                  <c:v>185.92998000998401</c:v>
                </c:pt>
                <c:pt idx="55">
                  <c:v>189.98092400139899</c:v>
                </c:pt>
                <c:pt idx="56">
                  <c:v>196.38806682441501</c:v>
                </c:pt>
                <c:pt idx="57">
                  <c:v>205.467666964882</c:v>
                </c:pt>
                <c:pt idx="58">
                  <c:v>210.706910814888</c:v>
                </c:pt>
                <c:pt idx="59">
                  <c:v>212.756364549116</c:v>
                </c:pt>
                <c:pt idx="60">
                  <c:v>218.97179196828401</c:v>
                </c:pt>
                <c:pt idx="61">
                  <c:v>229.68732597474599</c:v>
                </c:pt>
                <c:pt idx="62">
                  <c:v>234.90155709696799</c:v>
                </c:pt>
                <c:pt idx="63">
                  <c:v>235.670550674536</c:v>
                </c:pt>
                <c:pt idx="64">
                  <c:v>245.17992719207101</c:v>
                </c:pt>
                <c:pt idx="65">
                  <c:v>264.78518555321801</c:v>
                </c:pt>
                <c:pt idx="66">
                  <c:v>275.26088007810802</c:v>
                </c:pt>
                <c:pt idx="67">
                  <c:v>274.762472791128</c:v>
                </c:pt>
                <c:pt idx="68">
                  <c:v>280.83185514093202</c:v>
                </c:pt>
                <c:pt idx="69">
                  <c:v>291.59126832698303</c:v>
                </c:pt>
                <c:pt idx="70">
                  <c:v>299.162577812086</c:v>
                </c:pt>
                <c:pt idx="71">
                  <c:v>302.88867756362703</c:v>
                </c:pt>
                <c:pt idx="72">
                  <c:v>313.27238027192902</c:v>
                </c:pt>
                <c:pt idx="73">
                  <c:v>330.74744289869398</c:v>
                </c:pt>
                <c:pt idx="74">
                  <c:v>334.35389506895001</c:v>
                </c:pt>
                <c:pt idx="75">
                  <c:v>330.22277306227102</c:v>
                </c:pt>
                <c:pt idx="76">
                  <c:v>336.94879357105799</c:v>
                </c:pt>
                <c:pt idx="77">
                  <c:v>350.48492273496998</c:v>
                </c:pt>
                <c:pt idx="78">
                  <c:v>363.71931951595701</c:v>
                </c:pt>
                <c:pt idx="79">
                  <c:v>369.96822584975502</c:v>
                </c:pt>
                <c:pt idx="80">
                  <c:v>372.70518911518298</c:v>
                </c:pt>
                <c:pt idx="81">
                  <c:v>377.14972931235201</c:v>
                </c:pt>
                <c:pt idx="82">
                  <c:v>390.284353319682</c:v>
                </c:pt>
                <c:pt idx="83">
                  <c:v>405.41458422193602</c:v>
                </c:pt>
                <c:pt idx="84">
                  <c:v>419.68872049731101</c:v>
                </c:pt>
                <c:pt idx="85">
                  <c:v>446.10430205405203</c:v>
                </c:pt>
                <c:pt idx="86">
                  <c:v>472.38767721485101</c:v>
                </c:pt>
                <c:pt idx="87">
                  <c:v>488.03325830162498</c:v>
                </c:pt>
                <c:pt idx="88">
                  <c:v>514.89946873044505</c:v>
                </c:pt>
                <c:pt idx="89">
                  <c:v>541.16614650604197</c:v>
                </c:pt>
                <c:pt idx="90">
                  <c:v>510.18821404887501</c:v>
                </c:pt>
                <c:pt idx="91">
                  <c:v>474.82260368697501</c:v>
                </c:pt>
                <c:pt idx="92">
                  <c:v>471.46666265572401</c:v>
                </c:pt>
                <c:pt idx="93">
                  <c:v>470.93737939175702</c:v>
                </c:pt>
                <c:pt idx="94">
                  <c:v>463.54703843006803</c:v>
                </c:pt>
                <c:pt idx="95">
                  <c:v>448.56697544257901</c:v>
                </c:pt>
                <c:pt idx="96">
                  <c:v>429.64211423877401</c:v>
                </c:pt>
                <c:pt idx="97">
                  <c:v>411.46451349572902</c:v>
                </c:pt>
                <c:pt idx="98">
                  <c:v>411.345575214451</c:v>
                </c:pt>
                <c:pt idx="99">
                  <c:v>420.04953467917102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A1-4D16-A78B-4ED6B8A6B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PrimeMarkets!$O$22:$O$121</c:f>
              <c:numCache>
                <c:formatCode>#,##0_);[Red]\(#,##0\)</c:formatCode>
                <c:ptCount val="100"/>
                <c:pt idx="0">
                  <c:v>84.691201669291502</c:v>
                </c:pt>
                <c:pt idx="1">
                  <c:v>92.748122964773003</c:v>
                </c:pt>
                <c:pt idx="2">
                  <c:v>97.542726715272096</c:v>
                </c:pt>
                <c:pt idx="3">
                  <c:v>100</c:v>
                </c:pt>
                <c:pt idx="4">
                  <c:v>93.597851045946499</c:v>
                </c:pt>
                <c:pt idx="5">
                  <c:v>99.492385487965194</c:v>
                </c:pt>
                <c:pt idx="6">
                  <c:v>98.890570665937304</c:v>
                </c:pt>
                <c:pt idx="7">
                  <c:v>95.4420543855707</c:v>
                </c:pt>
                <c:pt idx="8">
                  <c:v>97.538304537183905</c:v>
                </c:pt>
                <c:pt idx="9">
                  <c:v>101.245254396326</c:v>
                </c:pt>
                <c:pt idx="10">
                  <c:v>104.618959289367</c:v>
                </c:pt>
                <c:pt idx="11">
                  <c:v>109.21514705980201</c:v>
                </c:pt>
                <c:pt idx="12">
                  <c:v>105.17302726882301</c:v>
                </c:pt>
                <c:pt idx="13">
                  <c:v>118.482471305744</c:v>
                </c:pt>
                <c:pt idx="14">
                  <c:v>114.059120855659</c:v>
                </c:pt>
                <c:pt idx="15">
                  <c:v>122.12947063538699</c:v>
                </c:pt>
                <c:pt idx="16">
                  <c:v>132.89854932430899</c:v>
                </c:pt>
                <c:pt idx="17">
                  <c:v>124.803725823088</c:v>
                </c:pt>
                <c:pt idx="18">
                  <c:v>135.68179966275599</c:v>
                </c:pt>
                <c:pt idx="19">
                  <c:v>138.83742753367301</c:v>
                </c:pt>
                <c:pt idx="20">
                  <c:v>149.01822041112001</c:v>
                </c:pt>
                <c:pt idx="21">
                  <c:v>154.62525419630401</c:v>
                </c:pt>
                <c:pt idx="22">
                  <c:v>157.68486363121499</c:v>
                </c:pt>
                <c:pt idx="23">
                  <c:v>165.59839000190499</c:v>
                </c:pt>
                <c:pt idx="24">
                  <c:v>169.098902938995</c:v>
                </c:pt>
                <c:pt idx="25">
                  <c:v>183.72665590827799</c:v>
                </c:pt>
                <c:pt idx="26">
                  <c:v>172.01263391881699</c:v>
                </c:pt>
                <c:pt idx="27">
                  <c:v>188.34966067250099</c:v>
                </c:pt>
                <c:pt idx="28">
                  <c:v>183.63067686623</c:v>
                </c:pt>
                <c:pt idx="29">
                  <c:v>199.621889465463</c:v>
                </c:pt>
                <c:pt idx="30">
                  <c:v>192.947036841471</c:v>
                </c:pt>
                <c:pt idx="31">
                  <c:v>188.84088073880099</c:v>
                </c:pt>
                <c:pt idx="32">
                  <c:v>186.121198187381</c:v>
                </c:pt>
                <c:pt idx="33">
                  <c:v>188.910465642205</c:v>
                </c:pt>
                <c:pt idx="34">
                  <c:v>195.46820504959899</c:v>
                </c:pt>
                <c:pt idx="35">
                  <c:v>171.542143173136</c:v>
                </c:pt>
                <c:pt idx="36">
                  <c:v>152.169047458504</c:v>
                </c:pt>
                <c:pt idx="37">
                  <c:v>142.85404076467</c:v>
                </c:pt>
                <c:pt idx="38">
                  <c:v>137.792890161017</c:v>
                </c:pt>
                <c:pt idx="39">
                  <c:v>127.759120933952</c:v>
                </c:pt>
                <c:pt idx="40">
                  <c:v>143.724817534388</c:v>
                </c:pt>
                <c:pt idx="41">
                  <c:v>133.969888488978</c:v>
                </c:pt>
                <c:pt idx="42">
                  <c:v>132.149155558784</c:v>
                </c:pt>
                <c:pt idx="43">
                  <c:v>136.862359888524</c:v>
                </c:pt>
                <c:pt idx="44">
                  <c:v>129.584499929195</c:v>
                </c:pt>
                <c:pt idx="45">
                  <c:v>140.21891348646301</c:v>
                </c:pt>
                <c:pt idx="46">
                  <c:v>135.27474314268201</c:v>
                </c:pt>
                <c:pt idx="47">
                  <c:v>143.04119775002999</c:v>
                </c:pt>
                <c:pt idx="48">
                  <c:v>126.70199771482</c:v>
                </c:pt>
                <c:pt idx="49">
                  <c:v>152.3834972862</c:v>
                </c:pt>
                <c:pt idx="50">
                  <c:v>144.68468508849699</c:v>
                </c:pt>
                <c:pt idx="51">
                  <c:v>154.218972837878</c:v>
                </c:pt>
                <c:pt idx="52">
                  <c:v>148.77097471084599</c:v>
                </c:pt>
                <c:pt idx="53">
                  <c:v>160.375049098793</c:v>
                </c:pt>
                <c:pt idx="54">
                  <c:v>154.14956077282099</c:v>
                </c:pt>
                <c:pt idx="55">
                  <c:v>160.597541381772</c:v>
                </c:pt>
                <c:pt idx="56">
                  <c:v>166.119788599136</c:v>
                </c:pt>
                <c:pt idx="57">
                  <c:v>172.370189814442</c:v>
                </c:pt>
                <c:pt idx="58">
                  <c:v>180.35236844610401</c:v>
                </c:pt>
                <c:pt idx="59">
                  <c:v>184.97438934446501</c:v>
                </c:pt>
                <c:pt idx="60">
                  <c:v>178.10760713679201</c:v>
                </c:pt>
                <c:pt idx="61">
                  <c:v>187.828240047029</c:v>
                </c:pt>
                <c:pt idx="62">
                  <c:v>192.29857595097599</c:v>
                </c:pt>
                <c:pt idx="63">
                  <c:v>187.18984639155099</c:v>
                </c:pt>
                <c:pt idx="64">
                  <c:v>199.63760447577701</c:v>
                </c:pt>
                <c:pt idx="65">
                  <c:v>203.21999641748201</c:v>
                </c:pt>
                <c:pt idx="66">
                  <c:v>206.249224443141</c:v>
                </c:pt>
                <c:pt idx="67">
                  <c:v>206.53452241642299</c:v>
                </c:pt>
                <c:pt idx="68">
                  <c:v>220.58167391041101</c:v>
                </c:pt>
                <c:pt idx="69">
                  <c:v>210.182322525556</c:v>
                </c:pt>
                <c:pt idx="70">
                  <c:v>220.88058864267401</c:v>
                </c:pt>
                <c:pt idx="71">
                  <c:v>227.21448775559401</c:v>
                </c:pt>
                <c:pt idx="72">
                  <c:v>217.913568647094</c:v>
                </c:pt>
                <c:pt idx="73">
                  <c:v>237.862343523871</c:v>
                </c:pt>
                <c:pt idx="74">
                  <c:v>239.14417787135801</c:v>
                </c:pt>
                <c:pt idx="75">
                  <c:v>232.82309703941601</c:v>
                </c:pt>
                <c:pt idx="76">
                  <c:v>234.36161547123399</c:v>
                </c:pt>
                <c:pt idx="77">
                  <c:v>247.39953643686999</c:v>
                </c:pt>
                <c:pt idx="78">
                  <c:v>256.18206926794699</c:v>
                </c:pt>
                <c:pt idx="79">
                  <c:v>240.594158276668</c:v>
                </c:pt>
                <c:pt idx="80">
                  <c:v>250.22358425514099</c:v>
                </c:pt>
                <c:pt idx="81">
                  <c:v>236.15811121012101</c:v>
                </c:pt>
                <c:pt idx="82">
                  <c:v>266.24790659561398</c:v>
                </c:pt>
                <c:pt idx="83">
                  <c:v>273.74194383483399</c:v>
                </c:pt>
                <c:pt idx="84">
                  <c:v>256.18121690756999</c:v>
                </c:pt>
                <c:pt idx="85">
                  <c:v>264.285102398086</c:v>
                </c:pt>
                <c:pt idx="86">
                  <c:v>274.96900654136903</c:v>
                </c:pt>
                <c:pt idx="87">
                  <c:v>284.20169630797398</c:v>
                </c:pt>
                <c:pt idx="88">
                  <c:v>272.27520645170802</c:v>
                </c:pt>
                <c:pt idx="89">
                  <c:v>274.34508338589598</c:v>
                </c:pt>
                <c:pt idx="90">
                  <c:v>276.14100012177602</c:v>
                </c:pt>
                <c:pt idx="91">
                  <c:v>296.08787895615399</c:v>
                </c:pt>
                <c:pt idx="92">
                  <c:v>241.13599498557701</c:v>
                </c:pt>
                <c:pt idx="93">
                  <c:v>252.87760896227601</c:v>
                </c:pt>
                <c:pt idx="94">
                  <c:v>259.42861897925002</c:v>
                </c:pt>
                <c:pt idx="95">
                  <c:v>217.49757339073801</c:v>
                </c:pt>
                <c:pt idx="96">
                  <c:v>248.42872552286599</c:v>
                </c:pt>
                <c:pt idx="97">
                  <c:v>219.76002890246701</c:v>
                </c:pt>
                <c:pt idx="98">
                  <c:v>219.38472443212501</c:v>
                </c:pt>
                <c:pt idx="99">
                  <c:v>213.967972745922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73-4ED9-829C-83A6AE258C48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PrimeMarkets!$S$6:$S$121</c:f>
              <c:numCache>
                <c:formatCode>0</c:formatCode>
                <c:ptCount val="116"/>
                <c:pt idx="0">
                  <c:v>58.549340426723496</c:v>
                </c:pt>
                <c:pt idx="1">
                  <c:v>62.267925927387999</c:v>
                </c:pt>
                <c:pt idx="2">
                  <c:v>65.810246606192393</c:v>
                </c:pt>
                <c:pt idx="3">
                  <c:v>65.463679200430505</c:v>
                </c:pt>
                <c:pt idx="4">
                  <c:v>65.864688032145295</c:v>
                </c:pt>
                <c:pt idx="5">
                  <c:v>69.623259946597202</c:v>
                </c:pt>
                <c:pt idx="6">
                  <c:v>74.698349176916494</c:v>
                </c:pt>
                <c:pt idx="7">
                  <c:v>77.357792203341901</c:v>
                </c:pt>
                <c:pt idx="8">
                  <c:v>77.877574790274707</c:v>
                </c:pt>
                <c:pt idx="9">
                  <c:v>78.590319105123697</c:v>
                </c:pt>
                <c:pt idx="10">
                  <c:v>80.429979830386799</c:v>
                </c:pt>
                <c:pt idx="11">
                  <c:v>82.784749107051198</c:v>
                </c:pt>
                <c:pt idx="12">
                  <c:v>85.525023344055498</c:v>
                </c:pt>
                <c:pt idx="13">
                  <c:v>89.254722120539597</c:v>
                </c:pt>
                <c:pt idx="14">
                  <c:v>90.572188881743003</c:v>
                </c:pt>
                <c:pt idx="15">
                  <c:v>90.408494841870905</c:v>
                </c:pt>
                <c:pt idx="16">
                  <c:v>93.255295430107907</c:v>
                </c:pt>
                <c:pt idx="17">
                  <c:v>98.848078027963297</c:v>
                </c:pt>
                <c:pt idx="18">
                  <c:v>101.35678686824799</c:v>
                </c:pt>
                <c:pt idx="19">
                  <c:v>100</c:v>
                </c:pt>
                <c:pt idx="20">
                  <c:v>100.312584323563</c:v>
                </c:pt>
                <c:pt idx="21">
                  <c:v>102.75390113918</c:v>
                </c:pt>
                <c:pt idx="22">
                  <c:v>103.500478565553</c:v>
                </c:pt>
                <c:pt idx="23">
                  <c:v>102.677526382067</c:v>
                </c:pt>
                <c:pt idx="24">
                  <c:v>103.715826192158</c:v>
                </c:pt>
                <c:pt idx="25">
                  <c:v>106.45693204705201</c:v>
                </c:pt>
                <c:pt idx="26">
                  <c:v>108.728286136907</c:v>
                </c:pt>
                <c:pt idx="27">
                  <c:v>109.94355322746399</c:v>
                </c:pt>
                <c:pt idx="28">
                  <c:v>112.50417475462299</c:v>
                </c:pt>
                <c:pt idx="29">
                  <c:v>115.992325248706</c:v>
                </c:pt>
                <c:pt idx="30">
                  <c:v>118.337087434319</c:v>
                </c:pt>
                <c:pt idx="31">
                  <c:v>120.821398474199</c:v>
                </c:pt>
                <c:pt idx="32">
                  <c:v>125.27119165374999</c:v>
                </c:pt>
                <c:pt idx="33">
                  <c:v>130.052425016775</c:v>
                </c:pt>
                <c:pt idx="34">
                  <c:v>134.43050554011299</c:v>
                </c:pt>
                <c:pt idx="35">
                  <c:v>138.910028734652</c:v>
                </c:pt>
                <c:pt idx="36">
                  <c:v>144.446663343924</c:v>
                </c:pt>
                <c:pt idx="37">
                  <c:v>151.23908600134999</c:v>
                </c:pt>
                <c:pt idx="38">
                  <c:v>156.164087954878</c:v>
                </c:pt>
                <c:pt idx="39">
                  <c:v>158.99709718580201</c:v>
                </c:pt>
                <c:pt idx="40">
                  <c:v>162.43866565959499</c:v>
                </c:pt>
                <c:pt idx="41">
                  <c:v>166.16686153977901</c:v>
                </c:pt>
                <c:pt idx="42">
                  <c:v>166.27064545438299</c:v>
                </c:pt>
                <c:pt idx="43">
                  <c:v>164.93469340040599</c:v>
                </c:pt>
                <c:pt idx="44">
                  <c:v>168.545725564035</c:v>
                </c:pt>
                <c:pt idx="45">
                  <c:v>175.498008372154</c:v>
                </c:pt>
                <c:pt idx="46">
                  <c:v>173.52527869746999</c:v>
                </c:pt>
                <c:pt idx="47">
                  <c:v>166.264954381411</c:v>
                </c:pt>
                <c:pt idx="48">
                  <c:v>163.76072167556299</c:v>
                </c:pt>
                <c:pt idx="49">
                  <c:v>162.65885007947401</c:v>
                </c:pt>
                <c:pt idx="50">
                  <c:v>154.27782949701199</c:v>
                </c:pt>
                <c:pt idx="51">
                  <c:v>142.42979050012599</c:v>
                </c:pt>
                <c:pt idx="52">
                  <c:v>131.50803044367001</c:v>
                </c:pt>
                <c:pt idx="53">
                  <c:v>121.771287802755</c:v>
                </c:pt>
                <c:pt idx="54">
                  <c:v>120.523311984381</c:v>
                </c:pt>
                <c:pt idx="55">
                  <c:v>122.348065069627</c:v>
                </c:pt>
                <c:pt idx="56">
                  <c:v>118.702322477293</c:v>
                </c:pt>
                <c:pt idx="57">
                  <c:v>113.590650938857</c:v>
                </c:pt>
                <c:pt idx="58">
                  <c:v>111.079827047432</c:v>
                </c:pt>
                <c:pt idx="59">
                  <c:v>108.924663143361</c:v>
                </c:pt>
                <c:pt idx="60">
                  <c:v>107.081093480074</c:v>
                </c:pt>
                <c:pt idx="61">
                  <c:v>108.886032947475</c:v>
                </c:pt>
                <c:pt idx="62">
                  <c:v>110.372855536515</c:v>
                </c:pt>
                <c:pt idx="63">
                  <c:v>108.59065584819</c:v>
                </c:pt>
                <c:pt idx="64">
                  <c:v>107.171221034228</c:v>
                </c:pt>
                <c:pt idx="65">
                  <c:v>107.62437008071301</c:v>
                </c:pt>
                <c:pt idx="66">
                  <c:v>110.527550506032</c:v>
                </c:pt>
                <c:pt idx="67">
                  <c:v>113.292900212991</c:v>
                </c:pt>
                <c:pt idx="68">
                  <c:v>114.749275396901</c:v>
                </c:pt>
                <c:pt idx="69">
                  <c:v>116.517203282469</c:v>
                </c:pt>
                <c:pt idx="70">
                  <c:v>119.147546703472</c:v>
                </c:pt>
                <c:pt idx="71">
                  <c:v>121.874038574274</c:v>
                </c:pt>
                <c:pt idx="72">
                  <c:v>125.582055930507</c:v>
                </c:pt>
                <c:pt idx="73">
                  <c:v>130.907773332967</c:v>
                </c:pt>
                <c:pt idx="74">
                  <c:v>133.05592425093801</c:v>
                </c:pt>
                <c:pt idx="75">
                  <c:v>133.62455918231299</c:v>
                </c:pt>
                <c:pt idx="76">
                  <c:v>137.91463473783401</c:v>
                </c:pt>
                <c:pt idx="77">
                  <c:v>143.116955348521</c:v>
                </c:pt>
                <c:pt idx="78">
                  <c:v>143.202796137891</c:v>
                </c:pt>
                <c:pt idx="79">
                  <c:v>141.83643637074599</c:v>
                </c:pt>
                <c:pt idx="80">
                  <c:v>144.455432703745</c:v>
                </c:pt>
                <c:pt idx="81">
                  <c:v>148.80297590362201</c:v>
                </c:pt>
                <c:pt idx="82">
                  <c:v>152.972387321893</c:v>
                </c:pt>
                <c:pt idx="83">
                  <c:v>156.453009693176</c:v>
                </c:pt>
                <c:pt idx="84">
                  <c:v>162.00077950448701</c:v>
                </c:pt>
                <c:pt idx="85">
                  <c:v>168.45996504966899</c:v>
                </c:pt>
                <c:pt idx="86">
                  <c:v>168.63943496648099</c:v>
                </c:pt>
                <c:pt idx="87">
                  <c:v>167.50751265435699</c:v>
                </c:pt>
                <c:pt idx="88">
                  <c:v>172.10577363593001</c:v>
                </c:pt>
                <c:pt idx="89">
                  <c:v>178.147799423858</c:v>
                </c:pt>
                <c:pt idx="90">
                  <c:v>179.72659082264599</c:v>
                </c:pt>
                <c:pt idx="91">
                  <c:v>179.70194123318399</c:v>
                </c:pt>
                <c:pt idx="92">
                  <c:v>182.14109598167599</c:v>
                </c:pt>
                <c:pt idx="93">
                  <c:v>184.959600420409</c:v>
                </c:pt>
                <c:pt idx="94">
                  <c:v>186.38279294631701</c:v>
                </c:pt>
                <c:pt idx="95">
                  <c:v>186.89545045603299</c:v>
                </c:pt>
                <c:pt idx="96">
                  <c:v>186.55041196410201</c:v>
                </c:pt>
                <c:pt idx="97">
                  <c:v>184.91545059821999</c:v>
                </c:pt>
                <c:pt idx="98">
                  <c:v>189.57965109628299</c:v>
                </c:pt>
                <c:pt idx="99">
                  <c:v>196.06640138587599</c:v>
                </c:pt>
                <c:pt idx="100">
                  <c:v>197.48633687490701</c:v>
                </c:pt>
                <c:pt idx="101">
                  <c:v>203.02963855425699</c:v>
                </c:pt>
                <c:pt idx="102">
                  <c:v>212.97224645067101</c:v>
                </c:pt>
                <c:pt idx="103">
                  <c:v>218.16212914897699</c:v>
                </c:pt>
                <c:pt idx="104">
                  <c:v>222.838159665587</c:v>
                </c:pt>
                <c:pt idx="105">
                  <c:v>233.391354346924</c:v>
                </c:pt>
                <c:pt idx="106">
                  <c:v>231.70215941074801</c:v>
                </c:pt>
                <c:pt idx="107">
                  <c:v>221.53429998681199</c:v>
                </c:pt>
                <c:pt idx="108">
                  <c:v>220.05344758916399</c:v>
                </c:pt>
                <c:pt idx="109">
                  <c:v>225.861562490952</c:v>
                </c:pt>
                <c:pt idx="110">
                  <c:v>224.82263901387401</c:v>
                </c:pt>
                <c:pt idx="111">
                  <c:v>216.72790661559699</c:v>
                </c:pt>
                <c:pt idx="112">
                  <c:v>216.00044129723801</c:v>
                </c:pt>
                <c:pt idx="113">
                  <c:v>218.751148600379</c:v>
                </c:pt>
                <c:pt idx="114">
                  <c:v>215.93777295772699</c:v>
                </c:pt>
                <c:pt idx="115">
                  <c:v>211.951722317118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73-4ED9-829C-83A6AE258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PrimeMarkets!$P$22:$P$121</c:f>
              <c:numCache>
                <c:formatCode>#,##0_);[Red]\(#,##0\)</c:formatCode>
                <c:ptCount val="100"/>
                <c:pt idx="0">
                  <c:v>90.799049656675194</c:v>
                </c:pt>
                <c:pt idx="1">
                  <c:v>103.825058009947</c:v>
                </c:pt>
                <c:pt idx="2">
                  <c:v>96.515567364486799</c:v>
                </c:pt>
                <c:pt idx="3">
                  <c:v>100</c:v>
                </c:pt>
                <c:pt idx="4">
                  <c:v>102.350308695802</c:v>
                </c:pt>
                <c:pt idx="5">
                  <c:v>108.47494134780101</c:v>
                </c:pt>
                <c:pt idx="6">
                  <c:v>103.501402496643</c:v>
                </c:pt>
                <c:pt idx="7">
                  <c:v>102.803406452009</c:v>
                </c:pt>
                <c:pt idx="8">
                  <c:v>108.787726121822</c:v>
                </c:pt>
                <c:pt idx="9">
                  <c:v>107.10072788760201</c:v>
                </c:pt>
                <c:pt idx="10">
                  <c:v>111.26670865465999</c:v>
                </c:pt>
                <c:pt idx="11">
                  <c:v>116.49299447233</c:v>
                </c:pt>
                <c:pt idx="12">
                  <c:v>116.735541666451</c:v>
                </c:pt>
                <c:pt idx="13">
                  <c:v>119.516635869081</c:v>
                </c:pt>
                <c:pt idx="14">
                  <c:v>115.849076308246</c:v>
                </c:pt>
                <c:pt idx="15">
                  <c:v>126.451058576045</c:v>
                </c:pt>
                <c:pt idx="16">
                  <c:v>128.89268665713499</c:v>
                </c:pt>
                <c:pt idx="17">
                  <c:v>134.40370847140599</c:v>
                </c:pt>
                <c:pt idx="18">
                  <c:v>139.25385522841299</c:v>
                </c:pt>
                <c:pt idx="19">
                  <c:v>139.94575701119101</c:v>
                </c:pt>
                <c:pt idx="20">
                  <c:v>147.470450126668</c:v>
                </c:pt>
                <c:pt idx="21">
                  <c:v>152.82333557577499</c:v>
                </c:pt>
                <c:pt idx="22">
                  <c:v>152.9583503289</c:v>
                </c:pt>
                <c:pt idx="23">
                  <c:v>164.59115818505299</c:v>
                </c:pt>
                <c:pt idx="24">
                  <c:v>172.803768094931</c:v>
                </c:pt>
                <c:pt idx="25">
                  <c:v>172.192626860774</c:v>
                </c:pt>
                <c:pt idx="26">
                  <c:v>181.54940701658001</c:v>
                </c:pt>
                <c:pt idx="27">
                  <c:v>184.346270663474</c:v>
                </c:pt>
                <c:pt idx="28">
                  <c:v>191.75768176915</c:v>
                </c:pt>
                <c:pt idx="29">
                  <c:v>188.50202800102801</c:v>
                </c:pt>
                <c:pt idx="30">
                  <c:v>186.04560798747599</c:v>
                </c:pt>
                <c:pt idx="31">
                  <c:v>200.66189470395699</c:v>
                </c:pt>
                <c:pt idx="32">
                  <c:v>192.11824027520501</c:v>
                </c:pt>
                <c:pt idx="33">
                  <c:v>188.86517927114801</c:v>
                </c:pt>
                <c:pt idx="34">
                  <c:v>193.28731819103899</c:v>
                </c:pt>
                <c:pt idx="35">
                  <c:v>171.694540694024</c:v>
                </c:pt>
                <c:pt idx="36">
                  <c:v>157.929855679784</c:v>
                </c:pt>
                <c:pt idx="37">
                  <c:v>153.55616040634101</c:v>
                </c:pt>
                <c:pt idx="38">
                  <c:v>141.073700007963</c:v>
                </c:pt>
                <c:pt idx="39">
                  <c:v>136.239545445098</c:v>
                </c:pt>
                <c:pt idx="40">
                  <c:v>130.05830792316399</c:v>
                </c:pt>
                <c:pt idx="41">
                  <c:v>138.57119856064801</c:v>
                </c:pt>
                <c:pt idx="42">
                  <c:v>119.95878775006</c:v>
                </c:pt>
                <c:pt idx="43">
                  <c:v>136.615792802995</c:v>
                </c:pt>
                <c:pt idx="44">
                  <c:v>121.426811193175</c:v>
                </c:pt>
                <c:pt idx="45">
                  <c:v>133.34775235198799</c:v>
                </c:pt>
                <c:pt idx="46">
                  <c:v>135.84440033502099</c:v>
                </c:pt>
                <c:pt idx="47">
                  <c:v>125.01858487418799</c:v>
                </c:pt>
                <c:pt idx="48">
                  <c:v>134.834692447116</c:v>
                </c:pt>
                <c:pt idx="49">
                  <c:v>124.51414935759701</c:v>
                </c:pt>
                <c:pt idx="50">
                  <c:v>125.592648243222</c:v>
                </c:pt>
                <c:pt idx="51">
                  <c:v>139.897215194626</c:v>
                </c:pt>
                <c:pt idx="52">
                  <c:v>121.635918311822</c:v>
                </c:pt>
                <c:pt idx="53">
                  <c:v>134.73638358359599</c:v>
                </c:pt>
                <c:pt idx="54">
                  <c:v>139.43793845990899</c:v>
                </c:pt>
                <c:pt idx="55">
                  <c:v>143.269853999802</c:v>
                </c:pt>
                <c:pt idx="56">
                  <c:v>152.42375814384201</c:v>
                </c:pt>
                <c:pt idx="57">
                  <c:v>147.66505930415099</c:v>
                </c:pt>
                <c:pt idx="58">
                  <c:v>165.15435409686799</c:v>
                </c:pt>
                <c:pt idx="59">
                  <c:v>160.591312910608</c:v>
                </c:pt>
                <c:pt idx="60">
                  <c:v>162.946833361377</c:v>
                </c:pt>
                <c:pt idx="61">
                  <c:v>173.851183571127</c:v>
                </c:pt>
                <c:pt idx="62">
                  <c:v>176.113668706022</c:v>
                </c:pt>
                <c:pt idx="63">
                  <c:v>175.284099629536</c:v>
                </c:pt>
                <c:pt idx="64">
                  <c:v>181.671188266173</c:v>
                </c:pt>
                <c:pt idx="65">
                  <c:v>187.26893776258299</c:v>
                </c:pt>
                <c:pt idx="66">
                  <c:v>191.296230917332</c:v>
                </c:pt>
                <c:pt idx="67">
                  <c:v>201.854871867198</c:v>
                </c:pt>
                <c:pt idx="68">
                  <c:v>208.64335698315799</c:v>
                </c:pt>
                <c:pt idx="69">
                  <c:v>224.378525788763</c:v>
                </c:pt>
                <c:pt idx="70">
                  <c:v>221.963731867658</c:v>
                </c:pt>
                <c:pt idx="71">
                  <c:v>226.37742563755401</c:v>
                </c:pt>
                <c:pt idx="72">
                  <c:v>239.743724319286</c:v>
                </c:pt>
                <c:pt idx="73">
                  <c:v>231.38437012821501</c:v>
                </c:pt>
                <c:pt idx="74">
                  <c:v>242.40610386150399</c:v>
                </c:pt>
                <c:pt idx="75">
                  <c:v>243.586777785723</c:v>
                </c:pt>
                <c:pt idx="76">
                  <c:v>266.51081705706798</c:v>
                </c:pt>
                <c:pt idx="77">
                  <c:v>244.20268944229599</c:v>
                </c:pt>
                <c:pt idx="78">
                  <c:v>251.57240002905399</c:v>
                </c:pt>
                <c:pt idx="79">
                  <c:v>271.61556697871299</c:v>
                </c:pt>
                <c:pt idx="80">
                  <c:v>248.64586269760301</c:v>
                </c:pt>
                <c:pt idx="81">
                  <c:v>277.32959132960798</c:v>
                </c:pt>
                <c:pt idx="82">
                  <c:v>274.49170463799999</c:v>
                </c:pt>
                <c:pt idx="83">
                  <c:v>290.73649158449098</c:v>
                </c:pt>
                <c:pt idx="84">
                  <c:v>302.67458383540799</c:v>
                </c:pt>
                <c:pt idx="85">
                  <c:v>310.68200568473901</c:v>
                </c:pt>
                <c:pt idx="86">
                  <c:v>334.45362475212897</c:v>
                </c:pt>
                <c:pt idx="87">
                  <c:v>352.17688096069298</c:v>
                </c:pt>
                <c:pt idx="88">
                  <c:v>360.58869425933699</c:v>
                </c:pt>
                <c:pt idx="89">
                  <c:v>380.31959864632</c:v>
                </c:pt>
                <c:pt idx="90">
                  <c:v>402.100228248939</c:v>
                </c:pt>
                <c:pt idx="91">
                  <c:v>392.14290981120899</c:v>
                </c:pt>
                <c:pt idx="92">
                  <c:v>412.07709716455298</c:v>
                </c:pt>
                <c:pt idx="93">
                  <c:v>400.95934055358998</c:v>
                </c:pt>
                <c:pt idx="94">
                  <c:v>418.309252524057</c:v>
                </c:pt>
                <c:pt idx="95">
                  <c:v>405.35075303737602</c:v>
                </c:pt>
                <c:pt idx="96">
                  <c:v>425.01246260839798</c:v>
                </c:pt>
                <c:pt idx="97">
                  <c:v>418.99972289512198</c:v>
                </c:pt>
                <c:pt idx="98">
                  <c:v>419.27481924959397</c:v>
                </c:pt>
                <c:pt idx="99">
                  <c:v>429.81458394415603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2D-4BAE-94FD-4B250357ED83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PrimeMarkets!$T$6:$T$121</c:f>
              <c:numCache>
                <c:formatCode>0</c:formatCode>
                <c:ptCount val="116"/>
                <c:pt idx="0">
                  <c:v>67.978132914579405</c:v>
                </c:pt>
                <c:pt idx="1">
                  <c:v>70.275017194049497</c:v>
                </c:pt>
                <c:pt idx="2">
                  <c:v>71.8921736888244</c:v>
                </c:pt>
                <c:pt idx="3">
                  <c:v>70.610187633842003</c:v>
                </c:pt>
                <c:pt idx="4">
                  <c:v>70.370316628397404</c:v>
                </c:pt>
                <c:pt idx="5">
                  <c:v>73.063077823278903</c:v>
                </c:pt>
                <c:pt idx="6">
                  <c:v>77.158790525345694</c:v>
                </c:pt>
                <c:pt idx="7">
                  <c:v>79.270086797534205</c:v>
                </c:pt>
                <c:pt idx="8">
                  <c:v>79.3531448779014</c:v>
                </c:pt>
                <c:pt idx="9">
                  <c:v>79.593690612880707</c:v>
                </c:pt>
                <c:pt idx="10">
                  <c:v>81.404897244928605</c:v>
                </c:pt>
                <c:pt idx="11">
                  <c:v>84.173575245939503</c:v>
                </c:pt>
                <c:pt idx="12">
                  <c:v>86.805129568124002</c:v>
                </c:pt>
                <c:pt idx="13">
                  <c:v>87.814298141060306</c:v>
                </c:pt>
                <c:pt idx="14">
                  <c:v>88.237417187474193</c:v>
                </c:pt>
                <c:pt idx="15">
                  <c:v>90.768169903475396</c:v>
                </c:pt>
                <c:pt idx="16">
                  <c:v>94.542290936378805</c:v>
                </c:pt>
                <c:pt idx="17">
                  <c:v>98.125842556955007</c:v>
                </c:pt>
                <c:pt idx="18">
                  <c:v>99.657054692945295</c:v>
                </c:pt>
                <c:pt idx="19">
                  <c:v>100</c:v>
                </c:pt>
                <c:pt idx="20">
                  <c:v>101.530076644584</c:v>
                </c:pt>
                <c:pt idx="21">
                  <c:v>102.839924482467</c:v>
                </c:pt>
                <c:pt idx="22">
                  <c:v>102.646778635773</c:v>
                </c:pt>
                <c:pt idx="23">
                  <c:v>102.76943267418</c:v>
                </c:pt>
                <c:pt idx="24">
                  <c:v>104.092455548529</c:v>
                </c:pt>
                <c:pt idx="25">
                  <c:v>106.990861639722</c:v>
                </c:pt>
                <c:pt idx="26">
                  <c:v>110.57491881478801</c:v>
                </c:pt>
                <c:pt idx="27">
                  <c:v>112.01710687785901</c:v>
                </c:pt>
                <c:pt idx="28">
                  <c:v>112.268813638395</c:v>
                </c:pt>
                <c:pt idx="29">
                  <c:v>113.62807146347799</c:v>
                </c:pt>
                <c:pt idx="30">
                  <c:v>116.689106817089</c:v>
                </c:pt>
                <c:pt idx="31">
                  <c:v>120.66978320314</c:v>
                </c:pt>
                <c:pt idx="32">
                  <c:v>126.90884477832</c:v>
                </c:pt>
                <c:pt idx="33">
                  <c:v>133.98176934079601</c:v>
                </c:pt>
                <c:pt idx="34">
                  <c:v>135.23749581203199</c:v>
                </c:pt>
                <c:pt idx="35">
                  <c:v>136.04118632144201</c:v>
                </c:pt>
                <c:pt idx="36">
                  <c:v>143.85162004949399</c:v>
                </c:pt>
                <c:pt idx="37">
                  <c:v>152.95005205813601</c:v>
                </c:pt>
                <c:pt idx="38">
                  <c:v>156.34210526723601</c:v>
                </c:pt>
                <c:pt idx="39">
                  <c:v>158.44214660172901</c:v>
                </c:pt>
                <c:pt idx="40">
                  <c:v>163.25355814264799</c:v>
                </c:pt>
                <c:pt idx="41">
                  <c:v>167.86117657343701</c:v>
                </c:pt>
                <c:pt idx="42">
                  <c:v>171.06641447940001</c:v>
                </c:pt>
                <c:pt idx="43">
                  <c:v>173.30831444382</c:v>
                </c:pt>
                <c:pt idx="44">
                  <c:v>175.57972596172499</c:v>
                </c:pt>
                <c:pt idx="45">
                  <c:v>178.41376054641501</c:v>
                </c:pt>
                <c:pt idx="46">
                  <c:v>178.772119154168</c:v>
                </c:pt>
                <c:pt idx="47">
                  <c:v>175.794212848439</c:v>
                </c:pt>
                <c:pt idx="48">
                  <c:v>172.808300093188</c:v>
                </c:pt>
                <c:pt idx="49">
                  <c:v>171.659387778362</c:v>
                </c:pt>
                <c:pt idx="50">
                  <c:v>165.49806772576099</c:v>
                </c:pt>
                <c:pt idx="51">
                  <c:v>154.463912919862</c:v>
                </c:pt>
                <c:pt idx="52">
                  <c:v>143.17572863386499</c:v>
                </c:pt>
                <c:pt idx="53">
                  <c:v>135.826345959332</c:v>
                </c:pt>
                <c:pt idx="54">
                  <c:v>132.99494077012</c:v>
                </c:pt>
                <c:pt idx="55">
                  <c:v>129.678884393516</c:v>
                </c:pt>
                <c:pt idx="56">
                  <c:v>127.67650999025</c:v>
                </c:pt>
                <c:pt idx="57">
                  <c:v>128.98380062906801</c:v>
                </c:pt>
                <c:pt idx="58">
                  <c:v>125.38446507458001</c:v>
                </c:pt>
                <c:pt idx="59">
                  <c:v>118.471334071274</c:v>
                </c:pt>
                <c:pt idx="60">
                  <c:v>118.29444505139401</c:v>
                </c:pt>
                <c:pt idx="61">
                  <c:v>123.129620185287</c:v>
                </c:pt>
                <c:pt idx="62">
                  <c:v>122.855472730779</c:v>
                </c:pt>
                <c:pt idx="63">
                  <c:v>118.785571519147</c:v>
                </c:pt>
                <c:pt idx="64">
                  <c:v>118.39887117354</c:v>
                </c:pt>
                <c:pt idx="65">
                  <c:v>120.327183273516</c:v>
                </c:pt>
                <c:pt idx="66">
                  <c:v>123.287009087293</c:v>
                </c:pt>
                <c:pt idx="67">
                  <c:v>124.374518501005</c:v>
                </c:pt>
                <c:pt idx="68">
                  <c:v>125.17460505019601</c:v>
                </c:pt>
                <c:pt idx="69">
                  <c:v>129.24860193773799</c:v>
                </c:pt>
                <c:pt idx="70">
                  <c:v>133.46383469063201</c:v>
                </c:pt>
                <c:pt idx="71">
                  <c:v>135.373531582449</c:v>
                </c:pt>
                <c:pt idx="72">
                  <c:v>139.58429968803901</c:v>
                </c:pt>
                <c:pt idx="73">
                  <c:v>146.681656210196</c:v>
                </c:pt>
                <c:pt idx="74">
                  <c:v>150.45813398277201</c:v>
                </c:pt>
                <c:pt idx="75">
                  <c:v>151.2622070148</c:v>
                </c:pt>
                <c:pt idx="76">
                  <c:v>154.90916974862799</c:v>
                </c:pt>
                <c:pt idx="77">
                  <c:v>161.58382797724701</c:v>
                </c:pt>
                <c:pt idx="78">
                  <c:v>164.01205732157001</c:v>
                </c:pt>
                <c:pt idx="79">
                  <c:v>163.30481486767201</c:v>
                </c:pt>
                <c:pt idx="80">
                  <c:v>168.583355745723</c:v>
                </c:pt>
                <c:pt idx="81">
                  <c:v>178.187853000823</c:v>
                </c:pt>
                <c:pt idx="82">
                  <c:v>181.09923583624101</c:v>
                </c:pt>
                <c:pt idx="83">
                  <c:v>180.47195574814501</c:v>
                </c:pt>
                <c:pt idx="84">
                  <c:v>190.49511264844401</c:v>
                </c:pt>
                <c:pt idx="85">
                  <c:v>207.72497218243899</c:v>
                </c:pt>
                <c:pt idx="86">
                  <c:v>212.272255789421</c:v>
                </c:pt>
                <c:pt idx="87">
                  <c:v>207.982806813347</c:v>
                </c:pt>
                <c:pt idx="88">
                  <c:v>210.81462631266001</c:v>
                </c:pt>
                <c:pt idx="89">
                  <c:v>217.724427552777</c:v>
                </c:pt>
                <c:pt idx="90">
                  <c:v>223.79383654253101</c:v>
                </c:pt>
                <c:pt idx="91">
                  <c:v>227.6174232173</c:v>
                </c:pt>
                <c:pt idx="92">
                  <c:v>231.01362365926801</c:v>
                </c:pt>
                <c:pt idx="93">
                  <c:v>234.36830466934001</c:v>
                </c:pt>
                <c:pt idx="94">
                  <c:v>238.17143933832801</c:v>
                </c:pt>
                <c:pt idx="95">
                  <c:v>242.542965529713</c:v>
                </c:pt>
                <c:pt idx="96">
                  <c:v>247.44710453008901</c:v>
                </c:pt>
                <c:pt idx="97">
                  <c:v>252.07761452111399</c:v>
                </c:pt>
                <c:pt idx="98">
                  <c:v>259.20187290700602</c:v>
                </c:pt>
                <c:pt idx="99">
                  <c:v>268.45237031644803</c:v>
                </c:pt>
                <c:pt idx="100">
                  <c:v>279.29362164236699</c:v>
                </c:pt>
                <c:pt idx="101">
                  <c:v>295.16358837074802</c:v>
                </c:pt>
                <c:pt idx="102">
                  <c:v>309.24600254699101</c:v>
                </c:pt>
                <c:pt idx="103">
                  <c:v>318.66673760087201</c:v>
                </c:pt>
                <c:pt idx="104">
                  <c:v>338.18394371474602</c:v>
                </c:pt>
                <c:pt idx="105">
                  <c:v>366.74186884767499</c:v>
                </c:pt>
                <c:pt idx="106">
                  <c:v>369.19953694452101</c:v>
                </c:pt>
                <c:pt idx="107">
                  <c:v>359.24840231872099</c:v>
                </c:pt>
                <c:pt idx="108">
                  <c:v>368.53417495673102</c:v>
                </c:pt>
                <c:pt idx="109">
                  <c:v>386.07354352462301</c:v>
                </c:pt>
                <c:pt idx="110">
                  <c:v>394.38846575866501</c:v>
                </c:pt>
                <c:pt idx="111">
                  <c:v>393.91675377304603</c:v>
                </c:pt>
                <c:pt idx="112">
                  <c:v>394.27626193497298</c:v>
                </c:pt>
                <c:pt idx="113">
                  <c:v>398.13163842699601</c:v>
                </c:pt>
                <c:pt idx="114">
                  <c:v>405.14360305539901</c:v>
                </c:pt>
                <c:pt idx="115">
                  <c:v>408.92152845246898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2D-4BAE-94FD-4B250357E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PrimeMarkets!$Q$22:$Q$121</c:f>
              <c:numCache>
                <c:formatCode>#,##0_);[Red]\(#,##0\)</c:formatCode>
                <c:ptCount val="100"/>
                <c:pt idx="0">
                  <c:v>89.765119036958296</c:v>
                </c:pt>
                <c:pt idx="1">
                  <c:v>99.035908175737603</c:v>
                </c:pt>
                <c:pt idx="2">
                  <c:v>99.110745684545407</c:v>
                </c:pt>
                <c:pt idx="3">
                  <c:v>100</c:v>
                </c:pt>
                <c:pt idx="4">
                  <c:v>103.510025572058</c:v>
                </c:pt>
                <c:pt idx="5">
                  <c:v>102.052442491354</c:v>
                </c:pt>
                <c:pt idx="6">
                  <c:v>105.646179238553</c:v>
                </c:pt>
                <c:pt idx="7">
                  <c:v>104.027661764454</c:v>
                </c:pt>
                <c:pt idx="8">
                  <c:v>113.91697135115901</c:v>
                </c:pt>
                <c:pt idx="9">
                  <c:v>114.062873332894</c:v>
                </c:pt>
                <c:pt idx="10">
                  <c:v>119.959450500389</c:v>
                </c:pt>
                <c:pt idx="11">
                  <c:v>125.420608121432</c:v>
                </c:pt>
                <c:pt idx="12">
                  <c:v>125.35535523737801</c:v>
                </c:pt>
                <c:pt idx="13">
                  <c:v>135.99280593264101</c:v>
                </c:pt>
                <c:pt idx="14">
                  <c:v>145.840342286284</c:v>
                </c:pt>
                <c:pt idx="15">
                  <c:v>146.176012973599</c:v>
                </c:pt>
                <c:pt idx="16">
                  <c:v>154.416395848192</c:v>
                </c:pt>
                <c:pt idx="17">
                  <c:v>163.49325808299301</c:v>
                </c:pt>
                <c:pt idx="18">
                  <c:v>168.31869784665099</c:v>
                </c:pt>
                <c:pt idx="19">
                  <c:v>173.090769212118</c:v>
                </c:pt>
                <c:pt idx="20">
                  <c:v>188.48376971590301</c:v>
                </c:pt>
                <c:pt idx="21">
                  <c:v>200.68483131563301</c:v>
                </c:pt>
                <c:pt idx="22">
                  <c:v>203.83074959846101</c:v>
                </c:pt>
                <c:pt idx="23">
                  <c:v>202.18018793879301</c:v>
                </c:pt>
                <c:pt idx="24">
                  <c:v>211.58639317676</c:v>
                </c:pt>
                <c:pt idx="25">
                  <c:v>224.53366818207701</c:v>
                </c:pt>
                <c:pt idx="26">
                  <c:v>218.08673363406299</c:v>
                </c:pt>
                <c:pt idx="27">
                  <c:v>218.33494390503199</c:v>
                </c:pt>
                <c:pt idx="28">
                  <c:v>228.013778246355</c:v>
                </c:pt>
                <c:pt idx="29">
                  <c:v>236.38053048509499</c:v>
                </c:pt>
                <c:pt idx="30">
                  <c:v>245.47911545980301</c:v>
                </c:pt>
                <c:pt idx="31">
                  <c:v>228.571362580396</c:v>
                </c:pt>
                <c:pt idx="32">
                  <c:v>227.96208218514201</c:v>
                </c:pt>
                <c:pt idx="33">
                  <c:v>232.754687829175</c:v>
                </c:pt>
                <c:pt idx="34">
                  <c:v>210.786921844636</c:v>
                </c:pt>
                <c:pt idx="35">
                  <c:v>223.58143772424901</c:v>
                </c:pt>
                <c:pt idx="36">
                  <c:v>197.590914498442</c:v>
                </c:pt>
                <c:pt idx="37">
                  <c:v>199.90048203036</c:v>
                </c:pt>
                <c:pt idx="38">
                  <c:v>184.61044274121801</c:v>
                </c:pt>
                <c:pt idx="39">
                  <c:v>174.841618443296</c:v>
                </c:pt>
                <c:pt idx="40">
                  <c:v>189.01714138079001</c:v>
                </c:pt>
                <c:pt idx="41">
                  <c:v>157.63988664042699</c:v>
                </c:pt>
                <c:pt idx="42">
                  <c:v>168.495235968499</c:v>
                </c:pt>
                <c:pt idx="43">
                  <c:v>173.96452138172799</c:v>
                </c:pt>
                <c:pt idx="44">
                  <c:v>179.664876676262</c:v>
                </c:pt>
                <c:pt idx="45">
                  <c:v>168.34570965589299</c:v>
                </c:pt>
                <c:pt idx="46">
                  <c:v>176.40603200895001</c:v>
                </c:pt>
                <c:pt idx="47">
                  <c:v>179.92415418391801</c:v>
                </c:pt>
                <c:pt idx="48">
                  <c:v>180.58733368426201</c:v>
                </c:pt>
                <c:pt idx="49">
                  <c:v>191.132177988335</c:v>
                </c:pt>
                <c:pt idx="50">
                  <c:v>185.65769754236101</c:v>
                </c:pt>
                <c:pt idx="51">
                  <c:v>193.00117548199901</c:v>
                </c:pt>
                <c:pt idx="52">
                  <c:v>192.49021428857799</c:v>
                </c:pt>
                <c:pt idx="53">
                  <c:v>204.73546183831201</c:v>
                </c:pt>
                <c:pt idx="54">
                  <c:v>215.12699344647601</c:v>
                </c:pt>
                <c:pt idx="55">
                  <c:v>223.358640232966</c:v>
                </c:pt>
                <c:pt idx="56">
                  <c:v>225.436404940627</c:v>
                </c:pt>
                <c:pt idx="57">
                  <c:v>230.59864437045499</c:v>
                </c:pt>
                <c:pt idx="58">
                  <c:v>236.06545892144899</c:v>
                </c:pt>
                <c:pt idx="59">
                  <c:v>249.54884259558199</c:v>
                </c:pt>
                <c:pt idx="60">
                  <c:v>250.98926958858601</c:v>
                </c:pt>
                <c:pt idx="61">
                  <c:v>248.24746301226699</c:v>
                </c:pt>
                <c:pt idx="62">
                  <c:v>263.65676117611798</c:v>
                </c:pt>
                <c:pt idx="63">
                  <c:v>265.58110714702298</c:v>
                </c:pt>
                <c:pt idx="64">
                  <c:v>272.79866269488298</c:v>
                </c:pt>
                <c:pt idx="65">
                  <c:v>277.67453421715902</c:v>
                </c:pt>
                <c:pt idx="66">
                  <c:v>289.89009648314499</c:v>
                </c:pt>
                <c:pt idx="67">
                  <c:v>299.98196307914901</c:v>
                </c:pt>
                <c:pt idx="68">
                  <c:v>304.16485461709902</c:v>
                </c:pt>
                <c:pt idx="69">
                  <c:v>306.75773289494401</c:v>
                </c:pt>
                <c:pt idx="70">
                  <c:v>315.52967185519901</c:v>
                </c:pt>
                <c:pt idx="71">
                  <c:v>328.67527424002498</c:v>
                </c:pt>
                <c:pt idx="72">
                  <c:v>345.14735134075198</c:v>
                </c:pt>
                <c:pt idx="73">
                  <c:v>328.90260813969098</c:v>
                </c:pt>
                <c:pt idx="74">
                  <c:v>326.94437261496898</c:v>
                </c:pt>
                <c:pt idx="75">
                  <c:v>333.37721642039998</c:v>
                </c:pt>
                <c:pt idx="76">
                  <c:v>343.58171578001202</c:v>
                </c:pt>
                <c:pt idx="77">
                  <c:v>351.86007352836299</c:v>
                </c:pt>
                <c:pt idx="78">
                  <c:v>336.55451145408699</c:v>
                </c:pt>
                <c:pt idx="79">
                  <c:v>331.01717127819597</c:v>
                </c:pt>
                <c:pt idx="80">
                  <c:v>333.53192907463898</c:v>
                </c:pt>
                <c:pt idx="81">
                  <c:v>334.66729270238801</c:v>
                </c:pt>
                <c:pt idx="82">
                  <c:v>348.39708973019998</c:v>
                </c:pt>
                <c:pt idx="83">
                  <c:v>349.95728796083603</c:v>
                </c:pt>
                <c:pt idx="84">
                  <c:v>366.69567712528402</c:v>
                </c:pt>
                <c:pt idx="85">
                  <c:v>360.03150785493602</c:v>
                </c:pt>
                <c:pt idx="86">
                  <c:v>370.40260066649</c:v>
                </c:pt>
                <c:pt idx="87">
                  <c:v>408.30765589561003</c:v>
                </c:pt>
                <c:pt idx="88">
                  <c:v>375.341783614267</c:v>
                </c:pt>
                <c:pt idx="89">
                  <c:v>391.65200301599202</c:v>
                </c:pt>
                <c:pt idx="90">
                  <c:v>418.18866959135403</c:v>
                </c:pt>
                <c:pt idx="91">
                  <c:v>409.74597728709699</c:v>
                </c:pt>
                <c:pt idx="92">
                  <c:v>414.69647713500302</c:v>
                </c:pt>
                <c:pt idx="93">
                  <c:v>395.64374938882298</c:v>
                </c:pt>
                <c:pt idx="94">
                  <c:v>406.74135872476899</c:v>
                </c:pt>
                <c:pt idx="95">
                  <c:v>404.074185444546</c:v>
                </c:pt>
                <c:pt idx="96">
                  <c:v>422.806507993335</c:v>
                </c:pt>
                <c:pt idx="97">
                  <c:v>396.24349870711097</c:v>
                </c:pt>
                <c:pt idx="98">
                  <c:v>418.580775465062</c:v>
                </c:pt>
                <c:pt idx="99">
                  <c:v>407.74842304953802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31-4923-A290-9B4B15F2E141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PrimeMarkets!$U$6:$U$121</c:f>
              <c:numCache>
                <c:formatCode>0</c:formatCode>
                <c:ptCount val="116"/>
                <c:pt idx="0">
                  <c:v>68.770790479648895</c:v>
                </c:pt>
                <c:pt idx="1">
                  <c:v>67.893353272987298</c:v>
                </c:pt>
                <c:pt idx="2">
                  <c:v>69.769311807110498</c:v>
                </c:pt>
                <c:pt idx="3">
                  <c:v>73.953322868472696</c:v>
                </c:pt>
                <c:pt idx="4">
                  <c:v>76.191299604028004</c:v>
                </c:pt>
                <c:pt idx="5">
                  <c:v>77.246415199291306</c:v>
                </c:pt>
                <c:pt idx="6">
                  <c:v>79.490818074538694</c:v>
                </c:pt>
                <c:pt idx="7">
                  <c:v>81.879554395041893</c:v>
                </c:pt>
                <c:pt idx="8">
                  <c:v>83.176645181777502</c:v>
                </c:pt>
                <c:pt idx="9">
                  <c:v>84.404053356754005</c:v>
                </c:pt>
                <c:pt idx="10">
                  <c:v>84.757125605018402</c:v>
                </c:pt>
                <c:pt idx="11">
                  <c:v>85.306517674841103</c:v>
                </c:pt>
                <c:pt idx="12">
                  <c:v>87.663051986357402</c:v>
                </c:pt>
                <c:pt idx="13">
                  <c:v>91.078343845690398</c:v>
                </c:pt>
                <c:pt idx="14">
                  <c:v>93.775492052213295</c:v>
                </c:pt>
                <c:pt idx="15">
                  <c:v>94.849990083331306</c:v>
                </c:pt>
                <c:pt idx="16">
                  <c:v>95.920570427602499</c:v>
                </c:pt>
                <c:pt idx="17">
                  <c:v>97.792430642675399</c:v>
                </c:pt>
                <c:pt idx="18">
                  <c:v>99.015538282376596</c:v>
                </c:pt>
                <c:pt idx="19">
                  <c:v>100</c:v>
                </c:pt>
                <c:pt idx="20">
                  <c:v>102.163846872533</c:v>
                </c:pt>
                <c:pt idx="21">
                  <c:v>105.12638617445501</c:v>
                </c:pt>
                <c:pt idx="22">
                  <c:v>107.32908869667899</c:v>
                </c:pt>
                <c:pt idx="23">
                  <c:v>108.42754092392801</c:v>
                </c:pt>
                <c:pt idx="24">
                  <c:v>109.70152137375</c:v>
                </c:pt>
                <c:pt idx="25">
                  <c:v>112.255949538458</c:v>
                </c:pt>
                <c:pt idx="26">
                  <c:v>116.60894897581601</c:v>
                </c:pt>
                <c:pt idx="27">
                  <c:v>120.823243111114</c:v>
                </c:pt>
                <c:pt idx="28">
                  <c:v>124.788985757201</c:v>
                </c:pt>
                <c:pt idx="29">
                  <c:v>128.668586707938</c:v>
                </c:pt>
                <c:pt idx="30">
                  <c:v>132.53860160961099</c:v>
                </c:pt>
                <c:pt idx="31">
                  <c:v>137.947445686778</c:v>
                </c:pt>
                <c:pt idx="32">
                  <c:v>145.106043413132</c:v>
                </c:pt>
                <c:pt idx="33">
                  <c:v>151.94096413114701</c:v>
                </c:pt>
                <c:pt idx="34">
                  <c:v>155.41720134054</c:v>
                </c:pt>
                <c:pt idx="35">
                  <c:v>159.24730668639901</c:v>
                </c:pt>
                <c:pt idx="36">
                  <c:v>169.57504657815599</c:v>
                </c:pt>
                <c:pt idx="37">
                  <c:v>181.89467155211599</c:v>
                </c:pt>
                <c:pt idx="38">
                  <c:v>183.04477522152999</c:v>
                </c:pt>
                <c:pt idx="39">
                  <c:v>181.18056765750001</c:v>
                </c:pt>
                <c:pt idx="40">
                  <c:v>187.649563128615</c:v>
                </c:pt>
                <c:pt idx="41">
                  <c:v>193.308750150333</c:v>
                </c:pt>
                <c:pt idx="42">
                  <c:v>189.45550477903799</c:v>
                </c:pt>
                <c:pt idx="43">
                  <c:v>187.070393501307</c:v>
                </c:pt>
                <c:pt idx="44">
                  <c:v>193.79632831948399</c:v>
                </c:pt>
                <c:pt idx="45">
                  <c:v>199.10426415821101</c:v>
                </c:pt>
                <c:pt idx="46">
                  <c:v>194.19654443667699</c:v>
                </c:pt>
                <c:pt idx="47">
                  <c:v>187.041764245471</c:v>
                </c:pt>
                <c:pt idx="48">
                  <c:v>184.31941221331601</c:v>
                </c:pt>
                <c:pt idx="49">
                  <c:v>181.38173708824399</c:v>
                </c:pt>
                <c:pt idx="50">
                  <c:v>169.27571852965599</c:v>
                </c:pt>
                <c:pt idx="51">
                  <c:v>156.780594162395</c:v>
                </c:pt>
                <c:pt idx="52">
                  <c:v>151.68436414422101</c:v>
                </c:pt>
                <c:pt idx="53">
                  <c:v>148.77528138540001</c:v>
                </c:pt>
                <c:pt idx="54">
                  <c:v>145.31067623102999</c:v>
                </c:pt>
                <c:pt idx="55">
                  <c:v>141.136010866936</c:v>
                </c:pt>
                <c:pt idx="56">
                  <c:v>137.01389907048701</c:v>
                </c:pt>
                <c:pt idx="57">
                  <c:v>132.25495114172</c:v>
                </c:pt>
                <c:pt idx="58">
                  <c:v>132.12065135559601</c:v>
                </c:pt>
                <c:pt idx="59">
                  <c:v>133.83469690705101</c:v>
                </c:pt>
                <c:pt idx="60">
                  <c:v>131.81663339488799</c:v>
                </c:pt>
                <c:pt idx="61">
                  <c:v>129.48947896018601</c:v>
                </c:pt>
                <c:pt idx="62">
                  <c:v>130.09325232398101</c:v>
                </c:pt>
                <c:pt idx="63">
                  <c:v>131.22202797227399</c:v>
                </c:pt>
                <c:pt idx="64">
                  <c:v>131.69995338066201</c:v>
                </c:pt>
                <c:pt idx="65">
                  <c:v>134.04210687331101</c:v>
                </c:pt>
                <c:pt idx="66">
                  <c:v>136.69859797826001</c:v>
                </c:pt>
                <c:pt idx="67">
                  <c:v>137.671851800128</c:v>
                </c:pt>
                <c:pt idx="68">
                  <c:v>141.02550211648301</c:v>
                </c:pt>
                <c:pt idx="69">
                  <c:v>149.21728234521399</c:v>
                </c:pt>
                <c:pt idx="70">
                  <c:v>152.39758438801999</c:v>
                </c:pt>
                <c:pt idx="71">
                  <c:v>150.42377831052701</c:v>
                </c:pt>
                <c:pt idx="72">
                  <c:v>153.43696900473901</c:v>
                </c:pt>
                <c:pt idx="73">
                  <c:v>160.536311138179</c:v>
                </c:pt>
                <c:pt idx="74">
                  <c:v>164.802654713697</c:v>
                </c:pt>
                <c:pt idx="75">
                  <c:v>165.769026370836</c:v>
                </c:pt>
                <c:pt idx="76">
                  <c:v>168.721584269619</c:v>
                </c:pt>
                <c:pt idx="77">
                  <c:v>172.33586037506299</c:v>
                </c:pt>
                <c:pt idx="78">
                  <c:v>173.665179369524</c:v>
                </c:pt>
                <c:pt idx="79">
                  <c:v>174.99830677795799</c:v>
                </c:pt>
                <c:pt idx="80">
                  <c:v>179.19373282494101</c:v>
                </c:pt>
                <c:pt idx="81">
                  <c:v>184.53406235942401</c:v>
                </c:pt>
                <c:pt idx="82">
                  <c:v>188.84042514872999</c:v>
                </c:pt>
                <c:pt idx="83">
                  <c:v>192.89224432052399</c:v>
                </c:pt>
                <c:pt idx="84">
                  <c:v>200.08876487667101</c:v>
                </c:pt>
                <c:pt idx="85">
                  <c:v>209.06625375303099</c:v>
                </c:pt>
                <c:pt idx="86">
                  <c:v>211.22907399538801</c:v>
                </c:pt>
                <c:pt idx="87">
                  <c:v>208.93398561026399</c:v>
                </c:pt>
                <c:pt idx="88">
                  <c:v>208.822520351337</c:v>
                </c:pt>
                <c:pt idx="89">
                  <c:v>209.56321715436599</c:v>
                </c:pt>
                <c:pt idx="90">
                  <c:v>211.30107531881399</c:v>
                </c:pt>
                <c:pt idx="91">
                  <c:v>212.84876984792501</c:v>
                </c:pt>
                <c:pt idx="92">
                  <c:v>212.83989958201599</c:v>
                </c:pt>
                <c:pt idx="93">
                  <c:v>212.948855895089</c:v>
                </c:pt>
                <c:pt idx="94">
                  <c:v>214.49890833129999</c:v>
                </c:pt>
                <c:pt idx="95">
                  <c:v>216.41379094997799</c:v>
                </c:pt>
                <c:pt idx="96">
                  <c:v>216.00109545732099</c:v>
                </c:pt>
                <c:pt idx="97">
                  <c:v>212.624079764497</c:v>
                </c:pt>
                <c:pt idx="98">
                  <c:v>215.42424535040999</c:v>
                </c:pt>
                <c:pt idx="99">
                  <c:v>223.921475358864</c:v>
                </c:pt>
                <c:pt idx="100">
                  <c:v>231.95085904227901</c:v>
                </c:pt>
                <c:pt idx="101">
                  <c:v>242.600653076746</c:v>
                </c:pt>
                <c:pt idx="102">
                  <c:v>252.27214074644499</c:v>
                </c:pt>
                <c:pt idx="103">
                  <c:v>257.05510807692701</c:v>
                </c:pt>
                <c:pt idx="104">
                  <c:v>262.46943150303503</c:v>
                </c:pt>
                <c:pt idx="105">
                  <c:v>269.863302745064</c:v>
                </c:pt>
                <c:pt idx="106">
                  <c:v>271.080256988793</c:v>
                </c:pt>
                <c:pt idx="107">
                  <c:v>269.57789548501103</c:v>
                </c:pt>
                <c:pt idx="108">
                  <c:v>271.545833383115</c:v>
                </c:pt>
                <c:pt idx="109">
                  <c:v>277.31951638143602</c:v>
                </c:pt>
                <c:pt idx="110">
                  <c:v>281.51987792363298</c:v>
                </c:pt>
                <c:pt idx="111">
                  <c:v>281.03960945864998</c:v>
                </c:pt>
                <c:pt idx="112">
                  <c:v>281.83108211386201</c:v>
                </c:pt>
                <c:pt idx="113">
                  <c:v>283.58166964145198</c:v>
                </c:pt>
                <c:pt idx="114">
                  <c:v>283.03148242454603</c:v>
                </c:pt>
                <c:pt idx="115">
                  <c:v>283.36994875804498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31-4923-A290-9B4B15F2E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PrimeMarkets!$R$22:$R$121</c:f>
              <c:numCache>
                <c:formatCode>#,##0_);[Red]\(#,##0\)</c:formatCode>
                <c:ptCount val="100"/>
                <c:pt idx="0">
                  <c:v>92.986602805788195</c:v>
                </c:pt>
                <c:pt idx="1">
                  <c:v>99.426250592810604</c:v>
                </c:pt>
                <c:pt idx="2">
                  <c:v>100.410150392944</c:v>
                </c:pt>
                <c:pt idx="3">
                  <c:v>100</c:v>
                </c:pt>
                <c:pt idx="4">
                  <c:v>103.53043630752801</c:v>
                </c:pt>
                <c:pt idx="5">
                  <c:v>111.33178814786601</c:v>
                </c:pt>
                <c:pt idx="6">
                  <c:v>113.607785656215</c:v>
                </c:pt>
                <c:pt idx="7">
                  <c:v>114.348094005181</c:v>
                </c:pt>
                <c:pt idx="8">
                  <c:v>121.397953208674</c:v>
                </c:pt>
                <c:pt idx="9">
                  <c:v>127.918485077716</c:v>
                </c:pt>
                <c:pt idx="10">
                  <c:v>131.91979461928</c:v>
                </c:pt>
                <c:pt idx="11">
                  <c:v>140.44284015569599</c:v>
                </c:pt>
                <c:pt idx="12">
                  <c:v>142.27273062377799</c:v>
                </c:pt>
                <c:pt idx="13">
                  <c:v>152.57771880846099</c:v>
                </c:pt>
                <c:pt idx="14">
                  <c:v>160.774569669486</c:v>
                </c:pt>
                <c:pt idx="15">
                  <c:v>161.47569497884101</c:v>
                </c:pt>
                <c:pt idx="16">
                  <c:v>170.01834837132199</c:v>
                </c:pt>
                <c:pt idx="17">
                  <c:v>175.250853870002</c:v>
                </c:pt>
                <c:pt idx="18">
                  <c:v>184.21634766673199</c:v>
                </c:pt>
                <c:pt idx="19">
                  <c:v>187.37931193903501</c:v>
                </c:pt>
                <c:pt idx="20">
                  <c:v>196.88190480636999</c:v>
                </c:pt>
                <c:pt idx="21">
                  <c:v>200.74179619042201</c:v>
                </c:pt>
                <c:pt idx="22">
                  <c:v>210.89197951503999</c:v>
                </c:pt>
                <c:pt idx="23">
                  <c:v>207.67483706899901</c:v>
                </c:pt>
                <c:pt idx="24">
                  <c:v>222.95285276143099</c:v>
                </c:pt>
                <c:pt idx="25">
                  <c:v>213.30970703848399</c:v>
                </c:pt>
                <c:pt idx="26">
                  <c:v>214.06255943924501</c:v>
                </c:pt>
                <c:pt idx="27">
                  <c:v>213.577241760601</c:v>
                </c:pt>
                <c:pt idx="28">
                  <c:v>217.232411658861</c:v>
                </c:pt>
                <c:pt idx="29">
                  <c:v>228.56463318057601</c:v>
                </c:pt>
                <c:pt idx="30">
                  <c:v>232.71919668521201</c:v>
                </c:pt>
                <c:pt idx="31">
                  <c:v>217.57180105758499</c:v>
                </c:pt>
                <c:pt idx="32">
                  <c:v>212.324327625286</c:v>
                </c:pt>
                <c:pt idx="33">
                  <c:v>209.81716828102699</c:v>
                </c:pt>
                <c:pt idx="34">
                  <c:v>212.17484933020901</c:v>
                </c:pt>
                <c:pt idx="35">
                  <c:v>212.955655710999</c:v>
                </c:pt>
                <c:pt idx="36">
                  <c:v>197.711410104511</c:v>
                </c:pt>
                <c:pt idx="37">
                  <c:v>194.345621101907</c:v>
                </c:pt>
                <c:pt idx="38">
                  <c:v>178.907031404609</c:v>
                </c:pt>
                <c:pt idx="39">
                  <c:v>161.96880331527001</c:v>
                </c:pt>
                <c:pt idx="40">
                  <c:v>174.848837842465</c:v>
                </c:pt>
                <c:pt idx="41">
                  <c:v>166.53731560454901</c:v>
                </c:pt>
                <c:pt idx="42">
                  <c:v>177.043556210453</c:v>
                </c:pt>
                <c:pt idx="43">
                  <c:v>181.06922157824999</c:v>
                </c:pt>
                <c:pt idx="44">
                  <c:v>173.57052901425601</c:v>
                </c:pt>
                <c:pt idx="45">
                  <c:v>183.37043544483399</c:v>
                </c:pt>
                <c:pt idx="46">
                  <c:v>188.111242132776</c:v>
                </c:pt>
                <c:pt idx="47">
                  <c:v>192.95951007264</c:v>
                </c:pt>
                <c:pt idx="48">
                  <c:v>194.924285781648</c:v>
                </c:pt>
                <c:pt idx="49">
                  <c:v>202.04866923203801</c:v>
                </c:pt>
                <c:pt idx="50">
                  <c:v>198.37078298533001</c:v>
                </c:pt>
                <c:pt idx="51">
                  <c:v>208.56324262777699</c:v>
                </c:pt>
                <c:pt idx="52">
                  <c:v>213.04382059546401</c:v>
                </c:pt>
                <c:pt idx="53">
                  <c:v>225.94956808079499</c:v>
                </c:pt>
                <c:pt idx="54">
                  <c:v>231.85907910473199</c:v>
                </c:pt>
                <c:pt idx="55">
                  <c:v>243.49965014772999</c:v>
                </c:pt>
                <c:pt idx="56">
                  <c:v>252.07747363566401</c:v>
                </c:pt>
                <c:pt idx="57">
                  <c:v>261.03606518673701</c:v>
                </c:pt>
                <c:pt idx="58">
                  <c:v>259.14890640633098</c:v>
                </c:pt>
                <c:pt idx="59">
                  <c:v>283.26339276717499</c:v>
                </c:pt>
                <c:pt idx="60">
                  <c:v>286.10749552841702</c:v>
                </c:pt>
                <c:pt idx="61">
                  <c:v>289.044683908671</c:v>
                </c:pt>
                <c:pt idx="62">
                  <c:v>309.065106233157</c:v>
                </c:pt>
                <c:pt idx="63">
                  <c:v>301.55381752042501</c:v>
                </c:pt>
                <c:pt idx="64">
                  <c:v>307.954936627412</c:v>
                </c:pt>
                <c:pt idx="65">
                  <c:v>339.26328601664898</c:v>
                </c:pt>
                <c:pt idx="66">
                  <c:v>323.20433930963702</c:v>
                </c:pt>
                <c:pt idx="67">
                  <c:v>348.702926470904</c:v>
                </c:pt>
                <c:pt idx="68">
                  <c:v>339.73024354518799</c:v>
                </c:pt>
                <c:pt idx="69">
                  <c:v>371.211758246145</c:v>
                </c:pt>
                <c:pt idx="70">
                  <c:v>359.29775179431601</c:v>
                </c:pt>
                <c:pt idx="71">
                  <c:v>368.90435516006801</c:v>
                </c:pt>
                <c:pt idx="72">
                  <c:v>378.12073508413602</c:v>
                </c:pt>
                <c:pt idx="73">
                  <c:v>382.83379576211303</c:v>
                </c:pt>
                <c:pt idx="74">
                  <c:v>381.70835823560401</c:v>
                </c:pt>
                <c:pt idx="75">
                  <c:v>385.74616339566398</c:v>
                </c:pt>
                <c:pt idx="76">
                  <c:v>391.80479141894102</c:v>
                </c:pt>
                <c:pt idx="77">
                  <c:v>389.880476657668</c:v>
                </c:pt>
                <c:pt idx="78">
                  <c:v>408.51554798471898</c:v>
                </c:pt>
                <c:pt idx="79">
                  <c:v>408.22897023148499</c:v>
                </c:pt>
                <c:pt idx="80">
                  <c:v>401.31882699612203</c:v>
                </c:pt>
                <c:pt idx="81">
                  <c:v>375.69300385561502</c:v>
                </c:pt>
                <c:pt idx="82">
                  <c:v>400.98056548139903</c:v>
                </c:pt>
                <c:pt idx="83">
                  <c:v>408.14919434768302</c:v>
                </c:pt>
                <c:pt idx="84">
                  <c:v>403.539386047709</c:v>
                </c:pt>
                <c:pt idx="85">
                  <c:v>431.95720241262802</c:v>
                </c:pt>
                <c:pt idx="86">
                  <c:v>468.838347924902</c:v>
                </c:pt>
                <c:pt idx="87">
                  <c:v>458.42467538668001</c:v>
                </c:pt>
                <c:pt idx="88">
                  <c:v>449.31941677205202</c:v>
                </c:pt>
                <c:pt idx="89">
                  <c:v>509.11237760247599</c:v>
                </c:pt>
                <c:pt idx="90">
                  <c:v>453.045579702059</c:v>
                </c:pt>
                <c:pt idx="91">
                  <c:v>461.918806619061</c:v>
                </c:pt>
                <c:pt idx="92">
                  <c:v>425.40498299492998</c:v>
                </c:pt>
                <c:pt idx="93">
                  <c:v>425.15089641092101</c:v>
                </c:pt>
                <c:pt idx="94">
                  <c:v>432.75799286173401</c:v>
                </c:pt>
                <c:pt idx="95">
                  <c:v>459.61996193667397</c:v>
                </c:pt>
                <c:pt idx="96">
                  <c:v>397.53832888031798</c:v>
                </c:pt>
                <c:pt idx="97">
                  <c:v>454.683372711017</c:v>
                </c:pt>
                <c:pt idx="98">
                  <c:v>406.30612923207002</c:v>
                </c:pt>
                <c:pt idx="99">
                  <c:v>417.541492439916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1A-4525-A714-848F265D3D33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PrimeMarkets!$V$6:$V$121</c:f>
              <c:numCache>
                <c:formatCode>0</c:formatCode>
                <c:ptCount val="116"/>
                <c:pt idx="0">
                  <c:v>62.4271090505014</c:v>
                </c:pt>
                <c:pt idx="1">
                  <c:v>63.208489926672797</c:v>
                </c:pt>
                <c:pt idx="2">
                  <c:v>64.261055945409296</c:v>
                </c:pt>
                <c:pt idx="3">
                  <c:v>65.191427767542507</c:v>
                </c:pt>
                <c:pt idx="4">
                  <c:v>67.749371286854796</c:v>
                </c:pt>
                <c:pt idx="5">
                  <c:v>71.112227649673599</c:v>
                </c:pt>
                <c:pt idx="6">
                  <c:v>72.653336531545094</c:v>
                </c:pt>
                <c:pt idx="7">
                  <c:v>73.352311486323998</c:v>
                </c:pt>
                <c:pt idx="8">
                  <c:v>75.018268763418703</c:v>
                </c:pt>
                <c:pt idx="9">
                  <c:v>77.622648674318</c:v>
                </c:pt>
                <c:pt idx="10">
                  <c:v>80.253629064981396</c:v>
                </c:pt>
                <c:pt idx="11">
                  <c:v>82.443141530219293</c:v>
                </c:pt>
                <c:pt idx="12">
                  <c:v>84.927886121978702</c:v>
                </c:pt>
                <c:pt idx="13">
                  <c:v>87.144838622855104</c:v>
                </c:pt>
                <c:pt idx="14">
                  <c:v>88.953168446960305</c:v>
                </c:pt>
                <c:pt idx="15">
                  <c:v>91.443378932974596</c:v>
                </c:pt>
                <c:pt idx="16">
                  <c:v>95.951671028170296</c:v>
                </c:pt>
                <c:pt idx="17">
                  <c:v>100.67363575618501</c:v>
                </c:pt>
                <c:pt idx="18">
                  <c:v>100.62441166200399</c:v>
                </c:pt>
                <c:pt idx="19">
                  <c:v>100</c:v>
                </c:pt>
                <c:pt idx="20">
                  <c:v>104.35292749169901</c:v>
                </c:pt>
                <c:pt idx="21">
                  <c:v>110.408118034735</c:v>
                </c:pt>
                <c:pt idx="22">
                  <c:v>112.967918820054</c:v>
                </c:pt>
                <c:pt idx="23">
                  <c:v>113.76830341736201</c:v>
                </c:pt>
                <c:pt idx="24">
                  <c:v>117.298919013781</c:v>
                </c:pt>
                <c:pt idx="25">
                  <c:v>122.759524890837</c:v>
                </c:pt>
                <c:pt idx="26">
                  <c:v>127.87526256732301</c:v>
                </c:pt>
                <c:pt idx="27">
                  <c:v>131.55593743451499</c:v>
                </c:pt>
                <c:pt idx="28">
                  <c:v>135.872404625792</c:v>
                </c:pt>
                <c:pt idx="29">
                  <c:v>140.968358581893</c:v>
                </c:pt>
                <c:pt idx="30">
                  <c:v>143.95379037148001</c:v>
                </c:pt>
                <c:pt idx="31">
                  <c:v>146.899913776277</c:v>
                </c:pt>
                <c:pt idx="32">
                  <c:v>153.991841923008</c:v>
                </c:pt>
                <c:pt idx="33">
                  <c:v>162.96775282604901</c:v>
                </c:pt>
                <c:pt idx="34">
                  <c:v>167.09381832055999</c:v>
                </c:pt>
                <c:pt idx="35">
                  <c:v>168.604412305154</c:v>
                </c:pt>
                <c:pt idx="36">
                  <c:v>174.47623151226699</c:v>
                </c:pt>
                <c:pt idx="37">
                  <c:v>184.20542101581799</c:v>
                </c:pt>
                <c:pt idx="38">
                  <c:v>190.530143918888</c:v>
                </c:pt>
                <c:pt idx="39">
                  <c:v>191.27463874513199</c:v>
                </c:pt>
                <c:pt idx="40">
                  <c:v>190.651890322394</c:v>
                </c:pt>
                <c:pt idx="41">
                  <c:v>189.101853153919</c:v>
                </c:pt>
                <c:pt idx="42">
                  <c:v>186.87739642220399</c:v>
                </c:pt>
                <c:pt idx="43">
                  <c:v>187.369126245789</c:v>
                </c:pt>
                <c:pt idx="44">
                  <c:v>192.43375144945</c:v>
                </c:pt>
                <c:pt idx="45">
                  <c:v>197.022762909368</c:v>
                </c:pt>
                <c:pt idx="46">
                  <c:v>189.99489084548699</c:v>
                </c:pt>
                <c:pt idx="47">
                  <c:v>179.602469936528</c:v>
                </c:pt>
                <c:pt idx="48">
                  <c:v>176.257732796412</c:v>
                </c:pt>
                <c:pt idx="49">
                  <c:v>175.03744869256499</c:v>
                </c:pt>
                <c:pt idx="50">
                  <c:v>166.64991960189599</c:v>
                </c:pt>
                <c:pt idx="51">
                  <c:v>156.457774249338</c:v>
                </c:pt>
                <c:pt idx="52">
                  <c:v>148.83884024862999</c:v>
                </c:pt>
                <c:pt idx="53">
                  <c:v>138.29322139028901</c:v>
                </c:pt>
                <c:pt idx="54">
                  <c:v>128.947616950764</c:v>
                </c:pt>
                <c:pt idx="55">
                  <c:v>125.71019866691201</c:v>
                </c:pt>
                <c:pt idx="56">
                  <c:v>126.756478538781</c:v>
                </c:pt>
                <c:pt idx="57">
                  <c:v>126.494191837324</c:v>
                </c:pt>
                <c:pt idx="58">
                  <c:v>126.335996303809</c:v>
                </c:pt>
                <c:pt idx="59">
                  <c:v>128.297995828463</c:v>
                </c:pt>
                <c:pt idx="60">
                  <c:v>132.062368459488</c:v>
                </c:pt>
                <c:pt idx="61">
                  <c:v>136.966987927426</c:v>
                </c:pt>
                <c:pt idx="62">
                  <c:v>141.23442509479599</c:v>
                </c:pt>
                <c:pt idx="63">
                  <c:v>143.73425853511901</c:v>
                </c:pt>
                <c:pt idx="64">
                  <c:v>145.91064024223999</c:v>
                </c:pt>
                <c:pt idx="65">
                  <c:v>149.88032317674299</c:v>
                </c:pt>
                <c:pt idx="66">
                  <c:v>155.65459064537399</c:v>
                </c:pt>
                <c:pt idx="67">
                  <c:v>159.96690475413499</c:v>
                </c:pt>
                <c:pt idx="68">
                  <c:v>163.56785499909</c:v>
                </c:pt>
                <c:pt idx="69">
                  <c:v>170.13674048543101</c:v>
                </c:pt>
                <c:pt idx="70">
                  <c:v>176.66657188855899</c:v>
                </c:pt>
                <c:pt idx="71">
                  <c:v>180.44030900064499</c:v>
                </c:pt>
                <c:pt idx="72">
                  <c:v>186.69637732934501</c:v>
                </c:pt>
                <c:pt idx="73">
                  <c:v>197.38854559003801</c:v>
                </c:pt>
                <c:pt idx="74">
                  <c:v>202.67982081978201</c:v>
                </c:pt>
                <c:pt idx="75">
                  <c:v>202.73938310904001</c:v>
                </c:pt>
                <c:pt idx="76">
                  <c:v>208.51782653969801</c:v>
                </c:pt>
                <c:pt idx="77">
                  <c:v>220.39251255284</c:v>
                </c:pt>
                <c:pt idx="78">
                  <c:v>225.64459431863801</c:v>
                </c:pt>
                <c:pt idx="79">
                  <c:v>225.04818547622901</c:v>
                </c:pt>
                <c:pt idx="80">
                  <c:v>232.27451862633501</c:v>
                </c:pt>
                <c:pt idx="81">
                  <c:v>246.42868818574701</c:v>
                </c:pt>
                <c:pt idx="82">
                  <c:v>253.14698905911999</c:v>
                </c:pt>
                <c:pt idx="83">
                  <c:v>253.321240105117</c:v>
                </c:pt>
                <c:pt idx="84">
                  <c:v>261.918759881526</c:v>
                </c:pt>
                <c:pt idx="85">
                  <c:v>275.61208400440802</c:v>
                </c:pt>
                <c:pt idx="86">
                  <c:v>278.75776775664599</c:v>
                </c:pt>
                <c:pt idx="87">
                  <c:v>276.79512649056699</c:v>
                </c:pt>
                <c:pt idx="88">
                  <c:v>285.962812444402</c:v>
                </c:pt>
                <c:pt idx="89">
                  <c:v>301.20757097019998</c:v>
                </c:pt>
                <c:pt idx="90">
                  <c:v>305.41964877125201</c:v>
                </c:pt>
                <c:pt idx="91">
                  <c:v>303.32613344507399</c:v>
                </c:pt>
                <c:pt idx="92">
                  <c:v>308.65870137365903</c:v>
                </c:pt>
                <c:pt idx="93">
                  <c:v>319.61573358130801</c:v>
                </c:pt>
                <c:pt idx="94">
                  <c:v>330.33979489907603</c:v>
                </c:pt>
                <c:pt idx="95">
                  <c:v>335.10677456198499</c:v>
                </c:pt>
                <c:pt idx="96">
                  <c:v>334.93713036757902</c:v>
                </c:pt>
                <c:pt idx="97">
                  <c:v>334.14419018995898</c:v>
                </c:pt>
                <c:pt idx="98">
                  <c:v>347.33594428205998</c:v>
                </c:pt>
                <c:pt idx="99">
                  <c:v>366.23498154240201</c:v>
                </c:pt>
                <c:pt idx="100">
                  <c:v>381.199154770848</c:v>
                </c:pt>
                <c:pt idx="101">
                  <c:v>405.16571206903802</c:v>
                </c:pt>
                <c:pt idx="102">
                  <c:v>427.68049920867799</c:v>
                </c:pt>
                <c:pt idx="103">
                  <c:v>438.75215848275701</c:v>
                </c:pt>
                <c:pt idx="104">
                  <c:v>459.43832090732201</c:v>
                </c:pt>
                <c:pt idx="105">
                  <c:v>490.82952454828802</c:v>
                </c:pt>
                <c:pt idx="106">
                  <c:v>476.74849391296698</c:v>
                </c:pt>
                <c:pt idx="107">
                  <c:v>445.51573788203598</c:v>
                </c:pt>
                <c:pt idx="108">
                  <c:v>438.10343592893503</c:v>
                </c:pt>
                <c:pt idx="109">
                  <c:v>439.04187173584899</c:v>
                </c:pt>
                <c:pt idx="110">
                  <c:v>441.389793361751</c:v>
                </c:pt>
                <c:pt idx="111">
                  <c:v>437.64080650890799</c:v>
                </c:pt>
                <c:pt idx="112">
                  <c:v>431.813615021673</c:v>
                </c:pt>
                <c:pt idx="113">
                  <c:v>426.43427068165198</c:v>
                </c:pt>
                <c:pt idx="114">
                  <c:v>422.309016898587</c:v>
                </c:pt>
                <c:pt idx="115">
                  <c:v>422.19620488016398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1A-4525-A714-848F265D3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TransactionActivity!$N$2:$N$304</c:f>
              <c:numCache>
                <c:formatCode>m/d/yyyy</c:formatCode>
                <c:ptCount val="30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</c:numCache>
            </c:numRef>
          </c:cat>
          <c:val>
            <c:numRef>
              <c:f>TransactionActivity!$P$2:$P$304</c:f>
              <c:numCache>
                <c:formatCode>#,##0</c:formatCode>
                <c:ptCount val="303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42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43</c:v>
                </c:pt>
                <c:pt idx="10">
                  <c:v>50</c:v>
                </c:pt>
                <c:pt idx="11">
                  <c:v>95</c:v>
                </c:pt>
                <c:pt idx="12">
                  <c:v>43</c:v>
                </c:pt>
                <c:pt idx="13">
                  <c:v>34</c:v>
                </c:pt>
                <c:pt idx="14">
                  <c:v>48</c:v>
                </c:pt>
                <c:pt idx="15">
                  <c:v>39</c:v>
                </c:pt>
                <c:pt idx="16">
                  <c:v>61</c:v>
                </c:pt>
                <c:pt idx="17">
                  <c:v>56</c:v>
                </c:pt>
                <c:pt idx="18">
                  <c:v>43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60</c:v>
                </c:pt>
                <c:pt idx="27">
                  <c:v>37</c:v>
                </c:pt>
                <c:pt idx="28">
                  <c:v>61</c:v>
                </c:pt>
                <c:pt idx="29">
                  <c:v>71</c:v>
                </c:pt>
                <c:pt idx="30">
                  <c:v>50</c:v>
                </c:pt>
                <c:pt idx="31">
                  <c:v>65</c:v>
                </c:pt>
                <c:pt idx="32">
                  <c:v>67</c:v>
                </c:pt>
                <c:pt idx="33">
                  <c:v>69</c:v>
                </c:pt>
                <c:pt idx="34">
                  <c:v>71</c:v>
                </c:pt>
                <c:pt idx="35">
                  <c:v>112</c:v>
                </c:pt>
                <c:pt idx="36">
                  <c:v>67</c:v>
                </c:pt>
                <c:pt idx="37">
                  <c:v>68</c:v>
                </c:pt>
                <c:pt idx="38">
                  <c:v>72</c:v>
                </c:pt>
                <c:pt idx="39">
                  <c:v>78</c:v>
                </c:pt>
                <c:pt idx="40">
                  <c:v>84</c:v>
                </c:pt>
                <c:pt idx="41">
                  <c:v>74</c:v>
                </c:pt>
                <c:pt idx="42">
                  <c:v>102</c:v>
                </c:pt>
                <c:pt idx="43">
                  <c:v>91</c:v>
                </c:pt>
                <c:pt idx="44">
                  <c:v>102</c:v>
                </c:pt>
                <c:pt idx="45">
                  <c:v>107</c:v>
                </c:pt>
                <c:pt idx="46">
                  <c:v>73</c:v>
                </c:pt>
                <c:pt idx="47">
                  <c:v>175</c:v>
                </c:pt>
                <c:pt idx="48">
                  <c:v>101</c:v>
                </c:pt>
                <c:pt idx="49">
                  <c:v>85</c:v>
                </c:pt>
                <c:pt idx="50">
                  <c:v>136</c:v>
                </c:pt>
                <c:pt idx="51">
                  <c:v>104</c:v>
                </c:pt>
                <c:pt idx="52">
                  <c:v>118</c:v>
                </c:pt>
                <c:pt idx="53">
                  <c:v>134</c:v>
                </c:pt>
                <c:pt idx="54">
                  <c:v>145</c:v>
                </c:pt>
                <c:pt idx="55">
                  <c:v>124</c:v>
                </c:pt>
                <c:pt idx="56">
                  <c:v>128</c:v>
                </c:pt>
                <c:pt idx="57">
                  <c:v>158</c:v>
                </c:pt>
                <c:pt idx="58">
                  <c:v>141</c:v>
                </c:pt>
                <c:pt idx="59">
                  <c:v>214</c:v>
                </c:pt>
                <c:pt idx="60">
                  <c:v>126</c:v>
                </c:pt>
                <c:pt idx="61">
                  <c:v>129</c:v>
                </c:pt>
                <c:pt idx="62">
                  <c:v>141</c:v>
                </c:pt>
                <c:pt idx="63">
                  <c:v>156</c:v>
                </c:pt>
                <c:pt idx="64">
                  <c:v>174</c:v>
                </c:pt>
                <c:pt idx="65">
                  <c:v>208</c:v>
                </c:pt>
                <c:pt idx="66">
                  <c:v>188</c:v>
                </c:pt>
                <c:pt idx="67">
                  <c:v>204</c:v>
                </c:pt>
                <c:pt idx="68">
                  <c:v>240</c:v>
                </c:pt>
                <c:pt idx="69">
                  <c:v>170</c:v>
                </c:pt>
                <c:pt idx="70">
                  <c:v>181</c:v>
                </c:pt>
                <c:pt idx="71">
                  <c:v>240</c:v>
                </c:pt>
                <c:pt idx="72">
                  <c:v>177</c:v>
                </c:pt>
                <c:pt idx="73">
                  <c:v>131</c:v>
                </c:pt>
                <c:pt idx="74">
                  <c:v>197</c:v>
                </c:pt>
                <c:pt idx="75">
                  <c:v>150</c:v>
                </c:pt>
                <c:pt idx="76">
                  <c:v>156</c:v>
                </c:pt>
                <c:pt idx="77">
                  <c:v>195</c:v>
                </c:pt>
                <c:pt idx="78">
                  <c:v>167</c:v>
                </c:pt>
                <c:pt idx="79">
                  <c:v>179</c:v>
                </c:pt>
                <c:pt idx="80">
                  <c:v>170</c:v>
                </c:pt>
                <c:pt idx="81">
                  <c:v>149</c:v>
                </c:pt>
                <c:pt idx="82">
                  <c:v>157</c:v>
                </c:pt>
                <c:pt idx="83">
                  <c:v>226</c:v>
                </c:pt>
                <c:pt idx="84">
                  <c:v>166</c:v>
                </c:pt>
                <c:pt idx="85">
                  <c:v>146</c:v>
                </c:pt>
                <c:pt idx="86">
                  <c:v>174</c:v>
                </c:pt>
                <c:pt idx="87">
                  <c:v>166</c:v>
                </c:pt>
                <c:pt idx="88">
                  <c:v>194</c:v>
                </c:pt>
                <c:pt idx="89">
                  <c:v>212</c:v>
                </c:pt>
                <c:pt idx="90">
                  <c:v>179</c:v>
                </c:pt>
                <c:pt idx="91">
                  <c:v>197</c:v>
                </c:pt>
                <c:pt idx="92">
                  <c:v>150</c:v>
                </c:pt>
                <c:pt idx="93">
                  <c:v>128</c:v>
                </c:pt>
                <c:pt idx="94">
                  <c:v>130</c:v>
                </c:pt>
                <c:pt idx="95">
                  <c:v>156</c:v>
                </c:pt>
                <c:pt idx="96">
                  <c:v>109</c:v>
                </c:pt>
                <c:pt idx="97">
                  <c:v>89</c:v>
                </c:pt>
                <c:pt idx="98">
                  <c:v>79</c:v>
                </c:pt>
                <c:pt idx="99">
                  <c:v>97</c:v>
                </c:pt>
                <c:pt idx="100">
                  <c:v>94</c:v>
                </c:pt>
                <c:pt idx="101">
                  <c:v>98</c:v>
                </c:pt>
                <c:pt idx="102">
                  <c:v>99</c:v>
                </c:pt>
                <c:pt idx="103">
                  <c:v>81</c:v>
                </c:pt>
                <c:pt idx="104">
                  <c:v>81</c:v>
                </c:pt>
                <c:pt idx="105">
                  <c:v>68</c:v>
                </c:pt>
                <c:pt idx="106">
                  <c:v>44</c:v>
                </c:pt>
                <c:pt idx="107">
                  <c:v>89</c:v>
                </c:pt>
                <c:pt idx="108">
                  <c:v>45</c:v>
                </c:pt>
                <c:pt idx="109">
                  <c:v>34</c:v>
                </c:pt>
                <c:pt idx="110">
                  <c:v>51</c:v>
                </c:pt>
                <c:pt idx="111">
                  <c:v>49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70</c:v>
                </c:pt>
                <c:pt idx="117">
                  <c:v>76</c:v>
                </c:pt>
                <c:pt idx="118">
                  <c:v>68</c:v>
                </c:pt>
                <c:pt idx="119">
                  <c:v>142</c:v>
                </c:pt>
                <c:pt idx="120">
                  <c:v>56</c:v>
                </c:pt>
                <c:pt idx="121">
                  <c:v>52</c:v>
                </c:pt>
                <c:pt idx="122">
                  <c:v>76</c:v>
                </c:pt>
                <c:pt idx="123">
                  <c:v>82</c:v>
                </c:pt>
                <c:pt idx="124">
                  <c:v>93</c:v>
                </c:pt>
                <c:pt idx="125">
                  <c:v>125</c:v>
                </c:pt>
                <c:pt idx="126">
                  <c:v>102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134</c:v>
                </c:pt>
                <c:pt idx="131">
                  <c:v>225</c:v>
                </c:pt>
                <c:pt idx="132">
                  <c:v>110</c:v>
                </c:pt>
                <c:pt idx="133">
                  <c:v>106</c:v>
                </c:pt>
                <c:pt idx="134">
                  <c:v>132</c:v>
                </c:pt>
                <c:pt idx="135">
                  <c:v>142</c:v>
                </c:pt>
                <c:pt idx="136">
                  <c:v>160</c:v>
                </c:pt>
                <c:pt idx="137">
                  <c:v>201</c:v>
                </c:pt>
                <c:pt idx="138">
                  <c:v>163</c:v>
                </c:pt>
                <c:pt idx="139">
                  <c:v>151</c:v>
                </c:pt>
                <c:pt idx="140">
                  <c:v>161</c:v>
                </c:pt>
                <c:pt idx="141">
                  <c:v>157</c:v>
                </c:pt>
                <c:pt idx="142">
                  <c:v>127</c:v>
                </c:pt>
                <c:pt idx="143">
                  <c:v>235</c:v>
                </c:pt>
                <c:pt idx="144">
                  <c:v>121</c:v>
                </c:pt>
                <c:pt idx="145">
                  <c:v>141</c:v>
                </c:pt>
                <c:pt idx="146">
                  <c:v>176</c:v>
                </c:pt>
                <c:pt idx="147">
                  <c:v>145</c:v>
                </c:pt>
                <c:pt idx="148">
                  <c:v>174</c:v>
                </c:pt>
                <c:pt idx="149">
                  <c:v>192</c:v>
                </c:pt>
                <c:pt idx="150">
                  <c:v>169</c:v>
                </c:pt>
                <c:pt idx="151">
                  <c:v>187</c:v>
                </c:pt>
                <c:pt idx="152">
                  <c:v>155</c:v>
                </c:pt>
                <c:pt idx="153">
                  <c:v>166</c:v>
                </c:pt>
                <c:pt idx="154">
                  <c:v>219</c:v>
                </c:pt>
                <c:pt idx="155">
                  <c:v>369</c:v>
                </c:pt>
                <c:pt idx="156">
                  <c:v>128</c:v>
                </c:pt>
                <c:pt idx="157">
                  <c:v>117</c:v>
                </c:pt>
                <c:pt idx="158">
                  <c:v>175</c:v>
                </c:pt>
                <c:pt idx="159">
                  <c:v>187</c:v>
                </c:pt>
                <c:pt idx="160">
                  <c:v>197</c:v>
                </c:pt>
                <c:pt idx="161">
                  <c:v>254</c:v>
                </c:pt>
                <c:pt idx="162">
                  <c:v>196</c:v>
                </c:pt>
                <c:pt idx="163">
                  <c:v>243</c:v>
                </c:pt>
                <c:pt idx="164">
                  <c:v>197</c:v>
                </c:pt>
                <c:pt idx="165">
                  <c:v>224</c:v>
                </c:pt>
                <c:pt idx="166">
                  <c:v>197</c:v>
                </c:pt>
                <c:pt idx="167">
                  <c:v>368</c:v>
                </c:pt>
                <c:pt idx="168">
                  <c:v>187</c:v>
                </c:pt>
                <c:pt idx="169">
                  <c:v>165</c:v>
                </c:pt>
                <c:pt idx="170">
                  <c:v>219</c:v>
                </c:pt>
                <c:pt idx="171">
                  <c:v>199</c:v>
                </c:pt>
                <c:pt idx="172">
                  <c:v>233</c:v>
                </c:pt>
                <c:pt idx="173">
                  <c:v>275</c:v>
                </c:pt>
                <c:pt idx="174">
                  <c:v>279</c:v>
                </c:pt>
                <c:pt idx="175">
                  <c:v>238</c:v>
                </c:pt>
                <c:pt idx="176">
                  <c:v>266</c:v>
                </c:pt>
                <c:pt idx="177">
                  <c:v>294</c:v>
                </c:pt>
                <c:pt idx="178">
                  <c:v>240</c:v>
                </c:pt>
                <c:pt idx="179">
                  <c:v>394</c:v>
                </c:pt>
                <c:pt idx="180">
                  <c:v>234</c:v>
                </c:pt>
                <c:pt idx="181">
                  <c:v>197</c:v>
                </c:pt>
                <c:pt idx="182">
                  <c:v>243</c:v>
                </c:pt>
                <c:pt idx="183">
                  <c:v>227</c:v>
                </c:pt>
                <c:pt idx="184">
                  <c:v>247</c:v>
                </c:pt>
                <c:pt idx="185">
                  <c:v>300</c:v>
                </c:pt>
                <c:pt idx="186">
                  <c:v>299</c:v>
                </c:pt>
                <c:pt idx="187">
                  <c:v>259</c:v>
                </c:pt>
                <c:pt idx="188">
                  <c:v>290</c:v>
                </c:pt>
                <c:pt idx="189">
                  <c:v>313</c:v>
                </c:pt>
                <c:pt idx="190">
                  <c:v>248</c:v>
                </c:pt>
                <c:pt idx="191">
                  <c:v>422</c:v>
                </c:pt>
                <c:pt idx="192">
                  <c:v>234</c:v>
                </c:pt>
                <c:pt idx="193">
                  <c:v>233</c:v>
                </c:pt>
                <c:pt idx="194">
                  <c:v>292</c:v>
                </c:pt>
                <c:pt idx="195">
                  <c:v>216</c:v>
                </c:pt>
                <c:pt idx="196">
                  <c:v>270</c:v>
                </c:pt>
                <c:pt idx="197">
                  <c:v>365</c:v>
                </c:pt>
                <c:pt idx="198">
                  <c:v>274</c:v>
                </c:pt>
                <c:pt idx="199">
                  <c:v>292</c:v>
                </c:pt>
                <c:pt idx="200">
                  <c:v>326</c:v>
                </c:pt>
                <c:pt idx="201">
                  <c:v>281</c:v>
                </c:pt>
                <c:pt idx="202">
                  <c:v>313</c:v>
                </c:pt>
                <c:pt idx="203">
                  <c:v>382</c:v>
                </c:pt>
                <c:pt idx="204">
                  <c:v>284</c:v>
                </c:pt>
                <c:pt idx="205">
                  <c:v>209</c:v>
                </c:pt>
                <c:pt idx="206">
                  <c:v>270</c:v>
                </c:pt>
                <c:pt idx="207">
                  <c:v>239</c:v>
                </c:pt>
                <c:pt idx="208">
                  <c:v>281</c:v>
                </c:pt>
                <c:pt idx="209">
                  <c:v>369</c:v>
                </c:pt>
                <c:pt idx="210">
                  <c:v>267</c:v>
                </c:pt>
                <c:pt idx="211">
                  <c:v>299</c:v>
                </c:pt>
                <c:pt idx="212">
                  <c:v>290</c:v>
                </c:pt>
                <c:pt idx="213">
                  <c:v>307</c:v>
                </c:pt>
                <c:pt idx="214">
                  <c:v>277</c:v>
                </c:pt>
                <c:pt idx="215">
                  <c:v>346</c:v>
                </c:pt>
                <c:pt idx="216">
                  <c:v>274</c:v>
                </c:pt>
                <c:pt idx="217">
                  <c:v>236</c:v>
                </c:pt>
                <c:pt idx="218">
                  <c:v>272</c:v>
                </c:pt>
                <c:pt idx="219">
                  <c:v>246</c:v>
                </c:pt>
                <c:pt idx="220">
                  <c:v>272</c:v>
                </c:pt>
                <c:pt idx="221">
                  <c:v>310</c:v>
                </c:pt>
                <c:pt idx="222">
                  <c:v>302</c:v>
                </c:pt>
                <c:pt idx="223">
                  <c:v>346</c:v>
                </c:pt>
                <c:pt idx="224">
                  <c:v>247</c:v>
                </c:pt>
                <c:pt idx="225">
                  <c:v>325</c:v>
                </c:pt>
                <c:pt idx="226">
                  <c:v>324</c:v>
                </c:pt>
                <c:pt idx="227">
                  <c:v>395</c:v>
                </c:pt>
                <c:pt idx="228">
                  <c:v>243</c:v>
                </c:pt>
                <c:pt idx="229">
                  <c:v>230</c:v>
                </c:pt>
                <c:pt idx="230">
                  <c:v>258</c:v>
                </c:pt>
                <c:pt idx="231">
                  <c:v>248</c:v>
                </c:pt>
                <c:pt idx="232">
                  <c:v>320</c:v>
                </c:pt>
                <c:pt idx="233">
                  <c:v>336</c:v>
                </c:pt>
                <c:pt idx="234">
                  <c:v>316</c:v>
                </c:pt>
                <c:pt idx="235">
                  <c:v>341</c:v>
                </c:pt>
                <c:pt idx="236">
                  <c:v>348</c:v>
                </c:pt>
                <c:pt idx="237">
                  <c:v>311</c:v>
                </c:pt>
                <c:pt idx="238">
                  <c:v>289</c:v>
                </c:pt>
                <c:pt idx="239">
                  <c:v>429</c:v>
                </c:pt>
                <c:pt idx="240">
                  <c:v>272</c:v>
                </c:pt>
                <c:pt idx="241">
                  <c:v>243</c:v>
                </c:pt>
                <c:pt idx="242">
                  <c:v>216</c:v>
                </c:pt>
                <c:pt idx="243">
                  <c:v>124</c:v>
                </c:pt>
                <c:pt idx="244">
                  <c:v>108</c:v>
                </c:pt>
                <c:pt idx="245">
                  <c:v>144</c:v>
                </c:pt>
                <c:pt idx="246">
                  <c:v>160</c:v>
                </c:pt>
                <c:pt idx="247">
                  <c:v>151</c:v>
                </c:pt>
                <c:pt idx="248">
                  <c:v>227</c:v>
                </c:pt>
                <c:pt idx="249">
                  <c:v>258</c:v>
                </c:pt>
                <c:pt idx="250">
                  <c:v>226</c:v>
                </c:pt>
                <c:pt idx="251">
                  <c:v>481</c:v>
                </c:pt>
                <c:pt idx="252">
                  <c:v>236</c:v>
                </c:pt>
                <c:pt idx="253">
                  <c:v>193</c:v>
                </c:pt>
                <c:pt idx="254">
                  <c:v>263</c:v>
                </c:pt>
                <c:pt idx="255">
                  <c:v>333</c:v>
                </c:pt>
                <c:pt idx="256">
                  <c:v>309</c:v>
                </c:pt>
                <c:pt idx="257">
                  <c:v>386</c:v>
                </c:pt>
                <c:pt idx="258">
                  <c:v>365</c:v>
                </c:pt>
                <c:pt idx="259">
                  <c:v>404</c:v>
                </c:pt>
                <c:pt idx="260">
                  <c:v>417</c:v>
                </c:pt>
                <c:pt idx="261">
                  <c:v>413</c:v>
                </c:pt>
                <c:pt idx="262">
                  <c:v>410</c:v>
                </c:pt>
                <c:pt idx="263">
                  <c:v>799</c:v>
                </c:pt>
                <c:pt idx="264">
                  <c:v>273</c:v>
                </c:pt>
                <c:pt idx="265">
                  <c:v>281</c:v>
                </c:pt>
                <c:pt idx="266">
                  <c:v>376</c:v>
                </c:pt>
                <c:pt idx="267">
                  <c:v>348</c:v>
                </c:pt>
                <c:pt idx="268">
                  <c:v>352</c:v>
                </c:pt>
                <c:pt idx="269">
                  <c:v>430</c:v>
                </c:pt>
                <c:pt idx="270">
                  <c:v>333</c:v>
                </c:pt>
                <c:pt idx="271">
                  <c:v>318</c:v>
                </c:pt>
                <c:pt idx="272">
                  <c:v>300</c:v>
                </c:pt>
                <c:pt idx="273">
                  <c:v>260</c:v>
                </c:pt>
                <c:pt idx="274">
                  <c:v>255</c:v>
                </c:pt>
                <c:pt idx="275">
                  <c:v>287</c:v>
                </c:pt>
                <c:pt idx="276">
                  <c:v>146</c:v>
                </c:pt>
                <c:pt idx="277">
                  <c:v>141</c:v>
                </c:pt>
                <c:pt idx="278">
                  <c:v>179</c:v>
                </c:pt>
                <c:pt idx="279">
                  <c:v>131</c:v>
                </c:pt>
                <c:pt idx="280">
                  <c:v>157</c:v>
                </c:pt>
                <c:pt idx="281">
                  <c:v>208</c:v>
                </c:pt>
                <c:pt idx="282">
                  <c:v>155</c:v>
                </c:pt>
                <c:pt idx="283">
                  <c:v>198</c:v>
                </c:pt>
                <c:pt idx="284">
                  <c:v>203</c:v>
                </c:pt>
                <c:pt idx="285">
                  <c:v>193</c:v>
                </c:pt>
                <c:pt idx="286">
                  <c:v>152</c:v>
                </c:pt>
                <c:pt idx="287">
                  <c:v>245</c:v>
                </c:pt>
                <c:pt idx="288">
                  <c:v>146</c:v>
                </c:pt>
                <c:pt idx="289">
                  <c:v>144</c:v>
                </c:pt>
                <c:pt idx="290">
                  <c:v>162</c:v>
                </c:pt>
                <c:pt idx="291">
                  <c:v>186</c:v>
                </c:pt>
                <c:pt idx="292">
                  <c:v>192</c:v>
                </c:pt>
                <c:pt idx="293">
                  <c:v>192</c:v>
                </c:pt>
                <c:pt idx="294">
                  <c:v>198</c:v>
                </c:pt>
                <c:pt idx="295">
                  <c:v>237</c:v>
                </c:pt>
                <c:pt idx="296">
                  <c:v>232</c:v>
                </c:pt>
                <c:pt idx="297">
                  <c:v>229</c:v>
                </c:pt>
                <c:pt idx="298">
                  <c:v>228</c:v>
                </c:pt>
                <c:pt idx="299">
                  <c:v>365</c:v>
                </c:pt>
                <c:pt idx="300">
                  <c:v>223</c:v>
                </c:pt>
                <c:pt idx="301">
                  <c:v>152</c:v>
                </c:pt>
                <c:pt idx="30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A-4D51-AFBC-86057382ACB8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TransactionActivity!$N$2:$N$304</c:f>
              <c:numCache>
                <c:formatCode>m/d/yyyy</c:formatCode>
                <c:ptCount val="30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</c:numCache>
            </c:numRef>
          </c:cat>
          <c:val>
            <c:numRef>
              <c:f>TransactionActivity!$Q$2:$Q$304</c:f>
              <c:numCache>
                <c:formatCode>#,##0</c:formatCode>
                <c:ptCount val="303"/>
                <c:pt idx="0">
                  <c:v>175</c:v>
                </c:pt>
                <c:pt idx="1">
                  <c:v>128</c:v>
                </c:pt>
                <c:pt idx="2">
                  <c:v>194</c:v>
                </c:pt>
                <c:pt idx="3">
                  <c:v>157</c:v>
                </c:pt>
                <c:pt idx="4">
                  <c:v>175</c:v>
                </c:pt>
                <c:pt idx="5">
                  <c:v>202</c:v>
                </c:pt>
                <c:pt idx="6">
                  <c:v>177</c:v>
                </c:pt>
                <c:pt idx="7">
                  <c:v>198</c:v>
                </c:pt>
                <c:pt idx="8">
                  <c:v>182</c:v>
                </c:pt>
                <c:pt idx="9">
                  <c:v>173</c:v>
                </c:pt>
                <c:pt idx="10">
                  <c:v>155</c:v>
                </c:pt>
                <c:pt idx="11">
                  <c:v>237</c:v>
                </c:pt>
                <c:pt idx="12">
                  <c:v>206</c:v>
                </c:pt>
                <c:pt idx="13">
                  <c:v>186</c:v>
                </c:pt>
                <c:pt idx="14">
                  <c:v>233</c:v>
                </c:pt>
                <c:pt idx="15">
                  <c:v>214</c:v>
                </c:pt>
                <c:pt idx="16">
                  <c:v>262</c:v>
                </c:pt>
                <c:pt idx="17">
                  <c:v>310</c:v>
                </c:pt>
                <c:pt idx="18">
                  <c:v>262</c:v>
                </c:pt>
                <c:pt idx="19">
                  <c:v>343</c:v>
                </c:pt>
                <c:pt idx="20">
                  <c:v>250</c:v>
                </c:pt>
                <c:pt idx="21">
                  <c:v>283</c:v>
                </c:pt>
                <c:pt idx="22">
                  <c:v>268</c:v>
                </c:pt>
                <c:pt idx="23">
                  <c:v>314</c:v>
                </c:pt>
                <c:pt idx="24">
                  <c:v>292</c:v>
                </c:pt>
                <c:pt idx="25">
                  <c:v>253</c:v>
                </c:pt>
                <c:pt idx="26">
                  <c:v>306</c:v>
                </c:pt>
                <c:pt idx="27">
                  <c:v>329</c:v>
                </c:pt>
                <c:pt idx="28">
                  <c:v>410</c:v>
                </c:pt>
                <c:pt idx="29">
                  <c:v>358</c:v>
                </c:pt>
                <c:pt idx="30">
                  <c:v>384</c:v>
                </c:pt>
                <c:pt idx="31">
                  <c:v>427</c:v>
                </c:pt>
                <c:pt idx="32">
                  <c:v>367</c:v>
                </c:pt>
                <c:pt idx="33">
                  <c:v>392</c:v>
                </c:pt>
                <c:pt idx="34">
                  <c:v>328</c:v>
                </c:pt>
                <c:pt idx="35">
                  <c:v>475</c:v>
                </c:pt>
                <c:pt idx="36">
                  <c:v>381</c:v>
                </c:pt>
                <c:pt idx="37">
                  <c:v>358</c:v>
                </c:pt>
                <c:pt idx="38">
                  <c:v>399</c:v>
                </c:pt>
                <c:pt idx="39">
                  <c:v>465</c:v>
                </c:pt>
                <c:pt idx="40">
                  <c:v>454</c:v>
                </c:pt>
                <c:pt idx="41">
                  <c:v>483</c:v>
                </c:pt>
                <c:pt idx="42">
                  <c:v>486</c:v>
                </c:pt>
                <c:pt idx="43">
                  <c:v>510</c:v>
                </c:pt>
                <c:pt idx="44">
                  <c:v>483</c:v>
                </c:pt>
                <c:pt idx="45">
                  <c:v>550</c:v>
                </c:pt>
                <c:pt idx="46">
                  <c:v>444</c:v>
                </c:pt>
                <c:pt idx="47">
                  <c:v>631</c:v>
                </c:pt>
                <c:pt idx="48">
                  <c:v>528</c:v>
                </c:pt>
                <c:pt idx="49">
                  <c:v>437</c:v>
                </c:pt>
                <c:pt idx="50">
                  <c:v>633</c:v>
                </c:pt>
                <c:pt idx="51">
                  <c:v>600</c:v>
                </c:pt>
                <c:pt idx="52">
                  <c:v>571</c:v>
                </c:pt>
                <c:pt idx="53">
                  <c:v>676</c:v>
                </c:pt>
                <c:pt idx="54">
                  <c:v>679</c:v>
                </c:pt>
                <c:pt idx="55">
                  <c:v>627</c:v>
                </c:pt>
                <c:pt idx="56">
                  <c:v>614</c:v>
                </c:pt>
                <c:pt idx="57">
                  <c:v>590</c:v>
                </c:pt>
                <c:pt idx="58">
                  <c:v>623</c:v>
                </c:pt>
                <c:pt idx="59">
                  <c:v>708</c:v>
                </c:pt>
                <c:pt idx="60">
                  <c:v>616</c:v>
                </c:pt>
                <c:pt idx="61">
                  <c:v>527</c:v>
                </c:pt>
                <c:pt idx="62">
                  <c:v>691</c:v>
                </c:pt>
                <c:pt idx="63">
                  <c:v>613</c:v>
                </c:pt>
                <c:pt idx="64">
                  <c:v>601</c:v>
                </c:pt>
                <c:pt idx="65">
                  <c:v>814</c:v>
                </c:pt>
                <c:pt idx="66">
                  <c:v>571</c:v>
                </c:pt>
                <c:pt idx="67">
                  <c:v>614</c:v>
                </c:pt>
                <c:pt idx="68">
                  <c:v>714</c:v>
                </c:pt>
                <c:pt idx="69">
                  <c:v>591</c:v>
                </c:pt>
                <c:pt idx="70">
                  <c:v>595</c:v>
                </c:pt>
                <c:pt idx="71">
                  <c:v>644</c:v>
                </c:pt>
                <c:pt idx="72">
                  <c:v>605</c:v>
                </c:pt>
                <c:pt idx="73">
                  <c:v>528</c:v>
                </c:pt>
                <c:pt idx="74">
                  <c:v>681</c:v>
                </c:pt>
                <c:pt idx="75">
                  <c:v>556</c:v>
                </c:pt>
                <c:pt idx="76">
                  <c:v>676</c:v>
                </c:pt>
                <c:pt idx="77">
                  <c:v>748</c:v>
                </c:pt>
                <c:pt idx="78">
                  <c:v>605</c:v>
                </c:pt>
                <c:pt idx="79">
                  <c:v>603</c:v>
                </c:pt>
                <c:pt idx="80">
                  <c:v>578</c:v>
                </c:pt>
                <c:pt idx="81">
                  <c:v>606</c:v>
                </c:pt>
                <c:pt idx="82">
                  <c:v>588</c:v>
                </c:pt>
                <c:pt idx="83">
                  <c:v>742</c:v>
                </c:pt>
                <c:pt idx="84">
                  <c:v>657</c:v>
                </c:pt>
                <c:pt idx="85">
                  <c:v>586</c:v>
                </c:pt>
                <c:pt idx="86">
                  <c:v>736</c:v>
                </c:pt>
                <c:pt idx="87">
                  <c:v>708</c:v>
                </c:pt>
                <c:pt idx="88">
                  <c:v>807</c:v>
                </c:pt>
                <c:pt idx="89">
                  <c:v>768</c:v>
                </c:pt>
                <c:pt idx="90">
                  <c:v>736</c:v>
                </c:pt>
                <c:pt idx="91">
                  <c:v>792</c:v>
                </c:pt>
                <c:pt idx="92">
                  <c:v>641</c:v>
                </c:pt>
                <c:pt idx="93">
                  <c:v>666</c:v>
                </c:pt>
                <c:pt idx="94">
                  <c:v>619</c:v>
                </c:pt>
                <c:pt idx="95">
                  <c:v>691</c:v>
                </c:pt>
                <c:pt idx="96">
                  <c:v>604</c:v>
                </c:pt>
                <c:pt idx="97">
                  <c:v>535</c:v>
                </c:pt>
                <c:pt idx="98">
                  <c:v>584</c:v>
                </c:pt>
                <c:pt idx="99">
                  <c:v>533</c:v>
                </c:pt>
                <c:pt idx="100">
                  <c:v>599</c:v>
                </c:pt>
                <c:pt idx="101">
                  <c:v>654</c:v>
                </c:pt>
                <c:pt idx="102">
                  <c:v>599</c:v>
                </c:pt>
                <c:pt idx="103">
                  <c:v>549</c:v>
                </c:pt>
                <c:pt idx="104">
                  <c:v>528</c:v>
                </c:pt>
                <c:pt idx="105">
                  <c:v>498</c:v>
                </c:pt>
                <c:pt idx="106">
                  <c:v>379</c:v>
                </c:pt>
                <c:pt idx="107">
                  <c:v>573</c:v>
                </c:pt>
                <c:pt idx="108">
                  <c:v>317</c:v>
                </c:pt>
                <c:pt idx="109">
                  <c:v>330</c:v>
                </c:pt>
                <c:pt idx="110">
                  <c:v>374</c:v>
                </c:pt>
                <c:pt idx="111">
                  <c:v>369</c:v>
                </c:pt>
                <c:pt idx="112">
                  <c:v>405</c:v>
                </c:pt>
                <c:pt idx="113">
                  <c:v>489</c:v>
                </c:pt>
                <c:pt idx="114">
                  <c:v>449</c:v>
                </c:pt>
                <c:pt idx="115">
                  <c:v>405</c:v>
                </c:pt>
                <c:pt idx="116">
                  <c:v>451</c:v>
                </c:pt>
                <c:pt idx="117">
                  <c:v>429</c:v>
                </c:pt>
                <c:pt idx="118">
                  <c:v>400</c:v>
                </c:pt>
                <c:pt idx="119">
                  <c:v>672</c:v>
                </c:pt>
                <c:pt idx="120">
                  <c:v>433</c:v>
                </c:pt>
                <c:pt idx="121">
                  <c:v>431</c:v>
                </c:pt>
                <c:pt idx="122">
                  <c:v>585</c:v>
                </c:pt>
                <c:pt idx="123">
                  <c:v>587</c:v>
                </c:pt>
                <c:pt idx="124">
                  <c:v>486</c:v>
                </c:pt>
                <c:pt idx="125">
                  <c:v>648</c:v>
                </c:pt>
                <c:pt idx="126">
                  <c:v>574</c:v>
                </c:pt>
                <c:pt idx="127">
                  <c:v>589</c:v>
                </c:pt>
                <c:pt idx="128">
                  <c:v>617</c:v>
                </c:pt>
                <c:pt idx="129">
                  <c:v>559</c:v>
                </c:pt>
                <c:pt idx="130">
                  <c:v>595</c:v>
                </c:pt>
                <c:pt idx="131">
                  <c:v>986</c:v>
                </c:pt>
                <c:pt idx="132">
                  <c:v>524</c:v>
                </c:pt>
                <c:pt idx="133">
                  <c:v>510</c:v>
                </c:pt>
                <c:pt idx="134">
                  <c:v>804</c:v>
                </c:pt>
                <c:pt idx="135">
                  <c:v>738</c:v>
                </c:pt>
                <c:pt idx="136">
                  <c:v>790</c:v>
                </c:pt>
                <c:pt idx="137">
                  <c:v>872</c:v>
                </c:pt>
                <c:pt idx="138">
                  <c:v>710</c:v>
                </c:pt>
                <c:pt idx="139">
                  <c:v>772</c:v>
                </c:pt>
                <c:pt idx="140">
                  <c:v>754</c:v>
                </c:pt>
                <c:pt idx="141">
                  <c:v>668</c:v>
                </c:pt>
                <c:pt idx="142">
                  <c:v>705</c:v>
                </c:pt>
                <c:pt idx="143">
                  <c:v>1087</c:v>
                </c:pt>
                <c:pt idx="144">
                  <c:v>604</c:v>
                </c:pt>
                <c:pt idx="145">
                  <c:v>703</c:v>
                </c:pt>
                <c:pt idx="146">
                  <c:v>907</c:v>
                </c:pt>
                <c:pt idx="147">
                  <c:v>796</c:v>
                </c:pt>
                <c:pt idx="148">
                  <c:v>944</c:v>
                </c:pt>
                <c:pt idx="149">
                  <c:v>993</c:v>
                </c:pt>
                <c:pt idx="150">
                  <c:v>832</c:v>
                </c:pt>
                <c:pt idx="151">
                  <c:v>998</c:v>
                </c:pt>
                <c:pt idx="152">
                  <c:v>870</c:v>
                </c:pt>
                <c:pt idx="153">
                  <c:v>964</c:v>
                </c:pt>
                <c:pt idx="154">
                  <c:v>971</c:v>
                </c:pt>
                <c:pt idx="155">
                  <c:v>1649</c:v>
                </c:pt>
                <c:pt idx="156">
                  <c:v>737</c:v>
                </c:pt>
                <c:pt idx="157">
                  <c:v>721</c:v>
                </c:pt>
                <c:pt idx="158">
                  <c:v>1035</c:v>
                </c:pt>
                <c:pt idx="159">
                  <c:v>1027</c:v>
                </c:pt>
                <c:pt idx="160">
                  <c:v>1215</c:v>
                </c:pt>
                <c:pt idx="161">
                  <c:v>1188</c:v>
                </c:pt>
                <c:pt idx="162">
                  <c:v>1152</c:v>
                </c:pt>
                <c:pt idx="163">
                  <c:v>1175</c:v>
                </c:pt>
                <c:pt idx="164">
                  <c:v>1104</c:v>
                </c:pt>
                <c:pt idx="165">
                  <c:v>1188</c:v>
                </c:pt>
                <c:pt idx="166">
                  <c:v>935</c:v>
                </c:pt>
                <c:pt idx="167">
                  <c:v>1491</c:v>
                </c:pt>
                <c:pt idx="168">
                  <c:v>1031</c:v>
                </c:pt>
                <c:pt idx="169">
                  <c:v>960</c:v>
                </c:pt>
                <c:pt idx="170">
                  <c:v>1061</c:v>
                </c:pt>
                <c:pt idx="171">
                  <c:v>1087</c:v>
                </c:pt>
                <c:pt idx="172">
                  <c:v>1198</c:v>
                </c:pt>
                <c:pt idx="173">
                  <c:v>1346</c:v>
                </c:pt>
                <c:pt idx="174">
                  <c:v>1222</c:v>
                </c:pt>
                <c:pt idx="175">
                  <c:v>1199</c:v>
                </c:pt>
                <c:pt idx="176">
                  <c:v>1171</c:v>
                </c:pt>
                <c:pt idx="177">
                  <c:v>1280</c:v>
                </c:pt>
                <c:pt idx="178">
                  <c:v>1058</c:v>
                </c:pt>
                <c:pt idx="179">
                  <c:v>1569</c:v>
                </c:pt>
                <c:pt idx="180">
                  <c:v>1035</c:v>
                </c:pt>
                <c:pt idx="181">
                  <c:v>1053</c:v>
                </c:pt>
                <c:pt idx="182">
                  <c:v>1250</c:v>
                </c:pt>
                <c:pt idx="183">
                  <c:v>1222</c:v>
                </c:pt>
                <c:pt idx="184">
                  <c:v>1180</c:v>
                </c:pt>
                <c:pt idx="185">
                  <c:v>1451</c:v>
                </c:pt>
                <c:pt idx="186">
                  <c:v>1397</c:v>
                </c:pt>
                <c:pt idx="187">
                  <c:v>1210</c:v>
                </c:pt>
                <c:pt idx="188">
                  <c:v>1258</c:v>
                </c:pt>
                <c:pt idx="189">
                  <c:v>1328</c:v>
                </c:pt>
                <c:pt idx="190">
                  <c:v>1229</c:v>
                </c:pt>
                <c:pt idx="191">
                  <c:v>1702</c:v>
                </c:pt>
                <c:pt idx="192">
                  <c:v>1129</c:v>
                </c:pt>
                <c:pt idx="193">
                  <c:v>1107</c:v>
                </c:pt>
                <c:pt idx="194">
                  <c:v>1492</c:v>
                </c:pt>
                <c:pt idx="195">
                  <c:v>1365</c:v>
                </c:pt>
                <c:pt idx="196">
                  <c:v>1398</c:v>
                </c:pt>
                <c:pt idx="197">
                  <c:v>1533</c:v>
                </c:pt>
                <c:pt idx="198">
                  <c:v>1255</c:v>
                </c:pt>
                <c:pt idx="199">
                  <c:v>1338</c:v>
                </c:pt>
                <c:pt idx="200">
                  <c:v>1324</c:v>
                </c:pt>
                <c:pt idx="201">
                  <c:v>1214</c:v>
                </c:pt>
                <c:pt idx="202">
                  <c:v>1191</c:v>
                </c:pt>
                <c:pt idx="203">
                  <c:v>1411</c:v>
                </c:pt>
                <c:pt idx="204">
                  <c:v>1136</c:v>
                </c:pt>
                <c:pt idx="205">
                  <c:v>859</c:v>
                </c:pt>
                <c:pt idx="206">
                  <c:v>1116</c:v>
                </c:pt>
                <c:pt idx="207">
                  <c:v>721</c:v>
                </c:pt>
                <c:pt idx="208">
                  <c:v>850</c:v>
                </c:pt>
                <c:pt idx="209">
                  <c:v>1029</c:v>
                </c:pt>
                <c:pt idx="210">
                  <c:v>846</c:v>
                </c:pt>
                <c:pt idx="211">
                  <c:v>964</c:v>
                </c:pt>
                <c:pt idx="212">
                  <c:v>870</c:v>
                </c:pt>
                <c:pt idx="213">
                  <c:v>977</c:v>
                </c:pt>
                <c:pt idx="214">
                  <c:v>921</c:v>
                </c:pt>
                <c:pt idx="215">
                  <c:v>993</c:v>
                </c:pt>
                <c:pt idx="216">
                  <c:v>920</c:v>
                </c:pt>
                <c:pt idx="217">
                  <c:v>754</c:v>
                </c:pt>
                <c:pt idx="218">
                  <c:v>1091</c:v>
                </c:pt>
                <c:pt idx="219">
                  <c:v>1216</c:v>
                </c:pt>
                <c:pt idx="220">
                  <c:v>1286</c:v>
                </c:pt>
                <c:pt idx="221">
                  <c:v>1240</c:v>
                </c:pt>
                <c:pt idx="222">
                  <c:v>1107</c:v>
                </c:pt>
                <c:pt idx="223">
                  <c:v>1166</c:v>
                </c:pt>
                <c:pt idx="224">
                  <c:v>979</c:v>
                </c:pt>
                <c:pt idx="225">
                  <c:v>1151</c:v>
                </c:pt>
                <c:pt idx="226">
                  <c:v>1023</c:v>
                </c:pt>
                <c:pt idx="227">
                  <c:v>1246</c:v>
                </c:pt>
                <c:pt idx="228">
                  <c:v>1012</c:v>
                </c:pt>
                <c:pt idx="229">
                  <c:v>858</c:v>
                </c:pt>
                <c:pt idx="230">
                  <c:v>1041</c:v>
                </c:pt>
                <c:pt idx="231">
                  <c:v>1074</c:v>
                </c:pt>
                <c:pt idx="232">
                  <c:v>1196</c:v>
                </c:pt>
                <c:pt idx="233">
                  <c:v>1126</c:v>
                </c:pt>
                <c:pt idx="234">
                  <c:v>1145</c:v>
                </c:pt>
                <c:pt idx="235">
                  <c:v>1201</c:v>
                </c:pt>
                <c:pt idx="236">
                  <c:v>1251</c:v>
                </c:pt>
                <c:pt idx="237">
                  <c:v>1355</c:v>
                </c:pt>
                <c:pt idx="238">
                  <c:v>1122</c:v>
                </c:pt>
                <c:pt idx="239">
                  <c:v>1522</c:v>
                </c:pt>
                <c:pt idx="240">
                  <c:v>1260</c:v>
                </c:pt>
                <c:pt idx="241">
                  <c:v>1040</c:v>
                </c:pt>
                <c:pt idx="242">
                  <c:v>970</c:v>
                </c:pt>
                <c:pt idx="243">
                  <c:v>641</c:v>
                </c:pt>
                <c:pt idx="244">
                  <c:v>597</c:v>
                </c:pt>
                <c:pt idx="245">
                  <c:v>747</c:v>
                </c:pt>
                <c:pt idx="246">
                  <c:v>910</c:v>
                </c:pt>
                <c:pt idx="247">
                  <c:v>929</c:v>
                </c:pt>
                <c:pt idx="248">
                  <c:v>1097</c:v>
                </c:pt>
                <c:pt idx="249">
                  <c:v>1147</c:v>
                </c:pt>
                <c:pt idx="250">
                  <c:v>1109</c:v>
                </c:pt>
                <c:pt idx="251">
                  <c:v>1947</c:v>
                </c:pt>
                <c:pt idx="252">
                  <c:v>1097</c:v>
                </c:pt>
                <c:pt idx="253">
                  <c:v>1122</c:v>
                </c:pt>
                <c:pt idx="254">
                  <c:v>1570</c:v>
                </c:pt>
                <c:pt idx="255">
                  <c:v>1567</c:v>
                </c:pt>
                <c:pt idx="256">
                  <c:v>1636</c:v>
                </c:pt>
                <c:pt idx="257">
                  <c:v>1926</c:v>
                </c:pt>
                <c:pt idx="258">
                  <c:v>1756</c:v>
                </c:pt>
                <c:pt idx="259">
                  <c:v>1841</c:v>
                </c:pt>
                <c:pt idx="260">
                  <c:v>1866</c:v>
                </c:pt>
                <c:pt idx="261">
                  <c:v>1882</c:v>
                </c:pt>
                <c:pt idx="262">
                  <c:v>1897</c:v>
                </c:pt>
                <c:pt idx="263">
                  <c:v>3023</c:v>
                </c:pt>
                <c:pt idx="264">
                  <c:v>1468</c:v>
                </c:pt>
                <c:pt idx="265">
                  <c:v>1468</c:v>
                </c:pt>
                <c:pt idx="266">
                  <c:v>1942</c:v>
                </c:pt>
                <c:pt idx="267">
                  <c:v>1879</c:v>
                </c:pt>
                <c:pt idx="268">
                  <c:v>1804</c:v>
                </c:pt>
                <c:pt idx="269">
                  <c:v>2011</c:v>
                </c:pt>
                <c:pt idx="270">
                  <c:v>1576</c:v>
                </c:pt>
                <c:pt idx="271">
                  <c:v>1602</c:v>
                </c:pt>
                <c:pt idx="272">
                  <c:v>1501</c:v>
                </c:pt>
                <c:pt idx="273">
                  <c:v>1344</c:v>
                </c:pt>
                <c:pt idx="274">
                  <c:v>1223</c:v>
                </c:pt>
                <c:pt idx="275">
                  <c:v>1453</c:v>
                </c:pt>
                <c:pt idx="276">
                  <c:v>1055</c:v>
                </c:pt>
                <c:pt idx="277">
                  <c:v>904</c:v>
                </c:pt>
                <c:pt idx="278">
                  <c:v>1199</c:v>
                </c:pt>
                <c:pt idx="279">
                  <c:v>974</c:v>
                </c:pt>
                <c:pt idx="280">
                  <c:v>1210</c:v>
                </c:pt>
                <c:pt idx="281">
                  <c:v>1241</c:v>
                </c:pt>
                <c:pt idx="282">
                  <c:v>996</c:v>
                </c:pt>
                <c:pt idx="283">
                  <c:v>1138</c:v>
                </c:pt>
                <c:pt idx="284">
                  <c:v>1109</c:v>
                </c:pt>
                <c:pt idx="285">
                  <c:v>1199</c:v>
                </c:pt>
                <c:pt idx="286">
                  <c:v>1082</c:v>
                </c:pt>
                <c:pt idx="287">
                  <c:v>1234</c:v>
                </c:pt>
                <c:pt idx="288">
                  <c:v>1017</c:v>
                </c:pt>
                <c:pt idx="289">
                  <c:v>845</c:v>
                </c:pt>
                <c:pt idx="290">
                  <c:v>973</c:v>
                </c:pt>
                <c:pt idx="291">
                  <c:v>1134</c:v>
                </c:pt>
                <c:pt idx="292">
                  <c:v>1274</c:v>
                </c:pt>
                <c:pt idx="293">
                  <c:v>1121</c:v>
                </c:pt>
                <c:pt idx="294">
                  <c:v>1274</c:v>
                </c:pt>
                <c:pt idx="295">
                  <c:v>1244</c:v>
                </c:pt>
                <c:pt idx="296">
                  <c:v>1208</c:v>
                </c:pt>
                <c:pt idx="297">
                  <c:v>1317</c:v>
                </c:pt>
                <c:pt idx="298">
                  <c:v>1151</c:v>
                </c:pt>
                <c:pt idx="299">
                  <c:v>1675</c:v>
                </c:pt>
                <c:pt idx="300">
                  <c:v>1162</c:v>
                </c:pt>
                <c:pt idx="301">
                  <c:v>949</c:v>
                </c:pt>
                <c:pt idx="30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A-4D51-AFBC-86057382A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71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TransactionActivity!$N$98:$N$304</c:f>
              <c:numCache>
                <c:formatCode>m/d/yyyy</c:formatCode>
                <c:ptCount val="20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</c:numCache>
            </c:numRef>
          </c:cat>
          <c:val>
            <c:numRef>
              <c:f>TransactionActivity!$W$98:$W$304</c:f>
              <c:numCache>
                <c:formatCode>0.00%</c:formatCode>
                <c:ptCount val="207"/>
                <c:pt idx="0">
                  <c:v>1.4025245441795231E-2</c:v>
                </c:pt>
                <c:pt idx="1">
                  <c:v>2.403846153846154E-2</c:v>
                </c:pt>
                <c:pt idx="2">
                  <c:v>3.0165912518853696E-2</c:v>
                </c:pt>
                <c:pt idx="3">
                  <c:v>2.2222222222222223E-2</c:v>
                </c:pt>
                <c:pt idx="4">
                  <c:v>1.7316017316017316E-2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4.6031746031746035E-2</c:v>
                </c:pt>
                <c:pt idx="8">
                  <c:v>6.5681444991789822E-2</c:v>
                </c:pt>
                <c:pt idx="9">
                  <c:v>7.0671378091872794E-2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0.13535911602209943</c:v>
                </c:pt>
                <c:pt idx="13">
                  <c:v>0.12087912087912088</c:v>
                </c:pt>
                <c:pt idx="14">
                  <c:v>0.2023529411764706</c:v>
                </c:pt>
                <c:pt idx="15">
                  <c:v>0.20095693779904306</c:v>
                </c:pt>
                <c:pt idx="16">
                  <c:v>0.17539863325740318</c:v>
                </c:pt>
                <c:pt idx="17">
                  <c:v>0.17604355716878403</c:v>
                </c:pt>
                <c:pt idx="18">
                  <c:v>0.18875502008032127</c:v>
                </c:pt>
                <c:pt idx="19">
                  <c:v>0.22173913043478261</c:v>
                </c:pt>
                <c:pt idx="20">
                  <c:v>0.20537428023032631</c:v>
                </c:pt>
                <c:pt idx="21">
                  <c:v>0.20990099009900989</c:v>
                </c:pt>
                <c:pt idx="22">
                  <c:v>0.23076923076923078</c:v>
                </c:pt>
                <c:pt idx="23">
                  <c:v>0.20515970515970516</c:v>
                </c:pt>
                <c:pt idx="24">
                  <c:v>0.2474437627811861</c:v>
                </c:pt>
                <c:pt idx="25">
                  <c:v>0.2360248447204969</c:v>
                </c:pt>
                <c:pt idx="26">
                  <c:v>0.28139183055975792</c:v>
                </c:pt>
                <c:pt idx="27">
                  <c:v>0.28699551569506726</c:v>
                </c:pt>
                <c:pt idx="28">
                  <c:v>0.25906735751295334</c:v>
                </c:pt>
                <c:pt idx="29">
                  <c:v>0.25743855109961189</c:v>
                </c:pt>
                <c:pt idx="30">
                  <c:v>0.25443786982248523</c:v>
                </c:pt>
                <c:pt idx="31">
                  <c:v>0.27906976744186046</c:v>
                </c:pt>
                <c:pt idx="32">
                  <c:v>0.27152317880794702</c:v>
                </c:pt>
                <c:pt idx="33">
                  <c:v>0.28333333333333333</c:v>
                </c:pt>
                <c:pt idx="34">
                  <c:v>0.25925925925925924</c:v>
                </c:pt>
                <c:pt idx="35">
                  <c:v>0.23699421965317918</c:v>
                </c:pt>
                <c:pt idx="36">
                  <c:v>0.24447949526813881</c:v>
                </c:pt>
                <c:pt idx="37">
                  <c:v>0.25324675324675322</c:v>
                </c:pt>
                <c:pt idx="38">
                  <c:v>0.29380341880341881</c:v>
                </c:pt>
                <c:pt idx="39">
                  <c:v>0.25568181818181818</c:v>
                </c:pt>
                <c:pt idx="40">
                  <c:v>0.24526315789473685</c:v>
                </c:pt>
                <c:pt idx="41">
                  <c:v>0.2096924510717614</c:v>
                </c:pt>
                <c:pt idx="42">
                  <c:v>0.22565864833906071</c:v>
                </c:pt>
                <c:pt idx="43">
                  <c:v>0.22968580715059589</c:v>
                </c:pt>
                <c:pt idx="44">
                  <c:v>0.21967213114754097</c:v>
                </c:pt>
                <c:pt idx="45">
                  <c:v>0.19878787878787879</c:v>
                </c:pt>
                <c:pt idx="46">
                  <c:v>0.23918269230769232</c:v>
                </c:pt>
                <c:pt idx="47">
                  <c:v>0.2216338880484115</c:v>
                </c:pt>
                <c:pt idx="48">
                  <c:v>0.2</c:v>
                </c:pt>
                <c:pt idx="49">
                  <c:v>0.22511848341232227</c:v>
                </c:pt>
                <c:pt idx="50">
                  <c:v>0.21606648199445982</c:v>
                </c:pt>
                <c:pt idx="51">
                  <c:v>0.22316684378320936</c:v>
                </c:pt>
                <c:pt idx="52">
                  <c:v>0.20125223613595708</c:v>
                </c:pt>
                <c:pt idx="53">
                  <c:v>0.19662447257383966</c:v>
                </c:pt>
                <c:pt idx="54">
                  <c:v>0.19980019980019981</c:v>
                </c:pt>
                <c:pt idx="55">
                  <c:v>0.17468354430379746</c:v>
                </c:pt>
                <c:pt idx="56">
                  <c:v>0.20390243902439023</c:v>
                </c:pt>
                <c:pt idx="57">
                  <c:v>0.15221238938053097</c:v>
                </c:pt>
                <c:pt idx="58">
                  <c:v>0.14789915966386555</c:v>
                </c:pt>
                <c:pt idx="59">
                  <c:v>0.13082259663032705</c:v>
                </c:pt>
                <c:pt idx="60">
                  <c:v>0.16300578034682081</c:v>
                </c:pt>
                <c:pt idx="61">
                  <c:v>0.16587112171837709</c:v>
                </c:pt>
                <c:pt idx="62">
                  <c:v>0.17024793388429751</c:v>
                </c:pt>
                <c:pt idx="63">
                  <c:v>0.14168039538714991</c:v>
                </c:pt>
                <c:pt idx="64">
                  <c:v>0.14447592067988668</c:v>
                </c:pt>
                <c:pt idx="65">
                  <c:v>0.14285714285714285</c:v>
                </c:pt>
                <c:pt idx="66">
                  <c:v>0.11201780415430267</c:v>
                </c:pt>
                <c:pt idx="67">
                  <c:v>0.14174894217207334</c:v>
                </c:pt>
                <c:pt idx="68">
                  <c:v>0.11683320522674866</c:v>
                </c:pt>
                <c:pt idx="69">
                  <c:v>0.11048158640226628</c:v>
                </c:pt>
                <c:pt idx="70">
                  <c:v>0.14310954063604239</c:v>
                </c:pt>
                <c:pt idx="71">
                  <c:v>0.10597095212479828</c:v>
                </c:pt>
                <c:pt idx="72">
                  <c:v>9.7701149425287362E-2</c:v>
                </c:pt>
                <c:pt idx="73">
                  <c:v>8.0888888888888885E-2</c:v>
                </c:pt>
                <c:pt idx="74">
                  <c:v>0.10390625000000001</c:v>
                </c:pt>
                <c:pt idx="75">
                  <c:v>0.11975116640746501</c:v>
                </c:pt>
                <c:pt idx="76">
                  <c:v>9.1544374563242492E-2</c:v>
                </c:pt>
                <c:pt idx="77">
                  <c:v>9.0067859346082663E-2</c:v>
                </c:pt>
                <c:pt idx="78">
                  <c:v>8.0612924716855425E-2</c:v>
                </c:pt>
                <c:pt idx="79">
                  <c:v>7.4460681976339593E-2</c:v>
                </c:pt>
                <c:pt idx="80">
                  <c:v>7.5852470424495472E-2</c:v>
                </c:pt>
                <c:pt idx="81">
                  <c:v>6.353240152477764E-2</c:v>
                </c:pt>
                <c:pt idx="82">
                  <c:v>7.4730354391371337E-2</c:v>
                </c:pt>
                <c:pt idx="83">
                  <c:v>6.4696892511462045E-2</c:v>
                </c:pt>
                <c:pt idx="84">
                  <c:v>5.7525610717100079E-2</c:v>
                </c:pt>
                <c:pt idx="85">
                  <c:v>5.7599999999999998E-2</c:v>
                </c:pt>
                <c:pt idx="86">
                  <c:v>6.4300066979236431E-2</c:v>
                </c:pt>
                <c:pt idx="87">
                  <c:v>6.1421670117322288E-2</c:v>
                </c:pt>
                <c:pt idx="88">
                  <c:v>6.3770147161878066E-2</c:v>
                </c:pt>
                <c:pt idx="89">
                  <c:v>5.8252427184466021E-2</c:v>
                </c:pt>
                <c:pt idx="90">
                  <c:v>5.6014150943396228E-2</c:v>
                </c:pt>
                <c:pt idx="91">
                  <c:v>5.3097345132743362E-2</c:v>
                </c:pt>
                <c:pt idx="92">
                  <c:v>4.9741602067183463E-2</c:v>
                </c:pt>
                <c:pt idx="93">
                  <c:v>4.3875685557586835E-2</c:v>
                </c:pt>
                <c:pt idx="94">
                  <c:v>4.4685172647257958E-2</c:v>
                </c:pt>
                <c:pt idx="95">
                  <c:v>5.5555555555555552E-2</c:v>
                </c:pt>
                <c:pt idx="96">
                  <c:v>4.6221570066030816E-2</c:v>
                </c:pt>
                <c:pt idx="97">
                  <c:v>4.2537313432835823E-2</c:v>
                </c:pt>
                <c:pt idx="98">
                  <c:v>4.5964125560538117E-2</c:v>
                </c:pt>
                <c:pt idx="99">
                  <c:v>4.9968374446552812E-2</c:v>
                </c:pt>
                <c:pt idx="100">
                  <c:v>4.3764988009592325E-2</c:v>
                </c:pt>
                <c:pt idx="101">
                  <c:v>3.8461538461538464E-2</c:v>
                </c:pt>
                <c:pt idx="102">
                  <c:v>2.5506867233485938E-2</c:v>
                </c:pt>
                <c:pt idx="103">
                  <c:v>3.6196319018404907E-2</c:v>
                </c:pt>
                <c:pt idx="104">
                  <c:v>2.9090909090909091E-2</c:v>
                </c:pt>
                <c:pt idx="105">
                  <c:v>2.2073578595317726E-2</c:v>
                </c:pt>
                <c:pt idx="106">
                  <c:v>3.0585106382978722E-2</c:v>
                </c:pt>
                <c:pt idx="107">
                  <c:v>3.3463469046291133E-2</c:v>
                </c:pt>
                <c:pt idx="108">
                  <c:v>2.0422535211267606E-2</c:v>
                </c:pt>
                <c:pt idx="109">
                  <c:v>1.8726591760299626E-2</c:v>
                </c:pt>
                <c:pt idx="110">
                  <c:v>2.6695526695526696E-2</c:v>
                </c:pt>
                <c:pt idx="111">
                  <c:v>1.5625E-2</c:v>
                </c:pt>
                <c:pt idx="112">
                  <c:v>1.5030946065428824E-2</c:v>
                </c:pt>
                <c:pt idx="113">
                  <c:v>8.5836909871244635E-3</c:v>
                </c:pt>
                <c:pt idx="114">
                  <c:v>1.3477088948787063E-2</c:v>
                </c:pt>
                <c:pt idx="115">
                  <c:v>1.1876484560570071E-2</c:v>
                </c:pt>
                <c:pt idx="116">
                  <c:v>1.3793103448275862E-2</c:v>
                </c:pt>
                <c:pt idx="117">
                  <c:v>1.6355140186915886E-2</c:v>
                </c:pt>
                <c:pt idx="118">
                  <c:v>1.9198664440734557E-2</c:v>
                </c:pt>
                <c:pt idx="119">
                  <c:v>1.7923823749066467E-2</c:v>
                </c:pt>
                <c:pt idx="120">
                  <c:v>1.5912897822445562E-2</c:v>
                </c:pt>
                <c:pt idx="121">
                  <c:v>1.1111111111111112E-2</c:v>
                </c:pt>
                <c:pt idx="122">
                  <c:v>1.6140865737344093E-2</c:v>
                </c:pt>
                <c:pt idx="123">
                  <c:v>1.7099863201094391E-2</c:v>
                </c:pt>
                <c:pt idx="124">
                  <c:v>1.2836970474967908E-2</c:v>
                </c:pt>
                <c:pt idx="125">
                  <c:v>1.6129032258064516E-2</c:v>
                </c:pt>
                <c:pt idx="126">
                  <c:v>1.3484740951029099E-2</c:v>
                </c:pt>
                <c:pt idx="127">
                  <c:v>1.0582010582010581E-2</c:v>
                </c:pt>
                <c:pt idx="128">
                  <c:v>1.3050570962479609E-2</c:v>
                </c:pt>
                <c:pt idx="129">
                  <c:v>9.485094850948509E-3</c:v>
                </c:pt>
                <c:pt idx="130">
                  <c:v>1.1135857461024499E-2</c:v>
                </c:pt>
                <c:pt idx="131">
                  <c:v>1.157830591102986E-2</c:v>
                </c:pt>
                <c:pt idx="132">
                  <c:v>1.3545816733067729E-2</c:v>
                </c:pt>
                <c:pt idx="133">
                  <c:v>1.2867647058823529E-2</c:v>
                </c:pt>
                <c:pt idx="134">
                  <c:v>1.4626635873749037E-2</c:v>
                </c:pt>
                <c:pt idx="135">
                  <c:v>1.4372163388804841E-2</c:v>
                </c:pt>
                <c:pt idx="136">
                  <c:v>1.4511873350923483E-2</c:v>
                </c:pt>
                <c:pt idx="137">
                  <c:v>1.1627906976744186E-2</c:v>
                </c:pt>
                <c:pt idx="138">
                  <c:v>1.5742642026009581E-2</c:v>
                </c:pt>
                <c:pt idx="139">
                  <c:v>9.727626459143969E-3</c:v>
                </c:pt>
                <c:pt idx="140">
                  <c:v>1.1882426516572859E-2</c:v>
                </c:pt>
                <c:pt idx="141">
                  <c:v>9.6038415366146452E-3</c:v>
                </c:pt>
                <c:pt idx="142">
                  <c:v>1.4174344436569808E-2</c:v>
                </c:pt>
                <c:pt idx="143">
                  <c:v>1.3326499231163505E-2</c:v>
                </c:pt>
                <c:pt idx="144">
                  <c:v>1.1749347258485639E-2</c:v>
                </c:pt>
                <c:pt idx="145">
                  <c:v>1.0911925175370226E-2</c:v>
                </c:pt>
                <c:pt idx="146">
                  <c:v>1.6020236087689713E-2</c:v>
                </c:pt>
                <c:pt idx="147">
                  <c:v>9.1503267973856214E-3</c:v>
                </c:pt>
                <c:pt idx="148">
                  <c:v>1.1347517730496455E-2</c:v>
                </c:pt>
                <c:pt idx="149">
                  <c:v>1.5712682379349047E-2</c:v>
                </c:pt>
                <c:pt idx="150">
                  <c:v>1.5887850467289719E-2</c:v>
                </c:pt>
                <c:pt idx="151">
                  <c:v>1.2962962962962963E-2</c:v>
                </c:pt>
                <c:pt idx="152">
                  <c:v>1.283987915407855E-2</c:v>
                </c:pt>
                <c:pt idx="153">
                  <c:v>1.2811387900355872E-2</c:v>
                </c:pt>
                <c:pt idx="154">
                  <c:v>2.3220973782771534E-2</c:v>
                </c:pt>
                <c:pt idx="155">
                  <c:v>1.5238879736408566E-2</c:v>
                </c:pt>
                <c:pt idx="156">
                  <c:v>2.0255063765941484E-2</c:v>
                </c:pt>
                <c:pt idx="157">
                  <c:v>1.4448669201520912E-2</c:v>
                </c:pt>
                <c:pt idx="158">
                  <c:v>1.3093289689034371E-2</c:v>
                </c:pt>
                <c:pt idx="159">
                  <c:v>1.0526315789473684E-2</c:v>
                </c:pt>
                <c:pt idx="160">
                  <c:v>1.3881748071979434E-2</c:v>
                </c:pt>
                <c:pt idx="161">
                  <c:v>1.8166089965397925E-2</c:v>
                </c:pt>
                <c:pt idx="162">
                  <c:v>1.4144271570014143E-2</c:v>
                </c:pt>
                <c:pt idx="163">
                  <c:v>1.3363028953229399E-2</c:v>
                </c:pt>
                <c:pt idx="164">
                  <c:v>1.2264564169951819E-2</c:v>
                </c:pt>
                <c:pt idx="165">
                  <c:v>1.1764705882352941E-2</c:v>
                </c:pt>
                <c:pt idx="166">
                  <c:v>1.0403120936280884E-2</c:v>
                </c:pt>
                <c:pt idx="167">
                  <c:v>7.8492935635792772E-3</c:v>
                </c:pt>
                <c:pt idx="168">
                  <c:v>1.0338885697874785E-2</c:v>
                </c:pt>
                <c:pt idx="169">
                  <c:v>1.0863350485991996E-2</c:v>
                </c:pt>
                <c:pt idx="170">
                  <c:v>1.2079378774805867E-2</c:v>
                </c:pt>
                <c:pt idx="171">
                  <c:v>1.2123933542882801E-2</c:v>
                </c:pt>
                <c:pt idx="172">
                  <c:v>1.2523191094619666E-2</c:v>
                </c:pt>
                <c:pt idx="173">
                  <c:v>9.4223678820155674E-3</c:v>
                </c:pt>
                <c:pt idx="174">
                  <c:v>1.4143530644316397E-2</c:v>
                </c:pt>
                <c:pt idx="175">
                  <c:v>1.1979166666666667E-2</c:v>
                </c:pt>
                <c:pt idx="176">
                  <c:v>1.6657412548584119E-2</c:v>
                </c:pt>
                <c:pt idx="177">
                  <c:v>1.5586034912718205E-2</c:v>
                </c:pt>
                <c:pt idx="178">
                  <c:v>1.2855209742895805E-2</c:v>
                </c:pt>
                <c:pt idx="179">
                  <c:v>1.4942528735632184E-2</c:v>
                </c:pt>
                <c:pt idx="180">
                  <c:v>1.4154870940882597E-2</c:v>
                </c:pt>
                <c:pt idx="181">
                  <c:v>1.4354066985645933E-2</c:v>
                </c:pt>
                <c:pt idx="182">
                  <c:v>1.741654571843251E-2</c:v>
                </c:pt>
                <c:pt idx="183">
                  <c:v>2.171945701357466E-2</c:v>
                </c:pt>
                <c:pt idx="184">
                  <c:v>1.5362106803218726E-2</c:v>
                </c:pt>
                <c:pt idx="185">
                  <c:v>1.2422360248447204E-2</c:v>
                </c:pt>
                <c:pt idx="186">
                  <c:v>1.998262380538662E-2</c:v>
                </c:pt>
                <c:pt idx="187">
                  <c:v>1.7215568862275449E-2</c:v>
                </c:pt>
                <c:pt idx="188">
                  <c:v>1.2957317073170731E-2</c:v>
                </c:pt>
                <c:pt idx="189">
                  <c:v>1.6522988505747127E-2</c:v>
                </c:pt>
                <c:pt idx="190">
                  <c:v>2.674230145867099E-2</c:v>
                </c:pt>
                <c:pt idx="191">
                  <c:v>2.3664638269100743E-2</c:v>
                </c:pt>
                <c:pt idx="192">
                  <c:v>1.9776440240756664E-2</c:v>
                </c:pt>
                <c:pt idx="193">
                  <c:v>1.5166835187057633E-2</c:v>
                </c:pt>
                <c:pt idx="194">
                  <c:v>2.1145374449339206E-2</c:v>
                </c:pt>
                <c:pt idx="195">
                  <c:v>2.6515151515151516E-2</c:v>
                </c:pt>
                <c:pt idx="196">
                  <c:v>1.5006821282401092E-2</c:v>
                </c:pt>
                <c:pt idx="197">
                  <c:v>1.4470677837014471E-2</c:v>
                </c:pt>
                <c:pt idx="198">
                  <c:v>2.0380434782608696E-2</c:v>
                </c:pt>
                <c:pt idx="199">
                  <c:v>2.3632680621201892E-2</c:v>
                </c:pt>
                <c:pt idx="200">
                  <c:v>2.0833333333333332E-2</c:v>
                </c:pt>
                <c:pt idx="201">
                  <c:v>1.7464424320827943E-2</c:v>
                </c:pt>
                <c:pt idx="202">
                  <c:v>2.6105873821609862E-2</c:v>
                </c:pt>
                <c:pt idx="203">
                  <c:v>1.9607843137254902E-2</c:v>
                </c:pt>
                <c:pt idx="204">
                  <c:v>1.516245487364621E-2</c:v>
                </c:pt>
                <c:pt idx="205">
                  <c:v>1.3623978201634877E-2</c:v>
                </c:pt>
                <c:pt idx="20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A-4143-B101-CF213AED1A75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TransactionActivity!$N$98:$N$304</c:f>
              <c:numCache>
                <c:formatCode>m/d/yyyy</c:formatCode>
                <c:ptCount val="20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</c:numCache>
            </c:numRef>
          </c:cat>
          <c:val>
            <c:numRef>
              <c:f>TransactionActivity!$X$98:$X$304</c:f>
              <c:numCache>
                <c:formatCode>0.00%</c:formatCode>
                <c:ptCount val="207"/>
                <c:pt idx="0">
                  <c:v>2.8050490883590462E-3</c:v>
                </c:pt>
                <c:pt idx="1">
                  <c:v>4.807692307692308E-3</c:v>
                </c:pt>
                <c:pt idx="2">
                  <c:v>4.5248868778280547E-3</c:v>
                </c:pt>
                <c:pt idx="3">
                  <c:v>6.3492063492063492E-3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9.5238095238095247E-3</c:v>
                </c:pt>
                <c:pt idx="8">
                  <c:v>6.5681444991789817E-3</c:v>
                </c:pt>
                <c:pt idx="9">
                  <c:v>8.8339222614840993E-3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2.4861878453038673E-2</c:v>
                </c:pt>
                <c:pt idx="13">
                  <c:v>1.3736263736263736E-2</c:v>
                </c:pt>
                <c:pt idx="14">
                  <c:v>4.2352941176470586E-2</c:v>
                </c:pt>
                <c:pt idx="15">
                  <c:v>2.8708133971291867E-2</c:v>
                </c:pt>
                <c:pt idx="16">
                  <c:v>2.5056947608200455E-2</c:v>
                </c:pt>
                <c:pt idx="17">
                  <c:v>2.7223230490018149E-2</c:v>
                </c:pt>
                <c:pt idx="18">
                  <c:v>2.8112449799196786E-2</c:v>
                </c:pt>
                <c:pt idx="19">
                  <c:v>3.6956521739130437E-2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6.0196560196560195E-2</c:v>
                </c:pt>
                <c:pt idx="24">
                  <c:v>3.8854805725971372E-2</c:v>
                </c:pt>
                <c:pt idx="25">
                  <c:v>4.1407867494824016E-2</c:v>
                </c:pt>
                <c:pt idx="26">
                  <c:v>5.1437216338880487E-2</c:v>
                </c:pt>
                <c:pt idx="27">
                  <c:v>5.0822122571001493E-2</c:v>
                </c:pt>
                <c:pt idx="28">
                  <c:v>4.8359240069084632E-2</c:v>
                </c:pt>
                <c:pt idx="29">
                  <c:v>5.3040103492884863E-2</c:v>
                </c:pt>
                <c:pt idx="30">
                  <c:v>6.0650887573964495E-2</c:v>
                </c:pt>
                <c:pt idx="31">
                  <c:v>4.7965116279069769E-2</c:v>
                </c:pt>
                <c:pt idx="32">
                  <c:v>5.1655629139072845E-2</c:v>
                </c:pt>
                <c:pt idx="33">
                  <c:v>6.5151515151515155E-2</c:v>
                </c:pt>
                <c:pt idx="34">
                  <c:v>6.9958847736625515E-2</c:v>
                </c:pt>
                <c:pt idx="35">
                  <c:v>5.5326176713459949E-2</c:v>
                </c:pt>
                <c:pt idx="36">
                  <c:v>6.1514195583596214E-2</c:v>
                </c:pt>
                <c:pt idx="37">
                  <c:v>6.3311688311688305E-2</c:v>
                </c:pt>
                <c:pt idx="38">
                  <c:v>7.4786324786324784E-2</c:v>
                </c:pt>
                <c:pt idx="39">
                  <c:v>6.931818181818182E-2</c:v>
                </c:pt>
                <c:pt idx="40">
                  <c:v>6.210526315789474E-2</c:v>
                </c:pt>
                <c:pt idx="41">
                  <c:v>6.8033550792171479E-2</c:v>
                </c:pt>
                <c:pt idx="42">
                  <c:v>6.0710194730813287E-2</c:v>
                </c:pt>
                <c:pt idx="43">
                  <c:v>5.6338028169014086E-2</c:v>
                </c:pt>
                <c:pt idx="44">
                  <c:v>5.7923497267759562E-2</c:v>
                </c:pt>
                <c:pt idx="45">
                  <c:v>6.3030303030303034E-2</c:v>
                </c:pt>
                <c:pt idx="46">
                  <c:v>3.9663461538461536E-2</c:v>
                </c:pt>
                <c:pt idx="47">
                  <c:v>4.8411497730711045E-2</c:v>
                </c:pt>
                <c:pt idx="48">
                  <c:v>3.5862068965517239E-2</c:v>
                </c:pt>
                <c:pt idx="49">
                  <c:v>5.4502369668246446E-2</c:v>
                </c:pt>
                <c:pt idx="50">
                  <c:v>4.1551246537396121E-2</c:v>
                </c:pt>
                <c:pt idx="51">
                  <c:v>5.526036131774708E-2</c:v>
                </c:pt>
                <c:pt idx="52">
                  <c:v>4.9194991055456175E-2</c:v>
                </c:pt>
                <c:pt idx="53">
                  <c:v>4.472573839662447E-2</c:v>
                </c:pt>
                <c:pt idx="54">
                  <c:v>5.7942057942057944E-2</c:v>
                </c:pt>
                <c:pt idx="55">
                  <c:v>3.4599156118143459E-2</c:v>
                </c:pt>
                <c:pt idx="56">
                  <c:v>3.9024390243902439E-2</c:v>
                </c:pt>
                <c:pt idx="57">
                  <c:v>3.7168141592920353E-2</c:v>
                </c:pt>
                <c:pt idx="58">
                  <c:v>4.8739495798319328E-2</c:v>
                </c:pt>
                <c:pt idx="59">
                  <c:v>3.5183349851337961E-2</c:v>
                </c:pt>
                <c:pt idx="60">
                  <c:v>4.7398843930635835E-2</c:v>
                </c:pt>
                <c:pt idx="61">
                  <c:v>3.5799522673031027E-2</c:v>
                </c:pt>
                <c:pt idx="62">
                  <c:v>2.9752066115702479E-2</c:v>
                </c:pt>
                <c:pt idx="63">
                  <c:v>3.130148270181219E-2</c:v>
                </c:pt>
                <c:pt idx="64">
                  <c:v>3.5410764872521247E-2</c:v>
                </c:pt>
                <c:pt idx="65">
                  <c:v>3.3287101248266296E-2</c:v>
                </c:pt>
                <c:pt idx="66">
                  <c:v>3.4124629080118693E-2</c:v>
                </c:pt>
                <c:pt idx="67">
                  <c:v>3.0324400564174896E-2</c:v>
                </c:pt>
                <c:pt idx="68">
                  <c:v>2.6133743274404306E-2</c:v>
                </c:pt>
                <c:pt idx="69">
                  <c:v>2.4079320113314446E-2</c:v>
                </c:pt>
                <c:pt idx="70">
                  <c:v>3.8869257950530034E-2</c:v>
                </c:pt>
                <c:pt idx="71">
                  <c:v>4.0882194728348573E-2</c:v>
                </c:pt>
                <c:pt idx="72">
                  <c:v>2.7914614121510674E-2</c:v>
                </c:pt>
                <c:pt idx="73">
                  <c:v>2.4E-2</c:v>
                </c:pt>
                <c:pt idx="74">
                  <c:v>2.5781249999999999E-2</c:v>
                </c:pt>
                <c:pt idx="75">
                  <c:v>1.9440124416796267E-2</c:v>
                </c:pt>
                <c:pt idx="76">
                  <c:v>3.4241788958770093E-2</c:v>
                </c:pt>
                <c:pt idx="77">
                  <c:v>2.0357803824799507E-2</c:v>
                </c:pt>
                <c:pt idx="78">
                  <c:v>2.0652898067954697E-2</c:v>
                </c:pt>
                <c:pt idx="79">
                  <c:v>1.1830201809324982E-2</c:v>
                </c:pt>
                <c:pt idx="80">
                  <c:v>1.7397355601948505E-2</c:v>
                </c:pt>
                <c:pt idx="81">
                  <c:v>1.6518424396442185E-2</c:v>
                </c:pt>
                <c:pt idx="82">
                  <c:v>1.3097072419106317E-2</c:v>
                </c:pt>
                <c:pt idx="83">
                  <c:v>1.9358125318390221E-2</c:v>
                </c:pt>
                <c:pt idx="84">
                  <c:v>1.5760441292356184E-2</c:v>
                </c:pt>
                <c:pt idx="85">
                  <c:v>1.04E-2</c:v>
                </c:pt>
                <c:pt idx="86">
                  <c:v>1.4735432016075016E-2</c:v>
                </c:pt>
                <c:pt idx="87">
                  <c:v>1.4492753623188406E-2</c:v>
                </c:pt>
                <c:pt idx="88">
                  <c:v>1.401541695865452E-2</c:v>
                </c:pt>
                <c:pt idx="89">
                  <c:v>1.3706453455168474E-2</c:v>
                </c:pt>
                <c:pt idx="90">
                  <c:v>1.3561320754716982E-2</c:v>
                </c:pt>
                <c:pt idx="91">
                  <c:v>1.4295439074200136E-2</c:v>
                </c:pt>
                <c:pt idx="92">
                  <c:v>1.227390180878553E-2</c:v>
                </c:pt>
                <c:pt idx="93">
                  <c:v>1.2187690432663011E-2</c:v>
                </c:pt>
                <c:pt idx="94">
                  <c:v>1.5572105619498984E-2</c:v>
                </c:pt>
                <c:pt idx="95">
                  <c:v>1.4124293785310734E-2</c:v>
                </c:pt>
                <c:pt idx="96">
                  <c:v>9.5377842993396925E-3</c:v>
                </c:pt>
                <c:pt idx="97">
                  <c:v>8.2089552238805968E-3</c:v>
                </c:pt>
                <c:pt idx="98">
                  <c:v>1.1771300448430493E-2</c:v>
                </c:pt>
                <c:pt idx="99">
                  <c:v>6.957621758380772E-3</c:v>
                </c:pt>
                <c:pt idx="100">
                  <c:v>1.3788968824940047E-2</c:v>
                </c:pt>
                <c:pt idx="101">
                  <c:v>1.2118018967334035E-2</c:v>
                </c:pt>
                <c:pt idx="102">
                  <c:v>1.1772400261608895E-2</c:v>
                </c:pt>
                <c:pt idx="103">
                  <c:v>8.5889570552147246E-3</c:v>
                </c:pt>
                <c:pt idx="104">
                  <c:v>1.4545454545454545E-2</c:v>
                </c:pt>
                <c:pt idx="105">
                  <c:v>1.3377926421404682E-2</c:v>
                </c:pt>
                <c:pt idx="106">
                  <c:v>1.0638297872340425E-2</c:v>
                </c:pt>
                <c:pt idx="107">
                  <c:v>1.0596765197992191E-2</c:v>
                </c:pt>
                <c:pt idx="108">
                  <c:v>1.0563380281690141E-2</c:v>
                </c:pt>
                <c:pt idx="109">
                  <c:v>8.4269662921348312E-3</c:v>
                </c:pt>
                <c:pt idx="110">
                  <c:v>8.658008658008658E-3</c:v>
                </c:pt>
                <c:pt idx="111">
                  <c:v>9.3749999999999997E-3</c:v>
                </c:pt>
                <c:pt idx="112">
                  <c:v>1.3262599469496022E-2</c:v>
                </c:pt>
                <c:pt idx="113">
                  <c:v>1.7882689556509301E-2</c:v>
                </c:pt>
                <c:pt idx="114">
                  <c:v>9.883198562443846E-3</c:v>
                </c:pt>
                <c:pt idx="115">
                  <c:v>1.4251781472684086E-2</c:v>
                </c:pt>
                <c:pt idx="116">
                  <c:v>1.1206896551724138E-2</c:v>
                </c:pt>
                <c:pt idx="117">
                  <c:v>1.0903426791277258E-2</c:v>
                </c:pt>
                <c:pt idx="118">
                  <c:v>1.5859766277128547E-2</c:v>
                </c:pt>
                <c:pt idx="119">
                  <c:v>1.1949215832710979E-2</c:v>
                </c:pt>
                <c:pt idx="120">
                  <c:v>1.0887772194304857E-2</c:v>
                </c:pt>
                <c:pt idx="121">
                  <c:v>1.0101010101010102E-2</c:v>
                </c:pt>
                <c:pt idx="122">
                  <c:v>8.0704328686720464E-3</c:v>
                </c:pt>
                <c:pt idx="123">
                  <c:v>8.8919288645690833E-3</c:v>
                </c:pt>
                <c:pt idx="124">
                  <c:v>9.6277278562259313E-3</c:v>
                </c:pt>
                <c:pt idx="125">
                  <c:v>1.2903225806451613E-2</c:v>
                </c:pt>
                <c:pt idx="126">
                  <c:v>9.2264017033356991E-3</c:v>
                </c:pt>
                <c:pt idx="127">
                  <c:v>1.1904761904761904E-2</c:v>
                </c:pt>
                <c:pt idx="128">
                  <c:v>8.9722675367047301E-3</c:v>
                </c:pt>
                <c:pt idx="129">
                  <c:v>9.485094850948509E-3</c:v>
                </c:pt>
                <c:pt idx="130">
                  <c:v>1.2620638455827766E-2</c:v>
                </c:pt>
                <c:pt idx="131">
                  <c:v>7.3126142595978062E-3</c:v>
                </c:pt>
                <c:pt idx="132">
                  <c:v>1.0358565737051793E-2</c:v>
                </c:pt>
                <c:pt idx="133">
                  <c:v>9.1911764705882356E-3</c:v>
                </c:pt>
                <c:pt idx="134">
                  <c:v>6.9284064665127024E-3</c:v>
                </c:pt>
                <c:pt idx="135">
                  <c:v>6.8078668683812403E-3</c:v>
                </c:pt>
                <c:pt idx="136">
                  <c:v>1.0554089709762533E-2</c:v>
                </c:pt>
                <c:pt idx="137">
                  <c:v>4.7879616963064295E-3</c:v>
                </c:pt>
                <c:pt idx="138">
                  <c:v>6.8446269678302529E-3</c:v>
                </c:pt>
                <c:pt idx="139">
                  <c:v>5.8365758754863814E-3</c:v>
                </c:pt>
                <c:pt idx="140">
                  <c:v>6.2539086929330832E-3</c:v>
                </c:pt>
                <c:pt idx="141">
                  <c:v>3.6014405762304922E-3</c:v>
                </c:pt>
                <c:pt idx="142">
                  <c:v>4.2523033309709423E-3</c:v>
                </c:pt>
                <c:pt idx="143">
                  <c:v>6.1506919528446953E-3</c:v>
                </c:pt>
                <c:pt idx="144">
                  <c:v>3.2637075718015664E-3</c:v>
                </c:pt>
                <c:pt idx="145">
                  <c:v>6.2353858144972721E-3</c:v>
                </c:pt>
                <c:pt idx="146">
                  <c:v>4.2158516020236085E-3</c:v>
                </c:pt>
                <c:pt idx="147">
                  <c:v>3.9215686274509803E-3</c:v>
                </c:pt>
                <c:pt idx="148">
                  <c:v>8.5106382978723406E-3</c:v>
                </c:pt>
                <c:pt idx="149">
                  <c:v>8.9786756453423128E-3</c:v>
                </c:pt>
                <c:pt idx="150">
                  <c:v>7.4766355140186919E-3</c:v>
                </c:pt>
                <c:pt idx="151">
                  <c:v>3.7037037037037038E-3</c:v>
                </c:pt>
                <c:pt idx="152">
                  <c:v>5.287009063444109E-3</c:v>
                </c:pt>
                <c:pt idx="153">
                  <c:v>6.405693950177936E-3</c:v>
                </c:pt>
                <c:pt idx="154">
                  <c:v>3.7453183520599251E-3</c:v>
                </c:pt>
                <c:pt idx="155">
                  <c:v>6.5897858319604614E-3</c:v>
                </c:pt>
                <c:pt idx="156">
                  <c:v>5.2513128282070517E-3</c:v>
                </c:pt>
                <c:pt idx="157">
                  <c:v>1.520912547528517E-3</c:v>
                </c:pt>
                <c:pt idx="158">
                  <c:v>6.5466448445171853E-3</c:v>
                </c:pt>
                <c:pt idx="159">
                  <c:v>5.263157894736842E-3</c:v>
                </c:pt>
                <c:pt idx="160">
                  <c:v>3.5989717223650387E-3</c:v>
                </c:pt>
                <c:pt idx="161">
                  <c:v>3.027681660899654E-3</c:v>
                </c:pt>
                <c:pt idx="162">
                  <c:v>5.6577086280056579E-3</c:v>
                </c:pt>
                <c:pt idx="163">
                  <c:v>4.4543429844097994E-3</c:v>
                </c:pt>
                <c:pt idx="164">
                  <c:v>3.9421813403416554E-3</c:v>
                </c:pt>
                <c:pt idx="165">
                  <c:v>3.4858387799564269E-3</c:v>
                </c:pt>
                <c:pt idx="166">
                  <c:v>2.6007802340702211E-3</c:v>
                </c:pt>
                <c:pt idx="167">
                  <c:v>5.2328623757195184E-3</c:v>
                </c:pt>
                <c:pt idx="168">
                  <c:v>4.595060310166571E-3</c:v>
                </c:pt>
                <c:pt idx="169">
                  <c:v>5.1457975986277877E-3</c:v>
                </c:pt>
                <c:pt idx="170">
                  <c:v>6.0396893874029335E-3</c:v>
                </c:pt>
                <c:pt idx="171">
                  <c:v>4.4903457566232603E-3</c:v>
                </c:pt>
                <c:pt idx="172">
                  <c:v>4.1743970315398886E-3</c:v>
                </c:pt>
                <c:pt idx="173">
                  <c:v>4.5063498566161406E-3</c:v>
                </c:pt>
                <c:pt idx="174">
                  <c:v>4.1906757464641176E-3</c:v>
                </c:pt>
                <c:pt idx="175">
                  <c:v>4.1666666666666666E-3</c:v>
                </c:pt>
                <c:pt idx="176">
                  <c:v>7.773459189339256E-3</c:v>
                </c:pt>
                <c:pt idx="177">
                  <c:v>7.481296758104738E-3</c:v>
                </c:pt>
                <c:pt idx="178">
                  <c:v>8.7956698240866035E-3</c:v>
                </c:pt>
                <c:pt idx="179">
                  <c:v>8.6206896551724137E-3</c:v>
                </c:pt>
                <c:pt idx="180">
                  <c:v>7.4937552039966698E-3</c:v>
                </c:pt>
                <c:pt idx="181">
                  <c:v>6.6985645933014355E-3</c:v>
                </c:pt>
                <c:pt idx="182">
                  <c:v>7.2568940493468797E-3</c:v>
                </c:pt>
                <c:pt idx="183">
                  <c:v>4.5248868778280547E-3</c:v>
                </c:pt>
                <c:pt idx="184">
                  <c:v>2.926115581565472E-3</c:v>
                </c:pt>
                <c:pt idx="185">
                  <c:v>1.1042097998619738E-2</c:v>
                </c:pt>
                <c:pt idx="186">
                  <c:v>7.819287576020852E-3</c:v>
                </c:pt>
                <c:pt idx="187">
                  <c:v>5.239520958083832E-3</c:v>
                </c:pt>
                <c:pt idx="188">
                  <c:v>9.9085365853658538E-3</c:v>
                </c:pt>
                <c:pt idx="189">
                  <c:v>1.1494252873563218E-2</c:v>
                </c:pt>
                <c:pt idx="190">
                  <c:v>8.9141004862236632E-3</c:v>
                </c:pt>
                <c:pt idx="191">
                  <c:v>1.6903313049357674E-2</c:v>
                </c:pt>
                <c:pt idx="192">
                  <c:v>1.117798796216681E-2</c:v>
                </c:pt>
                <c:pt idx="193">
                  <c:v>9.1001011122345803E-3</c:v>
                </c:pt>
                <c:pt idx="194">
                  <c:v>1.4977973568281937E-2</c:v>
                </c:pt>
                <c:pt idx="195">
                  <c:v>1.3636363636363636E-2</c:v>
                </c:pt>
                <c:pt idx="196">
                  <c:v>9.5497953615279671E-3</c:v>
                </c:pt>
                <c:pt idx="197">
                  <c:v>1.7517136329017517E-2</c:v>
                </c:pt>
                <c:pt idx="198">
                  <c:v>9.5108695652173919E-3</c:v>
                </c:pt>
                <c:pt idx="199">
                  <c:v>6.75219446320054E-3</c:v>
                </c:pt>
                <c:pt idx="200">
                  <c:v>1.6666666666666666E-2</c:v>
                </c:pt>
                <c:pt idx="201">
                  <c:v>1.1642949547218629E-2</c:v>
                </c:pt>
                <c:pt idx="202">
                  <c:v>1.2327773749093546E-2</c:v>
                </c:pt>
                <c:pt idx="203">
                  <c:v>1.3235294117647059E-2</c:v>
                </c:pt>
                <c:pt idx="204">
                  <c:v>7.9422382671480145E-3</c:v>
                </c:pt>
                <c:pt idx="205">
                  <c:v>1.0899182561307902E-2</c:v>
                </c:pt>
                <c:pt idx="20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A-4143-B101-CF213AED1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71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6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TransactionActivity!$N$2:$N$304</c:f>
              <c:numCache>
                <c:formatCode>m/d/yyyy</c:formatCode>
                <c:ptCount val="30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</c:numCache>
            </c:numRef>
          </c:cat>
          <c:val>
            <c:numRef>
              <c:f>TransactionActivity!$S$2:$S$304</c:f>
              <c:numCache>
                <c:formatCode>"$"#,##0</c:formatCode>
                <c:ptCount val="303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254738500</c:v>
                </c:pt>
                <c:pt idx="4">
                  <c:v>796690240</c:v>
                </c:pt>
                <c:pt idx="5">
                  <c:v>476888017</c:v>
                </c:pt>
                <c:pt idx="6">
                  <c:v>460727450</c:v>
                </c:pt>
                <c:pt idx="7">
                  <c:v>724463506</c:v>
                </c:pt>
                <c:pt idx="8">
                  <c:v>974752614</c:v>
                </c:pt>
                <c:pt idx="9">
                  <c:v>504763420</c:v>
                </c:pt>
                <c:pt idx="10">
                  <c:v>1319838612</c:v>
                </c:pt>
                <c:pt idx="11">
                  <c:v>1709656856</c:v>
                </c:pt>
                <c:pt idx="12">
                  <c:v>838779465</c:v>
                </c:pt>
                <c:pt idx="13">
                  <c:v>506527265</c:v>
                </c:pt>
                <c:pt idx="14">
                  <c:v>535959040</c:v>
                </c:pt>
                <c:pt idx="15">
                  <c:v>808624604</c:v>
                </c:pt>
                <c:pt idx="16">
                  <c:v>654055557</c:v>
                </c:pt>
                <c:pt idx="17">
                  <c:v>755139395</c:v>
                </c:pt>
                <c:pt idx="18">
                  <c:v>519752992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357657020</c:v>
                </c:pt>
                <c:pt idx="26">
                  <c:v>667067256</c:v>
                </c:pt>
                <c:pt idx="27">
                  <c:v>380774125</c:v>
                </c:pt>
                <c:pt idx="28">
                  <c:v>836588933</c:v>
                </c:pt>
                <c:pt idx="29">
                  <c:v>1067136117</c:v>
                </c:pt>
                <c:pt idx="30">
                  <c:v>587620855</c:v>
                </c:pt>
                <c:pt idx="31">
                  <c:v>912610993</c:v>
                </c:pt>
                <c:pt idx="32">
                  <c:v>1013434907</c:v>
                </c:pt>
                <c:pt idx="33">
                  <c:v>916099033</c:v>
                </c:pt>
                <c:pt idx="34">
                  <c:v>918631108</c:v>
                </c:pt>
                <c:pt idx="35">
                  <c:v>1841181076</c:v>
                </c:pt>
                <c:pt idx="36">
                  <c:v>901439945</c:v>
                </c:pt>
                <c:pt idx="37">
                  <c:v>1059932500</c:v>
                </c:pt>
                <c:pt idx="38">
                  <c:v>919676277</c:v>
                </c:pt>
                <c:pt idx="39">
                  <c:v>1235998374</c:v>
                </c:pt>
                <c:pt idx="40">
                  <c:v>1502743933</c:v>
                </c:pt>
                <c:pt idx="41">
                  <c:v>1220838520</c:v>
                </c:pt>
                <c:pt idx="42">
                  <c:v>1560107380</c:v>
                </c:pt>
                <c:pt idx="43">
                  <c:v>1646402943</c:v>
                </c:pt>
                <c:pt idx="44">
                  <c:v>1508764438</c:v>
                </c:pt>
                <c:pt idx="45">
                  <c:v>1481603541</c:v>
                </c:pt>
                <c:pt idx="46">
                  <c:v>1003206043</c:v>
                </c:pt>
                <c:pt idx="47">
                  <c:v>4154450397</c:v>
                </c:pt>
                <c:pt idx="48">
                  <c:v>1196809658</c:v>
                </c:pt>
                <c:pt idx="49">
                  <c:v>1603677596</c:v>
                </c:pt>
                <c:pt idx="50">
                  <c:v>1763030414</c:v>
                </c:pt>
                <c:pt idx="51">
                  <c:v>2755853185</c:v>
                </c:pt>
                <c:pt idx="52">
                  <c:v>1679016277</c:v>
                </c:pt>
                <c:pt idx="53">
                  <c:v>2296157197</c:v>
                </c:pt>
                <c:pt idx="54">
                  <c:v>2353450392</c:v>
                </c:pt>
                <c:pt idx="55">
                  <c:v>3408445540</c:v>
                </c:pt>
                <c:pt idx="56">
                  <c:v>3049758248</c:v>
                </c:pt>
                <c:pt idx="57">
                  <c:v>2812388966</c:v>
                </c:pt>
                <c:pt idx="58">
                  <c:v>2541025911</c:v>
                </c:pt>
                <c:pt idx="59">
                  <c:v>4656261767</c:v>
                </c:pt>
                <c:pt idx="60">
                  <c:v>2632945902</c:v>
                </c:pt>
                <c:pt idx="61">
                  <c:v>2233777353</c:v>
                </c:pt>
                <c:pt idx="62">
                  <c:v>3042443046</c:v>
                </c:pt>
                <c:pt idx="63">
                  <c:v>3633307823</c:v>
                </c:pt>
                <c:pt idx="64">
                  <c:v>3951192545</c:v>
                </c:pt>
                <c:pt idx="65">
                  <c:v>3725138598</c:v>
                </c:pt>
                <c:pt idx="66">
                  <c:v>4333538235</c:v>
                </c:pt>
                <c:pt idx="67">
                  <c:v>4124736191</c:v>
                </c:pt>
                <c:pt idx="68">
                  <c:v>6483245095</c:v>
                </c:pt>
                <c:pt idx="69">
                  <c:v>3939878951</c:v>
                </c:pt>
                <c:pt idx="70">
                  <c:v>5221969716</c:v>
                </c:pt>
                <c:pt idx="71">
                  <c:v>5994297007</c:v>
                </c:pt>
                <c:pt idx="72">
                  <c:v>3964819726</c:v>
                </c:pt>
                <c:pt idx="73">
                  <c:v>3387061287</c:v>
                </c:pt>
                <c:pt idx="74">
                  <c:v>4706315328</c:v>
                </c:pt>
                <c:pt idx="75">
                  <c:v>4667293324</c:v>
                </c:pt>
                <c:pt idx="76">
                  <c:v>3563727567</c:v>
                </c:pt>
                <c:pt idx="77">
                  <c:v>5280505525</c:v>
                </c:pt>
                <c:pt idx="78">
                  <c:v>3692254718</c:v>
                </c:pt>
                <c:pt idx="79">
                  <c:v>5316543114</c:v>
                </c:pt>
                <c:pt idx="80">
                  <c:v>6088451079</c:v>
                </c:pt>
                <c:pt idx="81">
                  <c:v>3093616999</c:v>
                </c:pt>
                <c:pt idx="82">
                  <c:v>3807519098</c:v>
                </c:pt>
                <c:pt idx="83">
                  <c:v>7472256733</c:v>
                </c:pt>
                <c:pt idx="84">
                  <c:v>6131512271</c:v>
                </c:pt>
                <c:pt idx="85">
                  <c:v>3615477717</c:v>
                </c:pt>
                <c:pt idx="86">
                  <c:v>5019434754</c:v>
                </c:pt>
                <c:pt idx="87">
                  <c:v>4472538915</c:v>
                </c:pt>
                <c:pt idx="88">
                  <c:v>5427021967</c:v>
                </c:pt>
                <c:pt idx="89">
                  <c:v>6286795252</c:v>
                </c:pt>
                <c:pt idx="90">
                  <c:v>5593955103</c:v>
                </c:pt>
                <c:pt idx="91">
                  <c:v>5482099080</c:v>
                </c:pt>
                <c:pt idx="92">
                  <c:v>3821565947</c:v>
                </c:pt>
                <c:pt idx="93">
                  <c:v>3196220775</c:v>
                </c:pt>
                <c:pt idx="94">
                  <c:v>3145780980</c:v>
                </c:pt>
                <c:pt idx="95">
                  <c:v>5708100061</c:v>
                </c:pt>
                <c:pt idx="96">
                  <c:v>2032698538</c:v>
                </c:pt>
                <c:pt idx="97">
                  <c:v>2086190923</c:v>
                </c:pt>
                <c:pt idx="98">
                  <c:v>1837146820</c:v>
                </c:pt>
                <c:pt idx="99">
                  <c:v>1977749448</c:v>
                </c:pt>
                <c:pt idx="100">
                  <c:v>1920888187</c:v>
                </c:pt>
                <c:pt idx="101">
                  <c:v>5176552363</c:v>
                </c:pt>
                <c:pt idx="102">
                  <c:v>1844059667</c:v>
                </c:pt>
                <c:pt idx="103">
                  <c:v>1731968915</c:v>
                </c:pt>
                <c:pt idx="104">
                  <c:v>2086795797</c:v>
                </c:pt>
                <c:pt idx="105">
                  <c:v>1632693223</c:v>
                </c:pt>
                <c:pt idx="106">
                  <c:v>459269996</c:v>
                </c:pt>
                <c:pt idx="107">
                  <c:v>1478449543</c:v>
                </c:pt>
                <c:pt idx="108">
                  <c:v>644715110</c:v>
                </c:pt>
                <c:pt idx="109">
                  <c:v>719442371</c:v>
                </c:pt>
                <c:pt idx="110">
                  <c:v>804628045</c:v>
                </c:pt>
                <c:pt idx="111">
                  <c:v>633495751</c:v>
                </c:pt>
                <c:pt idx="112">
                  <c:v>446191042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823433849</c:v>
                </c:pt>
                <c:pt idx="117">
                  <c:v>999062217</c:v>
                </c:pt>
                <c:pt idx="118">
                  <c:v>760258677</c:v>
                </c:pt>
                <c:pt idx="119">
                  <c:v>1941277810</c:v>
                </c:pt>
                <c:pt idx="120">
                  <c:v>885442254</c:v>
                </c:pt>
                <c:pt idx="121">
                  <c:v>1194182649</c:v>
                </c:pt>
                <c:pt idx="122">
                  <c:v>1288120764</c:v>
                </c:pt>
                <c:pt idx="123">
                  <c:v>955391503</c:v>
                </c:pt>
                <c:pt idx="124">
                  <c:v>1539871833</c:v>
                </c:pt>
                <c:pt idx="125">
                  <c:v>2362773003</c:v>
                </c:pt>
                <c:pt idx="126">
                  <c:v>1365737137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2364289275</c:v>
                </c:pt>
                <c:pt idx="130">
                  <c:v>2453119267</c:v>
                </c:pt>
                <c:pt idx="131">
                  <c:v>4296717521</c:v>
                </c:pt>
                <c:pt idx="132">
                  <c:v>1722453837</c:v>
                </c:pt>
                <c:pt idx="133">
                  <c:v>2796521479</c:v>
                </c:pt>
                <c:pt idx="134">
                  <c:v>2033801715</c:v>
                </c:pt>
                <c:pt idx="135">
                  <c:v>2386940854</c:v>
                </c:pt>
                <c:pt idx="136">
                  <c:v>3936746075</c:v>
                </c:pt>
                <c:pt idx="137">
                  <c:v>4201338074</c:v>
                </c:pt>
                <c:pt idx="138">
                  <c:v>3029481781</c:v>
                </c:pt>
                <c:pt idx="139">
                  <c:v>3460833249</c:v>
                </c:pt>
                <c:pt idx="140">
                  <c:v>3534256161</c:v>
                </c:pt>
                <c:pt idx="141">
                  <c:v>3602381419</c:v>
                </c:pt>
                <c:pt idx="142">
                  <c:v>2716760837</c:v>
                </c:pt>
                <c:pt idx="143">
                  <c:v>5500313393</c:v>
                </c:pt>
                <c:pt idx="144">
                  <c:v>2617024237</c:v>
                </c:pt>
                <c:pt idx="145">
                  <c:v>2626471478</c:v>
                </c:pt>
                <c:pt idx="146">
                  <c:v>3661314160</c:v>
                </c:pt>
                <c:pt idx="147">
                  <c:v>2733467831</c:v>
                </c:pt>
                <c:pt idx="148">
                  <c:v>3088658443</c:v>
                </c:pt>
                <c:pt idx="149">
                  <c:v>4110148202</c:v>
                </c:pt>
                <c:pt idx="150">
                  <c:v>3877297916</c:v>
                </c:pt>
                <c:pt idx="151">
                  <c:v>4220838288</c:v>
                </c:pt>
                <c:pt idx="152">
                  <c:v>3451944723</c:v>
                </c:pt>
                <c:pt idx="153">
                  <c:v>3257484568</c:v>
                </c:pt>
                <c:pt idx="154">
                  <c:v>4222963677</c:v>
                </c:pt>
                <c:pt idx="155">
                  <c:v>7625156192</c:v>
                </c:pt>
                <c:pt idx="156">
                  <c:v>2456765728</c:v>
                </c:pt>
                <c:pt idx="157">
                  <c:v>1997601470</c:v>
                </c:pt>
                <c:pt idx="158">
                  <c:v>3834741189</c:v>
                </c:pt>
                <c:pt idx="159">
                  <c:v>4260015763</c:v>
                </c:pt>
                <c:pt idx="160">
                  <c:v>4349457375</c:v>
                </c:pt>
                <c:pt idx="161">
                  <c:v>6632748046</c:v>
                </c:pt>
                <c:pt idx="162">
                  <c:v>3960275958</c:v>
                </c:pt>
                <c:pt idx="163">
                  <c:v>5006544656</c:v>
                </c:pt>
                <c:pt idx="164">
                  <c:v>4881205468</c:v>
                </c:pt>
                <c:pt idx="165">
                  <c:v>6898407929</c:v>
                </c:pt>
                <c:pt idx="166">
                  <c:v>4156793265</c:v>
                </c:pt>
                <c:pt idx="167">
                  <c:v>8334964505</c:v>
                </c:pt>
                <c:pt idx="168">
                  <c:v>2818849647</c:v>
                </c:pt>
                <c:pt idx="169">
                  <c:v>3206821061</c:v>
                </c:pt>
                <c:pt idx="170">
                  <c:v>4613593638</c:v>
                </c:pt>
                <c:pt idx="171">
                  <c:v>4185834502</c:v>
                </c:pt>
                <c:pt idx="172">
                  <c:v>5585897115</c:v>
                </c:pt>
                <c:pt idx="173">
                  <c:v>10244541768</c:v>
                </c:pt>
                <c:pt idx="174">
                  <c:v>7259717696</c:v>
                </c:pt>
                <c:pt idx="175">
                  <c:v>6075738069</c:v>
                </c:pt>
                <c:pt idx="176">
                  <c:v>6341594492</c:v>
                </c:pt>
                <c:pt idx="177">
                  <c:v>7793724291</c:v>
                </c:pt>
                <c:pt idx="178">
                  <c:v>6147061392</c:v>
                </c:pt>
                <c:pt idx="179">
                  <c:v>10516911185</c:v>
                </c:pt>
                <c:pt idx="180">
                  <c:v>7016203943</c:v>
                </c:pt>
                <c:pt idx="181">
                  <c:v>5375143769</c:v>
                </c:pt>
                <c:pt idx="182">
                  <c:v>6137435866</c:v>
                </c:pt>
                <c:pt idx="183">
                  <c:v>4901810353</c:v>
                </c:pt>
                <c:pt idx="184">
                  <c:v>8770623008</c:v>
                </c:pt>
                <c:pt idx="185">
                  <c:v>8723437048</c:v>
                </c:pt>
                <c:pt idx="186">
                  <c:v>6447310121</c:v>
                </c:pt>
                <c:pt idx="187">
                  <c:v>8094250783</c:v>
                </c:pt>
                <c:pt idx="188">
                  <c:v>7057651249</c:v>
                </c:pt>
                <c:pt idx="189">
                  <c:v>7868547513</c:v>
                </c:pt>
                <c:pt idx="190">
                  <c:v>5903514167</c:v>
                </c:pt>
                <c:pt idx="191">
                  <c:v>16172338078</c:v>
                </c:pt>
                <c:pt idx="192">
                  <c:v>5802652751</c:v>
                </c:pt>
                <c:pt idx="193">
                  <c:v>5517148082</c:v>
                </c:pt>
                <c:pt idx="194">
                  <c:v>6371425451</c:v>
                </c:pt>
                <c:pt idx="195">
                  <c:v>4574420130</c:v>
                </c:pt>
                <c:pt idx="196">
                  <c:v>5855580263</c:v>
                </c:pt>
                <c:pt idx="197">
                  <c:v>12828294832</c:v>
                </c:pt>
                <c:pt idx="198">
                  <c:v>7943197440</c:v>
                </c:pt>
                <c:pt idx="199">
                  <c:v>8224832598</c:v>
                </c:pt>
                <c:pt idx="200">
                  <c:v>9143583555</c:v>
                </c:pt>
                <c:pt idx="201">
                  <c:v>8388847886</c:v>
                </c:pt>
                <c:pt idx="202">
                  <c:v>9417381931</c:v>
                </c:pt>
                <c:pt idx="203">
                  <c:v>11515093287</c:v>
                </c:pt>
                <c:pt idx="204">
                  <c:v>7998461336</c:v>
                </c:pt>
                <c:pt idx="205">
                  <c:v>5838083618</c:v>
                </c:pt>
                <c:pt idx="206">
                  <c:v>7298677234</c:v>
                </c:pt>
                <c:pt idx="207">
                  <c:v>7103933008</c:v>
                </c:pt>
                <c:pt idx="208">
                  <c:v>6102089750</c:v>
                </c:pt>
                <c:pt idx="209">
                  <c:v>9491656119</c:v>
                </c:pt>
                <c:pt idx="210">
                  <c:v>7339536999</c:v>
                </c:pt>
                <c:pt idx="211">
                  <c:v>7643511601</c:v>
                </c:pt>
                <c:pt idx="212">
                  <c:v>8256477793</c:v>
                </c:pt>
                <c:pt idx="213">
                  <c:v>9232107558</c:v>
                </c:pt>
                <c:pt idx="214">
                  <c:v>8345208921</c:v>
                </c:pt>
                <c:pt idx="215">
                  <c:v>10458194451</c:v>
                </c:pt>
                <c:pt idx="216">
                  <c:v>8201569545</c:v>
                </c:pt>
                <c:pt idx="217">
                  <c:v>6556003925</c:v>
                </c:pt>
                <c:pt idx="218">
                  <c:v>9626221903</c:v>
                </c:pt>
                <c:pt idx="219">
                  <c:v>6304049093</c:v>
                </c:pt>
                <c:pt idx="220">
                  <c:v>7732077567</c:v>
                </c:pt>
                <c:pt idx="221">
                  <c:v>9845494314</c:v>
                </c:pt>
                <c:pt idx="222">
                  <c:v>7981949779</c:v>
                </c:pt>
                <c:pt idx="223">
                  <c:v>10071097480</c:v>
                </c:pt>
                <c:pt idx="224">
                  <c:v>8254833817</c:v>
                </c:pt>
                <c:pt idx="225">
                  <c:v>10506279488</c:v>
                </c:pt>
                <c:pt idx="226">
                  <c:v>10029297816</c:v>
                </c:pt>
                <c:pt idx="227">
                  <c:v>13291258677</c:v>
                </c:pt>
                <c:pt idx="228">
                  <c:v>6315025875</c:v>
                </c:pt>
                <c:pt idx="229">
                  <c:v>6713257901</c:v>
                </c:pt>
                <c:pt idx="230">
                  <c:v>6895238539</c:v>
                </c:pt>
                <c:pt idx="231">
                  <c:v>5558317133</c:v>
                </c:pt>
                <c:pt idx="232">
                  <c:v>9610393869</c:v>
                </c:pt>
                <c:pt idx="233">
                  <c:v>11979288256</c:v>
                </c:pt>
                <c:pt idx="234">
                  <c:v>10187192108</c:v>
                </c:pt>
                <c:pt idx="235">
                  <c:v>9856477806</c:v>
                </c:pt>
                <c:pt idx="236">
                  <c:v>11244705364</c:v>
                </c:pt>
                <c:pt idx="237">
                  <c:v>9596248813</c:v>
                </c:pt>
                <c:pt idx="238">
                  <c:v>9323976017</c:v>
                </c:pt>
                <c:pt idx="239">
                  <c:v>15259330779</c:v>
                </c:pt>
                <c:pt idx="240">
                  <c:v>7940955964</c:v>
                </c:pt>
                <c:pt idx="241">
                  <c:v>7708038169</c:v>
                </c:pt>
                <c:pt idx="242">
                  <c:v>6340480801</c:v>
                </c:pt>
                <c:pt idx="243">
                  <c:v>3669358834</c:v>
                </c:pt>
                <c:pt idx="244">
                  <c:v>2308231738</c:v>
                </c:pt>
                <c:pt idx="245">
                  <c:v>2817646233</c:v>
                </c:pt>
                <c:pt idx="246">
                  <c:v>3216236649</c:v>
                </c:pt>
                <c:pt idx="247">
                  <c:v>2962913273</c:v>
                </c:pt>
                <c:pt idx="248">
                  <c:v>7172097577</c:v>
                </c:pt>
                <c:pt idx="249">
                  <c:v>7474178305</c:v>
                </c:pt>
                <c:pt idx="250">
                  <c:v>6463553196</c:v>
                </c:pt>
                <c:pt idx="251">
                  <c:v>14478995208</c:v>
                </c:pt>
                <c:pt idx="252">
                  <c:v>6561964082</c:v>
                </c:pt>
                <c:pt idx="253">
                  <c:v>4443547545</c:v>
                </c:pt>
                <c:pt idx="254">
                  <c:v>6753714965</c:v>
                </c:pt>
                <c:pt idx="255">
                  <c:v>8998156792</c:v>
                </c:pt>
                <c:pt idx="256">
                  <c:v>7937749452</c:v>
                </c:pt>
                <c:pt idx="257">
                  <c:v>11152390642</c:v>
                </c:pt>
                <c:pt idx="258">
                  <c:v>12227628269</c:v>
                </c:pt>
                <c:pt idx="259">
                  <c:v>13926185703</c:v>
                </c:pt>
                <c:pt idx="260">
                  <c:v>13926123491</c:v>
                </c:pt>
                <c:pt idx="261">
                  <c:v>14259469589</c:v>
                </c:pt>
                <c:pt idx="262">
                  <c:v>13747595495</c:v>
                </c:pt>
                <c:pt idx="263">
                  <c:v>27039597839</c:v>
                </c:pt>
                <c:pt idx="264">
                  <c:v>8814733594</c:v>
                </c:pt>
                <c:pt idx="265">
                  <c:v>8943784547</c:v>
                </c:pt>
                <c:pt idx="266">
                  <c:v>13234528262</c:v>
                </c:pt>
                <c:pt idx="267">
                  <c:v>12076695192</c:v>
                </c:pt>
                <c:pt idx="268">
                  <c:v>11944443280</c:v>
                </c:pt>
                <c:pt idx="269">
                  <c:v>16018536015</c:v>
                </c:pt>
                <c:pt idx="270">
                  <c:v>11158809246</c:v>
                </c:pt>
                <c:pt idx="271">
                  <c:v>10078153860</c:v>
                </c:pt>
                <c:pt idx="272">
                  <c:v>10799960567</c:v>
                </c:pt>
                <c:pt idx="273">
                  <c:v>8129464291</c:v>
                </c:pt>
                <c:pt idx="274">
                  <c:v>7989745041</c:v>
                </c:pt>
                <c:pt idx="275">
                  <c:v>7653194913</c:v>
                </c:pt>
                <c:pt idx="276">
                  <c:v>3401126730</c:v>
                </c:pt>
                <c:pt idx="277">
                  <c:v>2969893314</c:v>
                </c:pt>
                <c:pt idx="278">
                  <c:v>5496071596</c:v>
                </c:pt>
                <c:pt idx="279">
                  <c:v>2994735657</c:v>
                </c:pt>
                <c:pt idx="280">
                  <c:v>3852448584</c:v>
                </c:pt>
                <c:pt idx="281">
                  <c:v>5484691639</c:v>
                </c:pt>
                <c:pt idx="282">
                  <c:v>4816401281</c:v>
                </c:pt>
                <c:pt idx="283">
                  <c:v>6142851398</c:v>
                </c:pt>
                <c:pt idx="284">
                  <c:v>5516369530</c:v>
                </c:pt>
                <c:pt idx="285">
                  <c:v>5497984653</c:v>
                </c:pt>
                <c:pt idx="286">
                  <c:v>3160828315</c:v>
                </c:pt>
                <c:pt idx="287">
                  <c:v>5845767999</c:v>
                </c:pt>
                <c:pt idx="288">
                  <c:v>3355249738</c:v>
                </c:pt>
                <c:pt idx="289">
                  <c:v>3362937591</c:v>
                </c:pt>
                <c:pt idx="290">
                  <c:v>4005444479</c:v>
                </c:pt>
                <c:pt idx="291">
                  <c:v>5216864577</c:v>
                </c:pt>
                <c:pt idx="292">
                  <c:v>5470051260</c:v>
                </c:pt>
                <c:pt idx="293">
                  <c:v>6074360742</c:v>
                </c:pt>
                <c:pt idx="294">
                  <c:v>5626444958</c:v>
                </c:pt>
                <c:pt idx="295">
                  <c:v>6255695192</c:v>
                </c:pt>
                <c:pt idx="296">
                  <c:v>7554659735</c:v>
                </c:pt>
                <c:pt idx="297">
                  <c:v>7255276858</c:v>
                </c:pt>
                <c:pt idx="298">
                  <c:v>6429841831</c:v>
                </c:pt>
                <c:pt idx="299">
                  <c:v>9780040102</c:v>
                </c:pt>
                <c:pt idx="300">
                  <c:v>5971505937</c:v>
                </c:pt>
                <c:pt idx="301">
                  <c:v>4221430942</c:v>
                </c:pt>
                <c:pt idx="30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7-4A7E-AF61-C7865950CCFD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TransactionActivity!$N$2:$N$304</c:f>
              <c:numCache>
                <c:formatCode>m/d/yyyy</c:formatCode>
                <c:ptCount val="30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</c:numCache>
            </c:numRef>
          </c:cat>
          <c:val>
            <c:numRef>
              <c:f>TransactionActivity!$T$2:$T$304</c:f>
              <c:numCache>
                <c:formatCode>"$"#,##0</c:formatCode>
                <c:ptCount val="303"/>
                <c:pt idx="0">
                  <c:v>249717787</c:v>
                </c:pt>
                <c:pt idx="1">
                  <c:v>180246342</c:v>
                </c:pt>
                <c:pt idx="2">
                  <c:v>266505000</c:v>
                </c:pt>
                <c:pt idx="3">
                  <c:v>233614742</c:v>
                </c:pt>
                <c:pt idx="4">
                  <c:v>257719389</c:v>
                </c:pt>
                <c:pt idx="5">
                  <c:v>338371924</c:v>
                </c:pt>
                <c:pt idx="6">
                  <c:v>270686509</c:v>
                </c:pt>
                <c:pt idx="7">
                  <c:v>320409032</c:v>
                </c:pt>
                <c:pt idx="8">
                  <c:v>270754009</c:v>
                </c:pt>
                <c:pt idx="9">
                  <c:v>262435231</c:v>
                </c:pt>
                <c:pt idx="10">
                  <c:v>237466971</c:v>
                </c:pt>
                <c:pt idx="11">
                  <c:v>365509942</c:v>
                </c:pt>
                <c:pt idx="12">
                  <c:v>377700990</c:v>
                </c:pt>
                <c:pt idx="13">
                  <c:v>274845791</c:v>
                </c:pt>
                <c:pt idx="14">
                  <c:v>369138423</c:v>
                </c:pt>
                <c:pt idx="15">
                  <c:v>323533257</c:v>
                </c:pt>
                <c:pt idx="16">
                  <c:v>461222671</c:v>
                </c:pt>
                <c:pt idx="17">
                  <c:v>464439572</c:v>
                </c:pt>
                <c:pt idx="18">
                  <c:v>394268453</c:v>
                </c:pt>
                <c:pt idx="19">
                  <c:v>507808591</c:v>
                </c:pt>
                <c:pt idx="20">
                  <c:v>398932842</c:v>
                </c:pt>
                <c:pt idx="21">
                  <c:v>407704143</c:v>
                </c:pt>
                <c:pt idx="22">
                  <c:v>405903547</c:v>
                </c:pt>
                <c:pt idx="23">
                  <c:v>461421706</c:v>
                </c:pt>
                <c:pt idx="24">
                  <c:v>388703901</c:v>
                </c:pt>
                <c:pt idx="25">
                  <c:v>367597539</c:v>
                </c:pt>
                <c:pt idx="26">
                  <c:v>477987484</c:v>
                </c:pt>
                <c:pt idx="27">
                  <c:v>506346667</c:v>
                </c:pt>
                <c:pt idx="28">
                  <c:v>591043413</c:v>
                </c:pt>
                <c:pt idx="29">
                  <c:v>591466495</c:v>
                </c:pt>
                <c:pt idx="30">
                  <c:v>615831717</c:v>
                </c:pt>
                <c:pt idx="31">
                  <c:v>684869160</c:v>
                </c:pt>
                <c:pt idx="32">
                  <c:v>587454537</c:v>
                </c:pt>
                <c:pt idx="33">
                  <c:v>572093958</c:v>
                </c:pt>
                <c:pt idx="34">
                  <c:v>540427203</c:v>
                </c:pt>
                <c:pt idx="35">
                  <c:v>780275162</c:v>
                </c:pt>
                <c:pt idx="36">
                  <c:v>670370755</c:v>
                </c:pt>
                <c:pt idx="37">
                  <c:v>601844016</c:v>
                </c:pt>
                <c:pt idx="38">
                  <c:v>714888773</c:v>
                </c:pt>
                <c:pt idx="39">
                  <c:v>781778061</c:v>
                </c:pt>
                <c:pt idx="40">
                  <c:v>724709829</c:v>
                </c:pt>
                <c:pt idx="41">
                  <c:v>880081788</c:v>
                </c:pt>
                <c:pt idx="42">
                  <c:v>861690520</c:v>
                </c:pt>
                <c:pt idx="43">
                  <c:v>835267062</c:v>
                </c:pt>
                <c:pt idx="44">
                  <c:v>849766217</c:v>
                </c:pt>
                <c:pt idx="45">
                  <c:v>932145741</c:v>
                </c:pt>
                <c:pt idx="46">
                  <c:v>783424608</c:v>
                </c:pt>
                <c:pt idx="47">
                  <c:v>1084247950</c:v>
                </c:pt>
                <c:pt idx="48">
                  <c:v>1092819687</c:v>
                </c:pt>
                <c:pt idx="49">
                  <c:v>834695272</c:v>
                </c:pt>
                <c:pt idx="50">
                  <c:v>1216553325</c:v>
                </c:pt>
                <c:pt idx="51">
                  <c:v>1070321156</c:v>
                </c:pt>
                <c:pt idx="52">
                  <c:v>1025371259</c:v>
                </c:pt>
                <c:pt idx="53">
                  <c:v>1290911226</c:v>
                </c:pt>
                <c:pt idx="54">
                  <c:v>1346457412</c:v>
                </c:pt>
                <c:pt idx="55">
                  <c:v>1296131365</c:v>
                </c:pt>
                <c:pt idx="56">
                  <c:v>1151054756</c:v>
                </c:pt>
                <c:pt idx="57">
                  <c:v>1176229633</c:v>
                </c:pt>
                <c:pt idx="58">
                  <c:v>1422685431</c:v>
                </c:pt>
                <c:pt idx="59">
                  <c:v>1350648121</c:v>
                </c:pt>
                <c:pt idx="60">
                  <c:v>1358025616</c:v>
                </c:pt>
                <c:pt idx="61">
                  <c:v>1193156685</c:v>
                </c:pt>
                <c:pt idx="62">
                  <c:v>1685464966</c:v>
                </c:pt>
                <c:pt idx="63">
                  <c:v>1357663440</c:v>
                </c:pt>
                <c:pt idx="64">
                  <c:v>1257394847</c:v>
                </c:pt>
                <c:pt idx="65">
                  <c:v>2063391657</c:v>
                </c:pt>
                <c:pt idx="66">
                  <c:v>1443816679</c:v>
                </c:pt>
                <c:pt idx="67">
                  <c:v>1523488979</c:v>
                </c:pt>
                <c:pt idx="68">
                  <c:v>1875548817</c:v>
                </c:pt>
                <c:pt idx="69">
                  <c:v>1419189999</c:v>
                </c:pt>
                <c:pt idx="70">
                  <c:v>1769823235</c:v>
                </c:pt>
                <c:pt idx="71">
                  <c:v>1638057496</c:v>
                </c:pt>
                <c:pt idx="72">
                  <c:v>1580468881</c:v>
                </c:pt>
                <c:pt idx="73">
                  <c:v>1348842947</c:v>
                </c:pt>
                <c:pt idx="74">
                  <c:v>1921982459</c:v>
                </c:pt>
                <c:pt idx="75">
                  <c:v>1401436554</c:v>
                </c:pt>
                <c:pt idx="76">
                  <c:v>2016249870</c:v>
                </c:pt>
                <c:pt idx="77">
                  <c:v>2073244413</c:v>
                </c:pt>
                <c:pt idx="78">
                  <c:v>1511218632</c:v>
                </c:pt>
                <c:pt idx="79">
                  <c:v>1648565385</c:v>
                </c:pt>
                <c:pt idx="80">
                  <c:v>1408061439</c:v>
                </c:pt>
                <c:pt idx="81">
                  <c:v>1659734636</c:v>
                </c:pt>
                <c:pt idx="82">
                  <c:v>1451360664</c:v>
                </c:pt>
                <c:pt idx="83">
                  <c:v>1868559226</c:v>
                </c:pt>
                <c:pt idx="84">
                  <c:v>1596592344</c:v>
                </c:pt>
                <c:pt idx="85">
                  <c:v>1659878605</c:v>
                </c:pt>
                <c:pt idx="86">
                  <c:v>1828695610</c:v>
                </c:pt>
                <c:pt idx="87">
                  <c:v>1810935287</c:v>
                </c:pt>
                <c:pt idx="88">
                  <c:v>2232165869</c:v>
                </c:pt>
                <c:pt idx="89">
                  <c:v>1970560242</c:v>
                </c:pt>
                <c:pt idx="90">
                  <c:v>1943258782</c:v>
                </c:pt>
                <c:pt idx="91">
                  <c:v>2111025202</c:v>
                </c:pt>
                <c:pt idx="92">
                  <c:v>1568109372</c:v>
                </c:pt>
                <c:pt idx="93">
                  <c:v>1720825169</c:v>
                </c:pt>
                <c:pt idx="94">
                  <c:v>1588051037</c:v>
                </c:pt>
                <c:pt idx="95">
                  <c:v>1566374863</c:v>
                </c:pt>
                <c:pt idx="96">
                  <c:v>1593054456</c:v>
                </c:pt>
                <c:pt idx="97">
                  <c:v>1335453561</c:v>
                </c:pt>
                <c:pt idx="98">
                  <c:v>1345288173</c:v>
                </c:pt>
                <c:pt idx="99">
                  <c:v>1331899459</c:v>
                </c:pt>
                <c:pt idx="100">
                  <c:v>1299180472</c:v>
                </c:pt>
                <c:pt idx="101">
                  <c:v>1411907691</c:v>
                </c:pt>
                <c:pt idx="102">
                  <c:v>1266140957</c:v>
                </c:pt>
                <c:pt idx="103">
                  <c:v>1138262691</c:v>
                </c:pt>
                <c:pt idx="104">
                  <c:v>1290742620</c:v>
                </c:pt>
                <c:pt idx="105">
                  <c:v>1073895799</c:v>
                </c:pt>
                <c:pt idx="106">
                  <c:v>814688633</c:v>
                </c:pt>
                <c:pt idx="107">
                  <c:v>1171482146</c:v>
                </c:pt>
                <c:pt idx="108">
                  <c:v>551238995</c:v>
                </c:pt>
                <c:pt idx="109">
                  <c:v>564251148</c:v>
                </c:pt>
                <c:pt idx="110">
                  <c:v>1038929340</c:v>
                </c:pt>
                <c:pt idx="111">
                  <c:v>540145436</c:v>
                </c:pt>
                <c:pt idx="112">
                  <c:v>613808847</c:v>
                </c:pt>
                <c:pt idx="113">
                  <c:v>779502002</c:v>
                </c:pt>
                <c:pt idx="114">
                  <c:v>766737869</c:v>
                </c:pt>
                <c:pt idx="115">
                  <c:v>742105523</c:v>
                </c:pt>
                <c:pt idx="116">
                  <c:v>723633588</c:v>
                </c:pt>
                <c:pt idx="117">
                  <c:v>696910265</c:v>
                </c:pt>
                <c:pt idx="118">
                  <c:v>690604012</c:v>
                </c:pt>
                <c:pt idx="119">
                  <c:v>1361108929</c:v>
                </c:pt>
                <c:pt idx="120">
                  <c:v>735965530</c:v>
                </c:pt>
                <c:pt idx="121">
                  <c:v>774580534</c:v>
                </c:pt>
                <c:pt idx="122">
                  <c:v>982219679</c:v>
                </c:pt>
                <c:pt idx="123">
                  <c:v>856524303</c:v>
                </c:pt>
                <c:pt idx="124">
                  <c:v>684314178</c:v>
                </c:pt>
                <c:pt idx="125">
                  <c:v>985548881</c:v>
                </c:pt>
                <c:pt idx="126">
                  <c:v>1059859791</c:v>
                </c:pt>
                <c:pt idx="127">
                  <c:v>929754786</c:v>
                </c:pt>
                <c:pt idx="128">
                  <c:v>977861270</c:v>
                </c:pt>
                <c:pt idx="129">
                  <c:v>958836217</c:v>
                </c:pt>
                <c:pt idx="130">
                  <c:v>1281686770</c:v>
                </c:pt>
                <c:pt idx="131">
                  <c:v>1909847262</c:v>
                </c:pt>
                <c:pt idx="132">
                  <c:v>850183347</c:v>
                </c:pt>
                <c:pt idx="133">
                  <c:v>736833204</c:v>
                </c:pt>
                <c:pt idx="134">
                  <c:v>1278049651</c:v>
                </c:pt>
                <c:pt idx="135">
                  <c:v>1175037297</c:v>
                </c:pt>
                <c:pt idx="136">
                  <c:v>1268446105</c:v>
                </c:pt>
                <c:pt idx="137">
                  <c:v>1455762339</c:v>
                </c:pt>
                <c:pt idx="138">
                  <c:v>1180665815</c:v>
                </c:pt>
                <c:pt idx="139">
                  <c:v>1360221958</c:v>
                </c:pt>
                <c:pt idx="140">
                  <c:v>1303018373</c:v>
                </c:pt>
                <c:pt idx="141">
                  <c:v>1221011754</c:v>
                </c:pt>
                <c:pt idx="142">
                  <c:v>1256221739</c:v>
                </c:pt>
                <c:pt idx="143">
                  <c:v>1874610121</c:v>
                </c:pt>
                <c:pt idx="144">
                  <c:v>1022188618</c:v>
                </c:pt>
                <c:pt idx="145">
                  <c:v>1214628123</c:v>
                </c:pt>
                <c:pt idx="146">
                  <c:v>1603065746</c:v>
                </c:pt>
                <c:pt idx="147">
                  <c:v>1259915233</c:v>
                </c:pt>
                <c:pt idx="148">
                  <c:v>1876882595</c:v>
                </c:pt>
                <c:pt idx="149">
                  <c:v>1733478528</c:v>
                </c:pt>
                <c:pt idx="150">
                  <c:v>1593396176</c:v>
                </c:pt>
                <c:pt idx="151">
                  <c:v>1746156003</c:v>
                </c:pt>
                <c:pt idx="152">
                  <c:v>1464897866</c:v>
                </c:pt>
                <c:pt idx="153">
                  <c:v>1807889758</c:v>
                </c:pt>
                <c:pt idx="154">
                  <c:v>1877326979</c:v>
                </c:pt>
                <c:pt idx="155">
                  <c:v>3681250232</c:v>
                </c:pt>
                <c:pt idx="156">
                  <c:v>1100847859</c:v>
                </c:pt>
                <c:pt idx="157">
                  <c:v>1230486211</c:v>
                </c:pt>
                <c:pt idx="158">
                  <c:v>1779491868</c:v>
                </c:pt>
                <c:pt idx="159">
                  <c:v>1792657333</c:v>
                </c:pt>
                <c:pt idx="160">
                  <c:v>2167458204</c:v>
                </c:pt>
                <c:pt idx="161">
                  <c:v>2543502707</c:v>
                </c:pt>
                <c:pt idx="162">
                  <c:v>2066098734</c:v>
                </c:pt>
                <c:pt idx="163">
                  <c:v>2375028090</c:v>
                </c:pt>
                <c:pt idx="164">
                  <c:v>2149045377</c:v>
                </c:pt>
                <c:pt idx="165">
                  <c:v>2148841227</c:v>
                </c:pt>
                <c:pt idx="166">
                  <c:v>1863077248</c:v>
                </c:pt>
                <c:pt idx="167">
                  <c:v>3206763820</c:v>
                </c:pt>
                <c:pt idx="168">
                  <c:v>2322148720</c:v>
                </c:pt>
                <c:pt idx="169">
                  <c:v>1745495968</c:v>
                </c:pt>
                <c:pt idx="170">
                  <c:v>2188694583</c:v>
                </c:pt>
                <c:pt idx="171">
                  <c:v>2249866423</c:v>
                </c:pt>
                <c:pt idx="172">
                  <c:v>2380562927</c:v>
                </c:pt>
                <c:pt idx="173">
                  <c:v>2907888745</c:v>
                </c:pt>
                <c:pt idx="174">
                  <c:v>2879102469</c:v>
                </c:pt>
                <c:pt idx="175">
                  <c:v>2596804180</c:v>
                </c:pt>
                <c:pt idx="176">
                  <c:v>2561796670</c:v>
                </c:pt>
                <c:pt idx="177">
                  <c:v>2912802601</c:v>
                </c:pt>
                <c:pt idx="178">
                  <c:v>2282138225</c:v>
                </c:pt>
                <c:pt idx="179">
                  <c:v>3588729979</c:v>
                </c:pt>
                <c:pt idx="180">
                  <c:v>4583616292</c:v>
                </c:pt>
                <c:pt idx="181">
                  <c:v>2649133885</c:v>
                </c:pt>
                <c:pt idx="182">
                  <c:v>2852697494</c:v>
                </c:pt>
                <c:pt idx="183">
                  <c:v>2760421729</c:v>
                </c:pt>
                <c:pt idx="184">
                  <c:v>3088780649</c:v>
                </c:pt>
                <c:pt idx="185">
                  <c:v>3795232483</c:v>
                </c:pt>
                <c:pt idx="186">
                  <c:v>3493746379</c:v>
                </c:pt>
                <c:pt idx="187">
                  <c:v>2897500957</c:v>
                </c:pt>
                <c:pt idx="188">
                  <c:v>2938012257</c:v>
                </c:pt>
                <c:pt idx="189">
                  <c:v>3071560236</c:v>
                </c:pt>
                <c:pt idx="190">
                  <c:v>2837095302</c:v>
                </c:pt>
                <c:pt idx="191">
                  <c:v>4189277036</c:v>
                </c:pt>
                <c:pt idx="192">
                  <c:v>2870189897</c:v>
                </c:pt>
                <c:pt idx="193">
                  <c:v>2568937418</c:v>
                </c:pt>
                <c:pt idx="194">
                  <c:v>3447572124</c:v>
                </c:pt>
                <c:pt idx="195">
                  <c:v>3035801597</c:v>
                </c:pt>
                <c:pt idx="196">
                  <c:v>3027233261</c:v>
                </c:pt>
                <c:pt idx="197">
                  <c:v>3638824211</c:v>
                </c:pt>
                <c:pt idx="198">
                  <c:v>2850503657</c:v>
                </c:pt>
                <c:pt idx="199">
                  <c:v>2906757832</c:v>
                </c:pt>
                <c:pt idx="200">
                  <c:v>3282934808</c:v>
                </c:pt>
                <c:pt idx="201">
                  <c:v>2770502039</c:v>
                </c:pt>
                <c:pt idx="202">
                  <c:v>2940855688</c:v>
                </c:pt>
                <c:pt idx="203">
                  <c:v>3301330439</c:v>
                </c:pt>
                <c:pt idx="204">
                  <c:v>3069723077</c:v>
                </c:pt>
                <c:pt idx="205">
                  <c:v>2137863041</c:v>
                </c:pt>
                <c:pt idx="206">
                  <c:v>2867374070</c:v>
                </c:pt>
                <c:pt idx="207">
                  <c:v>2170087150</c:v>
                </c:pt>
                <c:pt idx="208">
                  <c:v>2963771347</c:v>
                </c:pt>
                <c:pt idx="209">
                  <c:v>3770088661</c:v>
                </c:pt>
                <c:pt idx="210">
                  <c:v>2849524584</c:v>
                </c:pt>
                <c:pt idx="211">
                  <c:v>3460666301</c:v>
                </c:pt>
                <c:pt idx="212">
                  <c:v>2886950248</c:v>
                </c:pt>
                <c:pt idx="213">
                  <c:v>2960261706</c:v>
                </c:pt>
                <c:pt idx="214">
                  <c:v>3304725208</c:v>
                </c:pt>
                <c:pt idx="215">
                  <c:v>3620807519</c:v>
                </c:pt>
                <c:pt idx="216">
                  <c:v>3144165097</c:v>
                </c:pt>
                <c:pt idx="217">
                  <c:v>2691844747</c:v>
                </c:pt>
                <c:pt idx="218">
                  <c:v>3548023622</c:v>
                </c:pt>
                <c:pt idx="219">
                  <c:v>3310534204</c:v>
                </c:pt>
                <c:pt idx="220">
                  <c:v>3454027571</c:v>
                </c:pt>
                <c:pt idx="221">
                  <c:v>3948149820</c:v>
                </c:pt>
                <c:pt idx="222">
                  <c:v>3431699439</c:v>
                </c:pt>
                <c:pt idx="223">
                  <c:v>3648735940</c:v>
                </c:pt>
                <c:pt idx="224">
                  <c:v>2942947885</c:v>
                </c:pt>
                <c:pt idx="225">
                  <c:v>3668165734</c:v>
                </c:pt>
                <c:pt idx="226">
                  <c:v>3597094735</c:v>
                </c:pt>
                <c:pt idx="227">
                  <c:v>3868607553</c:v>
                </c:pt>
                <c:pt idx="228">
                  <c:v>3117159782</c:v>
                </c:pt>
                <c:pt idx="229">
                  <c:v>2719227544</c:v>
                </c:pt>
                <c:pt idx="230">
                  <c:v>3456207457</c:v>
                </c:pt>
                <c:pt idx="231">
                  <c:v>3216179856</c:v>
                </c:pt>
                <c:pt idx="232">
                  <c:v>4033776208</c:v>
                </c:pt>
                <c:pt idx="233">
                  <c:v>3910395966</c:v>
                </c:pt>
                <c:pt idx="234">
                  <c:v>3830901267</c:v>
                </c:pt>
                <c:pt idx="235">
                  <c:v>3844041407</c:v>
                </c:pt>
                <c:pt idx="236">
                  <c:v>4177774906</c:v>
                </c:pt>
                <c:pt idx="237">
                  <c:v>4147711687</c:v>
                </c:pt>
                <c:pt idx="238">
                  <c:v>3691085771</c:v>
                </c:pt>
                <c:pt idx="239">
                  <c:v>4946528350</c:v>
                </c:pt>
                <c:pt idx="240">
                  <c:v>3860867643</c:v>
                </c:pt>
                <c:pt idx="241">
                  <c:v>3208981567</c:v>
                </c:pt>
                <c:pt idx="242">
                  <c:v>2915492997</c:v>
                </c:pt>
                <c:pt idx="243">
                  <c:v>1786028880</c:v>
                </c:pt>
                <c:pt idx="244">
                  <c:v>1729237284</c:v>
                </c:pt>
                <c:pt idx="245">
                  <c:v>2079656622</c:v>
                </c:pt>
                <c:pt idx="246">
                  <c:v>2439270192</c:v>
                </c:pt>
                <c:pt idx="247">
                  <c:v>2361270336</c:v>
                </c:pt>
                <c:pt idx="248">
                  <c:v>2987411350</c:v>
                </c:pt>
                <c:pt idx="249">
                  <c:v>3531007717</c:v>
                </c:pt>
                <c:pt idx="250">
                  <c:v>3350058303</c:v>
                </c:pt>
                <c:pt idx="251">
                  <c:v>6190585955</c:v>
                </c:pt>
                <c:pt idx="252">
                  <c:v>3016669801</c:v>
                </c:pt>
                <c:pt idx="253">
                  <c:v>3213015824</c:v>
                </c:pt>
                <c:pt idx="254">
                  <c:v>4443531853</c:v>
                </c:pt>
                <c:pt idx="255">
                  <c:v>4822197496</c:v>
                </c:pt>
                <c:pt idx="256">
                  <c:v>4648586652</c:v>
                </c:pt>
                <c:pt idx="257">
                  <c:v>6336705034</c:v>
                </c:pt>
                <c:pt idx="258">
                  <c:v>5856871835</c:v>
                </c:pt>
                <c:pt idx="259">
                  <c:v>6043974189</c:v>
                </c:pt>
                <c:pt idx="260">
                  <c:v>6725088952</c:v>
                </c:pt>
                <c:pt idx="261">
                  <c:v>6457956628</c:v>
                </c:pt>
                <c:pt idx="262">
                  <c:v>6410658337</c:v>
                </c:pt>
                <c:pt idx="263">
                  <c:v>11823613632</c:v>
                </c:pt>
                <c:pt idx="264">
                  <c:v>5327580700</c:v>
                </c:pt>
                <c:pt idx="265">
                  <c:v>5168922548</c:v>
                </c:pt>
                <c:pt idx="266">
                  <c:v>6587245646</c:v>
                </c:pt>
                <c:pt idx="267">
                  <c:v>6996122432</c:v>
                </c:pt>
                <c:pt idx="268">
                  <c:v>7078186524</c:v>
                </c:pt>
                <c:pt idx="269">
                  <c:v>7833672543</c:v>
                </c:pt>
                <c:pt idx="270">
                  <c:v>5821706582</c:v>
                </c:pt>
                <c:pt idx="271">
                  <c:v>5728953487</c:v>
                </c:pt>
                <c:pt idx="272">
                  <c:v>5710074148</c:v>
                </c:pt>
                <c:pt idx="273">
                  <c:v>5201971705</c:v>
                </c:pt>
                <c:pt idx="274">
                  <c:v>4142770080</c:v>
                </c:pt>
                <c:pt idx="275">
                  <c:v>5216529674</c:v>
                </c:pt>
                <c:pt idx="276">
                  <c:v>3433138788</c:v>
                </c:pt>
                <c:pt idx="277">
                  <c:v>3050224556</c:v>
                </c:pt>
                <c:pt idx="278">
                  <c:v>4298120361</c:v>
                </c:pt>
                <c:pt idx="279">
                  <c:v>2859191618</c:v>
                </c:pt>
                <c:pt idx="280">
                  <c:v>3937698734</c:v>
                </c:pt>
                <c:pt idx="281">
                  <c:v>4384535113</c:v>
                </c:pt>
                <c:pt idx="282">
                  <c:v>3037720176</c:v>
                </c:pt>
                <c:pt idx="283">
                  <c:v>3688978982</c:v>
                </c:pt>
                <c:pt idx="284">
                  <c:v>3629725325</c:v>
                </c:pt>
                <c:pt idx="285">
                  <c:v>4031909620</c:v>
                </c:pt>
                <c:pt idx="286">
                  <c:v>3381466294</c:v>
                </c:pt>
                <c:pt idx="287">
                  <c:v>4624035164</c:v>
                </c:pt>
                <c:pt idx="288">
                  <c:v>3490836185</c:v>
                </c:pt>
                <c:pt idx="289">
                  <c:v>2643994411</c:v>
                </c:pt>
                <c:pt idx="290">
                  <c:v>3037215375</c:v>
                </c:pt>
                <c:pt idx="291">
                  <c:v>3754498071</c:v>
                </c:pt>
                <c:pt idx="292">
                  <c:v>4280361920</c:v>
                </c:pt>
                <c:pt idx="293">
                  <c:v>3717288542</c:v>
                </c:pt>
                <c:pt idx="294">
                  <c:v>3999301443</c:v>
                </c:pt>
                <c:pt idx="295">
                  <c:v>4003394005</c:v>
                </c:pt>
                <c:pt idx="296">
                  <c:v>4011435009</c:v>
                </c:pt>
                <c:pt idx="297">
                  <c:v>4212160306</c:v>
                </c:pt>
                <c:pt idx="298">
                  <c:v>4093610625</c:v>
                </c:pt>
                <c:pt idx="299">
                  <c:v>6168507081</c:v>
                </c:pt>
                <c:pt idx="300">
                  <c:v>3869092254</c:v>
                </c:pt>
                <c:pt idx="301">
                  <c:v>3663442505</c:v>
                </c:pt>
                <c:pt idx="30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7-4A7E-AF61-C7865950C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71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'National-NonDistress'!$P$6:$P$331</c:f>
              <c:numCache>
                <c:formatCode>[$-409]mmm\-yy;@</c:formatCode>
                <c:ptCount val="32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</c:numCache>
            </c:numRef>
          </c:xVal>
          <c:yVal>
            <c:numRef>
              <c:f>'National-NonDistress'!$Q$6:$Q$331</c:f>
              <c:numCache>
                <c:formatCode>_(* #,##0_);_(* \(#,##0\);_(* "-"??_);_(@_)</c:formatCode>
                <c:ptCount val="326"/>
                <c:pt idx="0">
                  <c:v>78.370166370771898</c:v>
                </c:pt>
                <c:pt idx="1">
                  <c:v>78.052210715201795</c:v>
                </c:pt>
                <c:pt idx="2">
                  <c:v>77.839816346019504</c:v>
                </c:pt>
                <c:pt idx="3">
                  <c:v>78.742268922245799</c:v>
                </c:pt>
                <c:pt idx="4">
                  <c:v>79.874996189941797</c:v>
                </c:pt>
                <c:pt idx="5">
                  <c:v>81.038737792857603</c:v>
                </c:pt>
                <c:pt idx="6">
                  <c:v>80.796635910910496</c:v>
                </c:pt>
                <c:pt idx="7">
                  <c:v>80.051898812674807</c:v>
                </c:pt>
                <c:pt idx="8">
                  <c:v>79.728263686121394</c:v>
                </c:pt>
                <c:pt idx="9">
                  <c:v>80.770975892441001</c:v>
                </c:pt>
                <c:pt idx="10">
                  <c:v>82.596260279326799</c:v>
                </c:pt>
                <c:pt idx="11">
                  <c:v>83.906471408679593</c:v>
                </c:pt>
                <c:pt idx="12">
                  <c:v>84.167253400429701</c:v>
                </c:pt>
                <c:pt idx="13">
                  <c:v>83.758922239908898</c:v>
                </c:pt>
                <c:pt idx="14">
                  <c:v>83.929056987398198</c:v>
                </c:pt>
                <c:pt idx="15">
                  <c:v>85.099436972977998</c:v>
                </c:pt>
                <c:pt idx="16">
                  <c:v>86.6367109059331</c:v>
                </c:pt>
                <c:pt idx="17">
                  <c:v>87.945004210705505</c:v>
                </c:pt>
                <c:pt idx="18">
                  <c:v>88.474934023132306</c:v>
                </c:pt>
                <c:pt idx="19">
                  <c:v>88.694885306788805</c:v>
                </c:pt>
                <c:pt idx="20">
                  <c:v>89.096860142006605</c:v>
                </c:pt>
                <c:pt idx="21">
                  <c:v>89.7585261195877</c:v>
                </c:pt>
                <c:pt idx="22">
                  <c:v>90.843451438567499</c:v>
                </c:pt>
                <c:pt idx="23">
                  <c:v>91.399601518136095</c:v>
                </c:pt>
                <c:pt idx="24">
                  <c:v>92.415370180193506</c:v>
                </c:pt>
                <c:pt idx="25">
                  <c:v>92.718907589126701</c:v>
                </c:pt>
                <c:pt idx="26">
                  <c:v>93.285310914391204</c:v>
                </c:pt>
                <c:pt idx="27">
                  <c:v>93.931063737416494</c:v>
                </c:pt>
                <c:pt idx="28">
                  <c:v>95.680955240417404</c:v>
                </c:pt>
                <c:pt idx="29">
                  <c:v>97.652662295207904</c:v>
                </c:pt>
                <c:pt idx="30">
                  <c:v>98.195202373642601</c:v>
                </c:pt>
                <c:pt idx="31">
                  <c:v>97.781452181834396</c:v>
                </c:pt>
                <c:pt idx="32">
                  <c:v>97.2655576877508</c:v>
                </c:pt>
                <c:pt idx="33">
                  <c:v>98.261692772447404</c:v>
                </c:pt>
                <c:pt idx="34">
                  <c:v>99.305143790808998</c:v>
                </c:pt>
                <c:pt idx="35">
                  <c:v>100</c:v>
                </c:pt>
                <c:pt idx="36">
                  <c:v>100.194182384377</c:v>
                </c:pt>
                <c:pt idx="37">
                  <c:v>100.41949542103301</c:v>
                </c:pt>
                <c:pt idx="38">
                  <c:v>100.496383396488</c:v>
                </c:pt>
                <c:pt idx="39">
                  <c:v>100.546932997947</c:v>
                </c:pt>
                <c:pt idx="40">
                  <c:v>100.86937755287801</c:v>
                </c:pt>
                <c:pt idx="41">
                  <c:v>102.256620662012</c:v>
                </c:pt>
                <c:pt idx="42">
                  <c:v>104.013383477606</c:v>
                </c:pt>
                <c:pt idx="43">
                  <c:v>105.97702003601501</c:v>
                </c:pt>
                <c:pt idx="44">
                  <c:v>106.931850284598</c:v>
                </c:pt>
                <c:pt idx="45">
                  <c:v>106.52839346103799</c:v>
                </c:pt>
                <c:pt idx="46">
                  <c:v>105.42153875686699</c:v>
                </c:pt>
                <c:pt idx="47">
                  <c:v>104.114362781304</c:v>
                </c:pt>
                <c:pt idx="48">
                  <c:v>104.48153545738499</c:v>
                </c:pt>
                <c:pt idx="49">
                  <c:v>105.697360876106</c:v>
                </c:pt>
                <c:pt idx="50">
                  <c:v>107.662856525329</c:v>
                </c:pt>
                <c:pt idx="51">
                  <c:v>108.606569330027</c:v>
                </c:pt>
                <c:pt idx="52">
                  <c:v>109.282348047344</c:v>
                </c:pt>
                <c:pt idx="53">
                  <c:v>109.719352667283</c:v>
                </c:pt>
                <c:pt idx="54">
                  <c:v>110.71643746314901</c:v>
                </c:pt>
                <c:pt idx="55">
                  <c:v>111.86615909534</c:v>
                </c:pt>
                <c:pt idx="56">
                  <c:v>113.302682476567</c:v>
                </c:pt>
                <c:pt idx="57">
                  <c:v>115.073252189266</c:v>
                </c:pt>
                <c:pt idx="58">
                  <c:v>116.861586813438</c:v>
                </c:pt>
                <c:pt idx="59">
                  <c:v>117.867384940305</c:v>
                </c:pt>
                <c:pt idx="60">
                  <c:v>117.762019318011</c:v>
                </c:pt>
                <c:pt idx="61">
                  <c:v>117.588910131563</c:v>
                </c:pt>
                <c:pt idx="62">
                  <c:v>118.49512370961099</c:v>
                </c:pt>
                <c:pt idx="63">
                  <c:v>120.244382894518</c:v>
                </c:pt>
                <c:pt idx="64">
                  <c:v>121.834469260519</c:v>
                </c:pt>
                <c:pt idx="65">
                  <c:v>122.67172064858499</c:v>
                </c:pt>
                <c:pt idx="66">
                  <c:v>123.61339975604901</c:v>
                </c:pt>
                <c:pt idx="67">
                  <c:v>124.850567248535</c:v>
                </c:pt>
                <c:pt idx="68">
                  <c:v>126.47521262197</c:v>
                </c:pt>
                <c:pt idx="69">
                  <c:v>127.577002016549</c:v>
                </c:pt>
                <c:pt idx="70">
                  <c:v>128.059803943437</c:v>
                </c:pt>
                <c:pt idx="71">
                  <c:v>128.589501168552</c:v>
                </c:pt>
                <c:pt idx="72">
                  <c:v>129.76150994819599</c:v>
                </c:pt>
                <c:pt idx="73">
                  <c:v>132.23262991369299</c:v>
                </c:pt>
                <c:pt idx="74">
                  <c:v>134.717995829567</c:v>
                </c:pt>
                <c:pt idx="75">
                  <c:v>137.32607595149</c:v>
                </c:pt>
                <c:pt idx="76">
                  <c:v>138.878566364406</c:v>
                </c:pt>
                <c:pt idx="77">
                  <c:v>141.00589492038699</c:v>
                </c:pt>
                <c:pt idx="78">
                  <c:v>142.936749027269</c:v>
                </c:pt>
                <c:pt idx="79">
                  <c:v>145.18500318711099</c:v>
                </c:pt>
                <c:pt idx="80">
                  <c:v>146.0290656295</c:v>
                </c:pt>
                <c:pt idx="81">
                  <c:v>145.68593565032899</c:v>
                </c:pt>
                <c:pt idx="82">
                  <c:v>145.46806885852101</c:v>
                </c:pt>
                <c:pt idx="83">
                  <c:v>146.695010446917</c:v>
                </c:pt>
                <c:pt idx="84">
                  <c:v>149.93890006036301</c:v>
                </c:pt>
                <c:pt idx="85">
                  <c:v>153.68465256614999</c:v>
                </c:pt>
                <c:pt idx="86">
                  <c:v>156.99781782292399</c:v>
                </c:pt>
                <c:pt idx="87">
                  <c:v>159.18166357147399</c:v>
                </c:pt>
                <c:pt idx="88">
                  <c:v>160.935443248567</c:v>
                </c:pt>
                <c:pt idx="89">
                  <c:v>162.37281872255599</c:v>
                </c:pt>
                <c:pt idx="90">
                  <c:v>164.120175924036</c:v>
                </c:pt>
                <c:pt idx="91">
                  <c:v>166.30079260670399</c:v>
                </c:pt>
                <c:pt idx="92">
                  <c:v>168.03977381547099</c:v>
                </c:pt>
                <c:pt idx="93">
                  <c:v>169.281396091076</c:v>
                </c:pt>
                <c:pt idx="94">
                  <c:v>169.29812049758601</c:v>
                </c:pt>
                <c:pt idx="95">
                  <c:v>170.814581259992</c:v>
                </c:pt>
                <c:pt idx="96">
                  <c:v>172.535992379736</c:v>
                </c:pt>
                <c:pt idx="97">
                  <c:v>175.30074491689001</c:v>
                </c:pt>
                <c:pt idx="98">
                  <c:v>175.92292199095399</c:v>
                </c:pt>
                <c:pt idx="99">
                  <c:v>177.132396733928</c:v>
                </c:pt>
                <c:pt idx="100">
                  <c:v>177.64045682450401</c:v>
                </c:pt>
                <c:pt idx="101">
                  <c:v>179.23767611751899</c:v>
                </c:pt>
                <c:pt idx="102">
                  <c:v>178.94614870275299</c:v>
                </c:pt>
                <c:pt idx="103">
                  <c:v>178.25049056387999</c:v>
                </c:pt>
                <c:pt idx="104">
                  <c:v>176.25534028272699</c:v>
                </c:pt>
                <c:pt idx="105">
                  <c:v>175.087732982022</c:v>
                </c:pt>
                <c:pt idx="106">
                  <c:v>175.480777726068</c:v>
                </c:pt>
                <c:pt idx="107">
                  <c:v>177.08893528130599</c:v>
                </c:pt>
                <c:pt idx="108">
                  <c:v>179.855913217443</c:v>
                </c:pt>
                <c:pt idx="109">
                  <c:v>181.958090886805</c:v>
                </c:pt>
                <c:pt idx="110">
                  <c:v>183.58895905013799</c:v>
                </c:pt>
                <c:pt idx="111">
                  <c:v>185.17029353783099</c:v>
                </c:pt>
                <c:pt idx="112">
                  <c:v>185.45567697051499</c:v>
                </c:pt>
                <c:pt idx="113">
                  <c:v>186.51795494465199</c:v>
                </c:pt>
                <c:pt idx="114">
                  <c:v>186.41285273814901</c:v>
                </c:pt>
                <c:pt idx="115">
                  <c:v>187.34282631379099</c:v>
                </c:pt>
                <c:pt idx="116">
                  <c:v>185.53597231534999</c:v>
                </c:pt>
                <c:pt idx="117">
                  <c:v>182.35240201267001</c:v>
                </c:pt>
                <c:pt idx="118">
                  <c:v>179.415860454105</c:v>
                </c:pt>
                <c:pt idx="119">
                  <c:v>178.894242970037</c:v>
                </c:pt>
                <c:pt idx="120">
                  <c:v>180.65217062170501</c:v>
                </c:pt>
                <c:pt idx="121">
                  <c:v>180.586012439618</c:v>
                </c:pt>
                <c:pt idx="122">
                  <c:v>178.54870676082299</c:v>
                </c:pt>
                <c:pt idx="123">
                  <c:v>175.27135123804999</c:v>
                </c:pt>
                <c:pt idx="124">
                  <c:v>173.654859141272</c:v>
                </c:pt>
                <c:pt idx="125">
                  <c:v>173.11199783564899</c:v>
                </c:pt>
                <c:pt idx="126">
                  <c:v>172.85585632579401</c:v>
                </c:pt>
                <c:pt idx="127">
                  <c:v>171.78779500450699</c:v>
                </c:pt>
                <c:pt idx="128">
                  <c:v>168.122146034628</c:v>
                </c:pt>
                <c:pt idx="129">
                  <c:v>163.97229087228601</c:v>
                </c:pt>
                <c:pt idx="130">
                  <c:v>158.13029461229101</c:v>
                </c:pt>
                <c:pt idx="131">
                  <c:v>155.35855729655799</c:v>
                </c:pt>
                <c:pt idx="132">
                  <c:v>151.65698382020301</c:v>
                </c:pt>
                <c:pt idx="133">
                  <c:v>149.164677736713</c:v>
                </c:pt>
                <c:pt idx="134">
                  <c:v>144.35480575761599</c:v>
                </c:pt>
                <c:pt idx="135">
                  <c:v>141.21729310529301</c:v>
                </c:pt>
                <c:pt idx="136">
                  <c:v>139.264147770108</c:v>
                </c:pt>
                <c:pt idx="137">
                  <c:v>139.65219978496401</c:v>
                </c:pt>
                <c:pt idx="138">
                  <c:v>140.04439223543801</c:v>
                </c:pt>
                <c:pt idx="139">
                  <c:v>139.02067067006399</c:v>
                </c:pt>
                <c:pt idx="140">
                  <c:v>135.14128737338899</c:v>
                </c:pt>
                <c:pt idx="141">
                  <c:v>130.46124309582299</c:v>
                </c:pt>
                <c:pt idx="142">
                  <c:v>128.50111703471299</c:v>
                </c:pt>
                <c:pt idx="143">
                  <c:v>129.02080422592701</c:v>
                </c:pt>
                <c:pt idx="144">
                  <c:v>131.27809104179801</c:v>
                </c:pt>
                <c:pt idx="145">
                  <c:v>132.49096460054</c:v>
                </c:pt>
                <c:pt idx="146">
                  <c:v>131.83729485689801</c:v>
                </c:pt>
                <c:pt idx="147">
                  <c:v>129.321031037686</c:v>
                </c:pt>
                <c:pt idx="148">
                  <c:v>125.99502790448599</c:v>
                </c:pt>
                <c:pt idx="149">
                  <c:v>124.044691760427</c:v>
                </c:pt>
                <c:pt idx="150">
                  <c:v>123.884897408347</c:v>
                </c:pt>
                <c:pt idx="151">
                  <c:v>124.68343196853399</c:v>
                </c:pt>
                <c:pt idx="152">
                  <c:v>124.263133571011</c:v>
                </c:pt>
                <c:pt idx="153">
                  <c:v>123.255655885325</c:v>
                </c:pt>
                <c:pt idx="154">
                  <c:v>122.61560991423499</c:v>
                </c:pt>
                <c:pt idx="155">
                  <c:v>123.161414114922</c:v>
                </c:pt>
                <c:pt idx="156">
                  <c:v>122.450507361108</c:v>
                </c:pt>
                <c:pt idx="157">
                  <c:v>120.93102491675501</c:v>
                </c:pt>
                <c:pt idx="158">
                  <c:v>119.650725538896</c:v>
                </c:pt>
                <c:pt idx="159">
                  <c:v>120.196831162617</c:v>
                </c:pt>
                <c:pt idx="160">
                  <c:v>120.957806727788</c:v>
                </c:pt>
                <c:pt idx="161">
                  <c:v>120.802288304605</c:v>
                </c:pt>
                <c:pt idx="162">
                  <c:v>120.473478632865</c:v>
                </c:pt>
                <c:pt idx="163">
                  <c:v>121.227170086115</c:v>
                </c:pt>
                <c:pt idx="164">
                  <c:v>122.832632764276</c:v>
                </c:pt>
                <c:pt idx="165">
                  <c:v>124.022410772157</c:v>
                </c:pt>
                <c:pt idx="166">
                  <c:v>124.135268870464</c:v>
                </c:pt>
                <c:pt idx="167">
                  <c:v>123.630407761915</c:v>
                </c:pt>
                <c:pt idx="168">
                  <c:v>122.19754567363501</c:v>
                </c:pt>
                <c:pt idx="169">
                  <c:v>120.39922018890699</c:v>
                </c:pt>
                <c:pt idx="170">
                  <c:v>120.322668871405</c:v>
                </c:pt>
                <c:pt idx="171">
                  <c:v>121.01769791968501</c:v>
                </c:pt>
                <c:pt idx="172">
                  <c:v>122.514077023621</c:v>
                </c:pt>
                <c:pt idx="173">
                  <c:v>123.189668456931</c:v>
                </c:pt>
                <c:pt idx="174">
                  <c:v>124.30124303231899</c:v>
                </c:pt>
                <c:pt idx="175">
                  <c:v>125.568695672155</c:v>
                </c:pt>
                <c:pt idx="176">
                  <c:v>126.767031412507</c:v>
                </c:pt>
                <c:pt idx="177">
                  <c:v>128.657842943313</c:v>
                </c:pt>
                <c:pt idx="178">
                  <c:v>129.66237031128401</c:v>
                </c:pt>
                <c:pt idx="179">
                  <c:v>130.42641046561101</c:v>
                </c:pt>
                <c:pt idx="180">
                  <c:v>128.84736618062701</c:v>
                </c:pt>
                <c:pt idx="181">
                  <c:v>127.20729103219099</c:v>
                </c:pt>
                <c:pt idx="182">
                  <c:v>126.885332622991</c:v>
                </c:pt>
                <c:pt idx="183">
                  <c:v>129.241901560174</c:v>
                </c:pt>
                <c:pt idx="184">
                  <c:v>132.08079743751699</c:v>
                </c:pt>
                <c:pt idx="185">
                  <c:v>134.633348864716</c:v>
                </c:pt>
                <c:pt idx="186">
                  <c:v>135.62215730999401</c:v>
                </c:pt>
                <c:pt idx="187">
                  <c:v>136.323505059783</c:v>
                </c:pt>
                <c:pt idx="188">
                  <c:v>136.94690832355201</c:v>
                </c:pt>
                <c:pt idx="189">
                  <c:v>137.58601700893701</c:v>
                </c:pt>
                <c:pt idx="190">
                  <c:v>138.50206883732901</c:v>
                </c:pt>
                <c:pt idx="191">
                  <c:v>139.83919905627101</c:v>
                </c:pt>
                <c:pt idx="192">
                  <c:v>141.95930832429201</c:v>
                </c:pt>
                <c:pt idx="193">
                  <c:v>142.69708116676901</c:v>
                </c:pt>
                <c:pt idx="194">
                  <c:v>143.13946190285699</c:v>
                </c:pt>
                <c:pt idx="195">
                  <c:v>143.49475451776601</c:v>
                </c:pt>
                <c:pt idx="196">
                  <c:v>145.565013454179</c:v>
                </c:pt>
                <c:pt idx="197">
                  <c:v>147.889725211844</c:v>
                </c:pt>
                <c:pt idx="198">
                  <c:v>150.48097816208301</c:v>
                </c:pt>
                <c:pt idx="199">
                  <c:v>151.90358762802401</c:v>
                </c:pt>
                <c:pt idx="200">
                  <c:v>153.11097453662799</c:v>
                </c:pt>
                <c:pt idx="201">
                  <c:v>153.64999193345801</c:v>
                </c:pt>
                <c:pt idx="202">
                  <c:v>154.64423579835301</c:v>
                </c:pt>
                <c:pt idx="203">
                  <c:v>155.57567460405701</c:v>
                </c:pt>
                <c:pt idx="204">
                  <c:v>157.25673103346901</c:v>
                </c:pt>
                <c:pt idx="205">
                  <c:v>157.85770889668001</c:v>
                </c:pt>
                <c:pt idx="206">
                  <c:v>158.72687065391699</c:v>
                </c:pt>
                <c:pt idx="207">
                  <c:v>159.501586456452</c:v>
                </c:pt>
                <c:pt idx="208">
                  <c:v>161.57526100054</c:v>
                </c:pt>
                <c:pt idx="209">
                  <c:v>163.75500999322901</c:v>
                </c:pt>
                <c:pt idx="210">
                  <c:v>166.05125147192001</c:v>
                </c:pt>
                <c:pt idx="211">
                  <c:v>167.26656281890399</c:v>
                </c:pt>
                <c:pt idx="212">
                  <c:v>167.38547026330599</c:v>
                </c:pt>
                <c:pt idx="213">
                  <c:v>166.198263522269</c:v>
                </c:pt>
                <c:pt idx="214">
                  <c:v>166.14734505233</c:v>
                </c:pt>
                <c:pt idx="215">
                  <c:v>167.408216479722</c:v>
                </c:pt>
                <c:pt idx="216">
                  <c:v>170.71413558925201</c:v>
                </c:pt>
                <c:pt idx="217">
                  <c:v>172.040772807097</c:v>
                </c:pt>
                <c:pt idx="218">
                  <c:v>172.20513484032</c:v>
                </c:pt>
                <c:pt idx="219">
                  <c:v>170.95626707968299</c:v>
                </c:pt>
                <c:pt idx="220">
                  <c:v>172.435264488374</c:v>
                </c:pt>
                <c:pt idx="221">
                  <c:v>174.986780004125</c:v>
                </c:pt>
                <c:pt idx="222">
                  <c:v>179.26533357695001</c:v>
                </c:pt>
                <c:pt idx="223">
                  <c:v>181.712601187405</c:v>
                </c:pt>
                <c:pt idx="224">
                  <c:v>183.22107966582999</c:v>
                </c:pt>
                <c:pt idx="225">
                  <c:v>182.20333129116199</c:v>
                </c:pt>
                <c:pt idx="226">
                  <c:v>181.64447805103899</c:v>
                </c:pt>
                <c:pt idx="227">
                  <c:v>182.62508855633899</c:v>
                </c:pt>
                <c:pt idx="228">
                  <c:v>186.250578019046</c:v>
                </c:pt>
                <c:pt idx="229">
                  <c:v>191.02758517005</c:v>
                </c:pt>
                <c:pt idx="230">
                  <c:v>194.05623682855</c:v>
                </c:pt>
                <c:pt idx="231">
                  <c:v>196.08447341775101</c:v>
                </c:pt>
                <c:pt idx="232">
                  <c:v>198.09362894739601</c:v>
                </c:pt>
                <c:pt idx="233">
                  <c:v>202.24075776701</c:v>
                </c:pt>
                <c:pt idx="234">
                  <c:v>204.593376617741</c:v>
                </c:pt>
                <c:pt idx="235">
                  <c:v>204.911690731986</c:v>
                </c:pt>
                <c:pt idx="236">
                  <c:v>202.92846706623001</c:v>
                </c:pt>
                <c:pt idx="237">
                  <c:v>202.53957272690801</c:v>
                </c:pt>
                <c:pt idx="238">
                  <c:v>204.28151017191399</c:v>
                </c:pt>
                <c:pt idx="239">
                  <c:v>207.262113096066</c:v>
                </c:pt>
                <c:pt idx="240">
                  <c:v>209.761526142458</c:v>
                </c:pt>
                <c:pt idx="241">
                  <c:v>208.797628063769</c:v>
                </c:pt>
                <c:pt idx="242">
                  <c:v>206.45790788953499</c:v>
                </c:pt>
                <c:pt idx="243">
                  <c:v>205.78206367305901</c:v>
                </c:pt>
                <c:pt idx="244">
                  <c:v>207.77812788812801</c:v>
                </c:pt>
                <c:pt idx="245">
                  <c:v>212.453217208128</c:v>
                </c:pt>
                <c:pt idx="246">
                  <c:v>214.86635595412599</c:v>
                </c:pt>
                <c:pt idx="247">
                  <c:v>216.10099677678801</c:v>
                </c:pt>
                <c:pt idx="248">
                  <c:v>214.75074292334901</c:v>
                </c:pt>
                <c:pt idx="249">
                  <c:v>215.13913221957301</c:v>
                </c:pt>
                <c:pt idx="250">
                  <c:v>216.198250683721</c:v>
                </c:pt>
                <c:pt idx="251">
                  <c:v>218.15648375317201</c:v>
                </c:pt>
                <c:pt idx="252">
                  <c:v>219.809891154664</c:v>
                </c:pt>
                <c:pt idx="253">
                  <c:v>220.00390607957701</c:v>
                </c:pt>
                <c:pt idx="254">
                  <c:v>220.566284841314</c:v>
                </c:pt>
                <c:pt idx="255">
                  <c:v>220.62779732392801</c:v>
                </c:pt>
                <c:pt idx="256">
                  <c:v>222.046132508006</c:v>
                </c:pt>
                <c:pt idx="257">
                  <c:v>223.57671442884799</c:v>
                </c:pt>
                <c:pt idx="258">
                  <c:v>225.62242136619099</c:v>
                </c:pt>
                <c:pt idx="259">
                  <c:v>227.34943494099801</c:v>
                </c:pt>
                <c:pt idx="260">
                  <c:v>227.786442543623</c:v>
                </c:pt>
                <c:pt idx="261">
                  <c:v>226.87113622187499</c:v>
                </c:pt>
                <c:pt idx="262">
                  <c:v>225.870991021127</c:v>
                </c:pt>
                <c:pt idx="263">
                  <c:v>226.99223938178901</c:v>
                </c:pt>
                <c:pt idx="264">
                  <c:v>229.94831810717699</c:v>
                </c:pt>
                <c:pt idx="265">
                  <c:v>233.70054149807501</c:v>
                </c:pt>
                <c:pt idx="266">
                  <c:v>235.45599571652099</c:v>
                </c:pt>
                <c:pt idx="267">
                  <c:v>234.374687138838</c:v>
                </c:pt>
                <c:pt idx="268">
                  <c:v>231.62258791427399</c:v>
                </c:pt>
                <c:pt idx="269">
                  <c:v>230.59891206613801</c:v>
                </c:pt>
                <c:pt idx="270">
                  <c:v>230.08128704385501</c:v>
                </c:pt>
                <c:pt idx="271">
                  <c:v>232.33694555872799</c:v>
                </c:pt>
                <c:pt idx="272">
                  <c:v>235.875385902217</c:v>
                </c:pt>
                <c:pt idx="273">
                  <c:v>241.80940062368799</c:v>
                </c:pt>
                <c:pt idx="274">
                  <c:v>245.909867344655</c:v>
                </c:pt>
                <c:pt idx="275">
                  <c:v>248.16236697628801</c:v>
                </c:pt>
                <c:pt idx="276">
                  <c:v>246.86504174529301</c:v>
                </c:pt>
                <c:pt idx="277">
                  <c:v>245.94078178086201</c:v>
                </c:pt>
                <c:pt idx="278">
                  <c:v>247.99840706794299</c:v>
                </c:pt>
                <c:pt idx="279">
                  <c:v>251.87578730025999</c:v>
                </c:pt>
                <c:pt idx="280">
                  <c:v>256.02722292334897</c:v>
                </c:pt>
                <c:pt idx="281">
                  <c:v>260.53496544197498</c:v>
                </c:pt>
                <c:pt idx="282">
                  <c:v>263.90945082193002</c:v>
                </c:pt>
                <c:pt idx="283">
                  <c:v>268.13339582469598</c:v>
                </c:pt>
                <c:pt idx="284">
                  <c:v>270.66295223749501</c:v>
                </c:pt>
                <c:pt idx="285">
                  <c:v>276.52554626980799</c:v>
                </c:pt>
                <c:pt idx="286">
                  <c:v>280.827129725877</c:v>
                </c:pt>
                <c:pt idx="287">
                  <c:v>285.11740804211098</c:v>
                </c:pt>
                <c:pt idx="288">
                  <c:v>283.44350157310703</c:v>
                </c:pt>
                <c:pt idx="289">
                  <c:v>283.072365197583</c:v>
                </c:pt>
                <c:pt idx="290">
                  <c:v>286.76876758041902</c:v>
                </c:pt>
                <c:pt idx="291">
                  <c:v>295.36858563653402</c:v>
                </c:pt>
                <c:pt idx="292">
                  <c:v>302.11074484678699</c:v>
                </c:pt>
                <c:pt idx="293">
                  <c:v>305.034977292924</c:v>
                </c:pt>
                <c:pt idx="294">
                  <c:v>303.050353489364</c:v>
                </c:pt>
                <c:pt idx="295">
                  <c:v>303.11156063886602</c:v>
                </c:pt>
                <c:pt idx="296">
                  <c:v>302.84066454541602</c:v>
                </c:pt>
                <c:pt idx="297">
                  <c:v>303.88870057658499</c:v>
                </c:pt>
                <c:pt idx="298">
                  <c:v>301.38237765425498</c:v>
                </c:pt>
                <c:pt idx="299">
                  <c:v>299.66404078190999</c:v>
                </c:pt>
                <c:pt idx="300">
                  <c:v>297.97416945692203</c:v>
                </c:pt>
                <c:pt idx="301">
                  <c:v>298.89406221942102</c:v>
                </c:pt>
                <c:pt idx="302">
                  <c:v>301.29527256431402</c:v>
                </c:pt>
                <c:pt idx="303">
                  <c:v>300.936727982219</c:v>
                </c:pt>
                <c:pt idx="304">
                  <c:v>304.3011081459</c:v>
                </c:pt>
                <c:pt idx="305">
                  <c:v>306.465478592387</c:v>
                </c:pt>
                <c:pt idx="306">
                  <c:v>310.44566049643601</c:v>
                </c:pt>
                <c:pt idx="307">
                  <c:v>311.100453174493</c:v>
                </c:pt>
                <c:pt idx="308">
                  <c:v>313.44994908098602</c:v>
                </c:pt>
                <c:pt idx="309">
                  <c:v>310.83249722529001</c:v>
                </c:pt>
                <c:pt idx="310">
                  <c:v>310.89060881024301</c:v>
                </c:pt>
                <c:pt idx="311">
                  <c:v>308.17947892687602</c:v>
                </c:pt>
                <c:pt idx="312">
                  <c:v>310.72702498912599</c:v>
                </c:pt>
                <c:pt idx="313">
                  <c:v>309.61584978696902</c:v>
                </c:pt>
                <c:pt idx="314">
                  <c:v>313.07290924771598</c:v>
                </c:pt>
                <c:pt idx="315">
                  <c:v>311.96648778027998</c:v>
                </c:pt>
                <c:pt idx="316">
                  <c:v>312.93152077638098</c:v>
                </c:pt>
                <c:pt idx="317">
                  <c:v>310.17663692307201</c:v>
                </c:pt>
                <c:pt idx="318">
                  <c:v>309.91865817195003</c:v>
                </c:pt>
                <c:pt idx="319">
                  <c:v>309.95927854479299</c:v>
                </c:pt>
                <c:pt idx="320">
                  <c:v>314.09289135428202</c:v>
                </c:pt>
                <c:pt idx="321">
                  <c:v>316.22885983292502</c:v>
                </c:pt>
                <c:pt idx="322">
                  <c:v>317.34068611694801</c:v>
                </c:pt>
                <c:pt idx="323">
                  <c:v>307.76977290603702</c:v>
                </c:pt>
                <c:pt idx="324">
                  <c:v>306.876020664544</c:v>
                </c:pt>
                <c:pt idx="325">
                  <c:v>310.33932690148299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E-44E3-9AC8-D9B2E74715E7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'National-NonDistress'!$U$6:$U$121</c:f>
              <c:numCache>
                <c:formatCode>#,##0_);[Red]\(#,##0\)</c:formatCode>
                <c:ptCount val="116"/>
                <c:pt idx="0">
                  <c:v>63.819983493833398</c:v>
                </c:pt>
                <c:pt idx="1">
                  <c:v>64.311188104300399</c:v>
                </c:pt>
                <c:pt idx="2">
                  <c:v>66.467045152799699</c:v>
                </c:pt>
                <c:pt idx="3">
                  <c:v>68.665341553686702</c:v>
                </c:pt>
                <c:pt idx="4">
                  <c:v>68.911756680377493</c:v>
                </c:pt>
                <c:pt idx="5">
                  <c:v>71.520553049842405</c:v>
                </c:pt>
                <c:pt idx="6">
                  <c:v>73.353934707504095</c:v>
                </c:pt>
                <c:pt idx="7">
                  <c:v>78.236220152423996</c:v>
                </c:pt>
                <c:pt idx="8">
                  <c:v>77.316356096273907</c:v>
                </c:pt>
                <c:pt idx="9">
                  <c:v>80.650321975115205</c:v>
                </c:pt>
                <c:pt idx="10">
                  <c:v>79.626638123986595</c:v>
                </c:pt>
                <c:pt idx="11">
                  <c:v>84.138904046432899</c:v>
                </c:pt>
                <c:pt idx="12">
                  <c:v>83.392541287382301</c:v>
                </c:pt>
                <c:pt idx="13">
                  <c:v>87.451754293483006</c:v>
                </c:pt>
                <c:pt idx="14">
                  <c:v>88.910146756954802</c:v>
                </c:pt>
                <c:pt idx="15">
                  <c:v>90.854228767341496</c:v>
                </c:pt>
                <c:pt idx="16">
                  <c:v>92.726490825401797</c:v>
                </c:pt>
                <c:pt idx="17">
                  <c:v>96.953516051197298</c:v>
                </c:pt>
                <c:pt idx="18">
                  <c:v>96.866052213154404</c:v>
                </c:pt>
                <c:pt idx="19">
                  <c:v>100</c:v>
                </c:pt>
                <c:pt idx="20">
                  <c:v>99.991514602751593</c:v>
                </c:pt>
                <c:pt idx="21">
                  <c:v>101.624102223918</c:v>
                </c:pt>
                <c:pt idx="22">
                  <c:v>106.47694346633401</c:v>
                </c:pt>
                <c:pt idx="23">
                  <c:v>103.218673331019</c:v>
                </c:pt>
                <c:pt idx="24">
                  <c:v>107.232898607493</c:v>
                </c:pt>
                <c:pt idx="25">
                  <c:v>109.212723802808</c:v>
                </c:pt>
                <c:pt idx="26">
                  <c:v>112.811720541607</c:v>
                </c:pt>
                <c:pt idx="27">
                  <c:v>116.888061610097</c:v>
                </c:pt>
                <c:pt idx="28">
                  <c:v>118.151991124595</c:v>
                </c:pt>
                <c:pt idx="29">
                  <c:v>122.103702099285</c:v>
                </c:pt>
                <c:pt idx="30">
                  <c:v>125.79589071385099</c:v>
                </c:pt>
                <c:pt idx="31">
                  <c:v>128.49615893187399</c:v>
                </c:pt>
                <c:pt idx="32">
                  <c:v>133.589305934647</c:v>
                </c:pt>
                <c:pt idx="33">
                  <c:v>140.51016569759901</c:v>
                </c:pt>
                <c:pt idx="34">
                  <c:v>144.645966771584</c:v>
                </c:pt>
                <c:pt idx="35">
                  <c:v>145.18306738383001</c:v>
                </c:pt>
                <c:pt idx="36">
                  <c:v>155.444070323125</c:v>
                </c:pt>
                <c:pt idx="37">
                  <c:v>160.71482462570299</c:v>
                </c:pt>
                <c:pt idx="38">
                  <c:v>164.84423201987801</c:v>
                </c:pt>
                <c:pt idx="39">
                  <c:v>167.56545161551799</c:v>
                </c:pt>
                <c:pt idx="40">
                  <c:v>171.85730445836401</c:v>
                </c:pt>
                <c:pt idx="41">
                  <c:v>176.02623212883501</c:v>
                </c:pt>
                <c:pt idx="42">
                  <c:v>175.512584526414</c:v>
                </c:pt>
                <c:pt idx="43">
                  <c:v>175.20961922474899</c:v>
                </c:pt>
                <c:pt idx="44">
                  <c:v>181.377005865499</c:v>
                </c:pt>
                <c:pt idx="45">
                  <c:v>184.384010466424</c:v>
                </c:pt>
                <c:pt idx="46">
                  <c:v>185.197021007958</c:v>
                </c:pt>
                <c:pt idx="47">
                  <c:v>178.396325159138</c:v>
                </c:pt>
                <c:pt idx="48">
                  <c:v>179.78525068569601</c:v>
                </c:pt>
                <c:pt idx="49">
                  <c:v>175.15289515491099</c:v>
                </c:pt>
                <c:pt idx="50">
                  <c:v>172.266479822805</c:v>
                </c:pt>
                <c:pt idx="51">
                  <c:v>160.02891835020799</c:v>
                </c:pt>
                <c:pt idx="52">
                  <c:v>147.144650154104</c:v>
                </c:pt>
                <c:pt idx="53">
                  <c:v>145.70785593046801</c:v>
                </c:pt>
                <c:pt idx="54">
                  <c:v>138.980181919507</c:v>
                </c:pt>
                <c:pt idx="55">
                  <c:v>134.92765296738</c:v>
                </c:pt>
                <c:pt idx="56">
                  <c:v>136.92478076518799</c:v>
                </c:pt>
                <c:pt idx="57">
                  <c:v>129.97041680269999</c:v>
                </c:pt>
                <c:pt idx="58">
                  <c:v>130.63680001867701</c:v>
                </c:pt>
                <c:pt idx="59">
                  <c:v>130.85119878908</c:v>
                </c:pt>
                <c:pt idx="60">
                  <c:v>126.431643267903</c:v>
                </c:pt>
                <c:pt idx="61">
                  <c:v>128.700332590209</c:v>
                </c:pt>
                <c:pt idx="62">
                  <c:v>130.83513267614401</c:v>
                </c:pt>
                <c:pt idx="63">
                  <c:v>131.87835189066101</c:v>
                </c:pt>
                <c:pt idx="64">
                  <c:v>128.60515244901001</c:v>
                </c:pt>
                <c:pt idx="65">
                  <c:v>132.628553218788</c:v>
                </c:pt>
                <c:pt idx="66">
                  <c:v>135.13164802810201</c:v>
                </c:pt>
                <c:pt idx="67">
                  <c:v>140.40637933392301</c:v>
                </c:pt>
                <c:pt idx="68">
                  <c:v>134.47047386530701</c:v>
                </c:pt>
                <c:pt idx="69">
                  <c:v>145.14997439254699</c:v>
                </c:pt>
                <c:pt idx="70">
                  <c:v>146.231219302195</c:v>
                </c:pt>
                <c:pt idx="71">
                  <c:v>151.28101574406401</c:v>
                </c:pt>
                <c:pt idx="72">
                  <c:v>153.73267038237</c:v>
                </c:pt>
                <c:pt idx="73">
                  <c:v>158.43961279033601</c:v>
                </c:pt>
                <c:pt idx="74">
                  <c:v>163.07540333919701</c:v>
                </c:pt>
                <c:pt idx="75">
                  <c:v>166.15160486115701</c:v>
                </c:pt>
                <c:pt idx="76">
                  <c:v>169.728924109985</c:v>
                </c:pt>
                <c:pt idx="77">
                  <c:v>173.97992783165799</c:v>
                </c:pt>
                <c:pt idx="78">
                  <c:v>178.21311438261199</c:v>
                </c:pt>
                <c:pt idx="79">
                  <c:v>178.41194967041599</c:v>
                </c:pt>
                <c:pt idx="80">
                  <c:v>182.84527265084799</c:v>
                </c:pt>
                <c:pt idx="81">
                  <c:v>186.44778844632199</c:v>
                </c:pt>
                <c:pt idx="82">
                  <c:v>193.75574580105501</c:v>
                </c:pt>
                <c:pt idx="83">
                  <c:v>194.00625126629899</c:v>
                </c:pt>
                <c:pt idx="84">
                  <c:v>204.14456512119401</c:v>
                </c:pt>
                <c:pt idx="85">
                  <c:v>213.37995031595</c:v>
                </c:pt>
                <c:pt idx="86">
                  <c:v>213.76898420350699</c:v>
                </c:pt>
                <c:pt idx="87">
                  <c:v>219.59747494912401</c:v>
                </c:pt>
                <c:pt idx="88">
                  <c:v>217.768015276613</c:v>
                </c:pt>
                <c:pt idx="89">
                  <c:v>224.19439985269901</c:v>
                </c:pt>
                <c:pt idx="90">
                  <c:v>226.11843090678099</c:v>
                </c:pt>
                <c:pt idx="91">
                  <c:v>229.585225383465</c:v>
                </c:pt>
                <c:pt idx="92">
                  <c:v>232.85180769229501</c:v>
                </c:pt>
                <c:pt idx="93">
                  <c:v>235.81824664986701</c:v>
                </c:pt>
                <c:pt idx="94">
                  <c:v>240.51391124852501</c:v>
                </c:pt>
                <c:pt idx="95">
                  <c:v>239.301094879386</c:v>
                </c:pt>
                <c:pt idx="96">
                  <c:v>248.29729193022999</c:v>
                </c:pt>
                <c:pt idx="97">
                  <c:v>243.71605250076601</c:v>
                </c:pt>
                <c:pt idx="98">
                  <c:v>248.76454792731499</c:v>
                </c:pt>
                <c:pt idx="99">
                  <c:v>262.173334139725</c:v>
                </c:pt>
                <c:pt idx="100">
                  <c:v>261.47959412248201</c:v>
                </c:pt>
                <c:pt idx="101">
                  <c:v>274.880414005055</c:v>
                </c:pt>
                <c:pt idx="102">
                  <c:v>284.820498542873</c:v>
                </c:pt>
                <c:pt idx="103">
                  <c:v>300.24738008027202</c:v>
                </c:pt>
                <c:pt idx="104">
                  <c:v>302.43337262454202</c:v>
                </c:pt>
                <c:pt idx="105">
                  <c:v>320.795725887625</c:v>
                </c:pt>
                <c:pt idx="106">
                  <c:v>320.64555175442501</c:v>
                </c:pt>
                <c:pt idx="107">
                  <c:v>318.462319233752</c:v>
                </c:pt>
                <c:pt idx="108">
                  <c:v>319.48158024779002</c:v>
                </c:pt>
                <c:pt idx="109">
                  <c:v>323.062113237088</c:v>
                </c:pt>
                <c:pt idx="110">
                  <c:v>333.37403750745602</c:v>
                </c:pt>
                <c:pt idx="111">
                  <c:v>328.07618497233801</c:v>
                </c:pt>
                <c:pt idx="112">
                  <c:v>332.19877691198798</c:v>
                </c:pt>
                <c:pt idx="113">
                  <c:v>331.94726678414401</c:v>
                </c:pt>
                <c:pt idx="114">
                  <c:v>334.61905927599702</c:v>
                </c:pt>
                <c:pt idx="115">
                  <c:v>328.20745959173797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3E-44E3-9AC8-D9B2E7471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7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'National-NonDistress'!$P$6:$P$331</c:f>
              <c:numCache>
                <c:formatCode>[$-409]mmm\-yy;@</c:formatCode>
                <c:ptCount val="32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</c:numCache>
            </c:numRef>
          </c:xVal>
          <c:yVal>
            <c:numRef>
              <c:f>'National-NonDistress'!$R$6:$R$331</c:f>
              <c:numCache>
                <c:formatCode>#,##0_);[Red]\(#,##0\)</c:formatCode>
                <c:ptCount val="326"/>
                <c:pt idx="0">
                  <c:v>84.343572259505095</c:v>
                </c:pt>
                <c:pt idx="1">
                  <c:v>83.493170336159693</c:v>
                </c:pt>
                <c:pt idx="2">
                  <c:v>83.627364361702703</c:v>
                </c:pt>
                <c:pt idx="3">
                  <c:v>85.224983737024502</c:v>
                </c:pt>
                <c:pt idx="4">
                  <c:v>86.790726759052802</c:v>
                </c:pt>
                <c:pt idx="5">
                  <c:v>86.415421236397194</c:v>
                </c:pt>
                <c:pt idx="6">
                  <c:v>85.396434292683296</c:v>
                </c:pt>
                <c:pt idx="7">
                  <c:v>83.456083795644403</c:v>
                </c:pt>
                <c:pt idx="8">
                  <c:v>84.870057561568402</c:v>
                </c:pt>
                <c:pt idx="9">
                  <c:v>86.101371585783895</c:v>
                </c:pt>
                <c:pt idx="10">
                  <c:v>90.221962917971993</c:v>
                </c:pt>
                <c:pt idx="11">
                  <c:v>91.546910325295002</c:v>
                </c:pt>
                <c:pt idx="12">
                  <c:v>91.9659583750542</c:v>
                </c:pt>
                <c:pt idx="13">
                  <c:v>88.182011135963904</c:v>
                </c:pt>
                <c:pt idx="14">
                  <c:v>86.877144775215399</c:v>
                </c:pt>
                <c:pt idx="15">
                  <c:v>86.964931466371297</c:v>
                </c:pt>
                <c:pt idx="16">
                  <c:v>92.044858464113702</c:v>
                </c:pt>
                <c:pt idx="17">
                  <c:v>94.490957178933797</c:v>
                </c:pt>
                <c:pt idx="18">
                  <c:v>97.245702982841607</c:v>
                </c:pt>
                <c:pt idx="19">
                  <c:v>95.305402525122702</c:v>
                </c:pt>
                <c:pt idx="20">
                  <c:v>95.314892572923398</c:v>
                </c:pt>
                <c:pt idx="21">
                  <c:v>93.678891917195799</c:v>
                </c:pt>
                <c:pt idx="22">
                  <c:v>95.833316196381801</c:v>
                </c:pt>
                <c:pt idx="23">
                  <c:v>95.862237211125105</c:v>
                </c:pt>
                <c:pt idx="24">
                  <c:v>98.144570600629393</c:v>
                </c:pt>
                <c:pt idx="25">
                  <c:v>97.632340708607799</c:v>
                </c:pt>
                <c:pt idx="26">
                  <c:v>98.305107754168702</c:v>
                </c:pt>
                <c:pt idx="27">
                  <c:v>97.027018791478696</c:v>
                </c:pt>
                <c:pt idx="28">
                  <c:v>98.550237797059395</c:v>
                </c:pt>
                <c:pt idx="29">
                  <c:v>101.454475970476</c:v>
                </c:pt>
                <c:pt idx="30">
                  <c:v>105.55865225421699</c:v>
                </c:pt>
                <c:pt idx="31">
                  <c:v>106.601759375131</c:v>
                </c:pt>
                <c:pt idx="32">
                  <c:v>104.402244810445</c:v>
                </c:pt>
                <c:pt idx="33">
                  <c:v>101.622975304458</c:v>
                </c:pt>
                <c:pt idx="34">
                  <c:v>99.851979392554696</c:v>
                </c:pt>
                <c:pt idx="35">
                  <c:v>100</c:v>
                </c:pt>
                <c:pt idx="36">
                  <c:v>101.663251348443</c:v>
                </c:pt>
                <c:pt idx="37">
                  <c:v>104.164817945069</c:v>
                </c:pt>
                <c:pt idx="38">
                  <c:v>105.040545857483</c:v>
                </c:pt>
                <c:pt idx="39">
                  <c:v>103.82484569209301</c:v>
                </c:pt>
                <c:pt idx="40">
                  <c:v>102.984448478103</c:v>
                </c:pt>
                <c:pt idx="41">
                  <c:v>103.60119474064101</c:v>
                </c:pt>
                <c:pt idx="42">
                  <c:v>106.059476347318</c:v>
                </c:pt>
                <c:pt idx="43">
                  <c:v>108.163054966603</c:v>
                </c:pt>
                <c:pt idx="44">
                  <c:v>107.82196405902501</c:v>
                </c:pt>
                <c:pt idx="45">
                  <c:v>104.52065783168899</c:v>
                </c:pt>
                <c:pt idx="46">
                  <c:v>103.27678398192199</c:v>
                </c:pt>
                <c:pt idx="47">
                  <c:v>103.254099441992</c:v>
                </c:pt>
                <c:pt idx="48">
                  <c:v>104.63861967522099</c:v>
                </c:pt>
                <c:pt idx="49">
                  <c:v>103.335396058301</c:v>
                </c:pt>
                <c:pt idx="50">
                  <c:v>101.78022982548499</c:v>
                </c:pt>
                <c:pt idx="51">
                  <c:v>100.74661766401201</c:v>
                </c:pt>
                <c:pt idx="52">
                  <c:v>100.609137318118</c:v>
                </c:pt>
                <c:pt idx="53">
                  <c:v>101.381633101259</c:v>
                </c:pt>
                <c:pt idx="54">
                  <c:v>102.278394790056</c:v>
                </c:pt>
                <c:pt idx="55">
                  <c:v>105.130005346616</c:v>
                </c:pt>
                <c:pt idx="56">
                  <c:v>107.301389070548</c:v>
                </c:pt>
                <c:pt idx="57">
                  <c:v>109.971390291826</c:v>
                </c:pt>
                <c:pt idx="58">
                  <c:v>109.792224787405</c:v>
                </c:pt>
                <c:pt idx="59">
                  <c:v>109.26367840515999</c:v>
                </c:pt>
                <c:pt idx="60">
                  <c:v>107.819891855826</c:v>
                </c:pt>
                <c:pt idx="61">
                  <c:v>108.60476203805401</c:v>
                </c:pt>
                <c:pt idx="62">
                  <c:v>111.03039625266899</c:v>
                </c:pt>
                <c:pt idx="63">
                  <c:v>113.412789349229</c:v>
                </c:pt>
                <c:pt idx="64">
                  <c:v>114.520544266798</c:v>
                </c:pt>
                <c:pt idx="65">
                  <c:v>113.97807927772899</c:v>
                </c:pt>
                <c:pt idx="66">
                  <c:v>113.184147055629</c:v>
                </c:pt>
                <c:pt idx="67">
                  <c:v>112.798932769774</c:v>
                </c:pt>
                <c:pt idx="68">
                  <c:v>113.630579433297</c:v>
                </c:pt>
                <c:pt idx="69">
                  <c:v>115.067655686927</c:v>
                </c:pt>
                <c:pt idx="70">
                  <c:v>116.25882708006</c:v>
                </c:pt>
                <c:pt idx="71">
                  <c:v>116.723238845343</c:v>
                </c:pt>
                <c:pt idx="72">
                  <c:v>117.066318728365</c:v>
                </c:pt>
                <c:pt idx="73">
                  <c:v>119.083262733382</c:v>
                </c:pt>
                <c:pt idx="74">
                  <c:v>121.633747663581</c:v>
                </c:pt>
                <c:pt idx="75">
                  <c:v>123.938526193062</c:v>
                </c:pt>
                <c:pt idx="76">
                  <c:v>124.664182757079</c:v>
                </c:pt>
                <c:pt idx="77">
                  <c:v>125.648076234516</c:v>
                </c:pt>
                <c:pt idx="78">
                  <c:v>126.14406339217</c:v>
                </c:pt>
                <c:pt idx="79">
                  <c:v>127.939358721609</c:v>
                </c:pt>
                <c:pt idx="80">
                  <c:v>129.48839619216099</c:v>
                </c:pt>
                <c:pt idx="81">
                  <c:v>131.38186169247399</c:v>
                </c:pt>
                <c:pt idx="82">
                  <c:v>131.43144164970599</c:v>
                </c:pt>
                <c:pt idx="83">
                  <c:v>132.07239105251199</c:v>
                </c:pt>
                <c:pt idx="84">
                  <c:v>131.594663085115</c:v>
                </c:pt>
                <c:pt idx="85">
                  <c:v>133.97157822577699</c:v>
                </c:pt>
                <c:pt idx="86">
                  <c:v>135.47785551561</c:v>
                </c:pt>
                <c:pt idx="87">
                  <c:v>137.76668437770601</c:v>
                </c:pt>
                <c:pt idx="88">
                  <c:v>139.137390652867</c:v>
                </c:pt>
                <c:pt idx="89">
                  <c:v>140.51478385422999</c:v>
                </c:pt>
                <c:pt idx="90">
                  <c:v>143.893836171353</c:v>
                </c:pt>
                <c:pt idx="91">
                  <c:v>147.733123200931</c:v>
                </c:pt>
                <c:pt idx="92">
                  <c:v>151.91744529057101</c:v>
                </c:pt>
                <c:pt idx="93">
                  <c:v>152.507328393102</c:v>
                </c:pt>
                <c:pt idx="94">
                  <c:v>151.41378199978101</c:v>
                </c:pt>
                <c:pt idx="95">
                  <c:v>150.85298681175101</c:v>
                </c:pt>
                <c:pt idx="96">
                  <c:v>151.42915655077201</c:v>
                </c:pt>
                <c:pt idx="97">
                  <c:v>153.809290730583</c:v>
                </c:pt>
                <c:pt idx="98">
                  <c:v>154.417554065964</c:v>
                </c:pt>
                <c:pt idx="99">
                  <c:v>155.39436992880201</c:v>
                </c:pt>
                <c:pt idx="100">
                  <c:v>155.01763753126801</c:v>
                </c:pt>
                <c:pt idx="101">
                  <c:v>156.21390820347401</c:v>
                </c:pt>
                <c:pt idx="102">
                  <c:v>156.01368949039801</c:v>
                </c:pt>
                <c:pt idx="103">
                  <c:v>156.92756201159199</c:v>
                </c:pt>
                <c:pt idx="104">
                  <c:v>156.0768819843</c:v>
                </c:pt>
                <c:pt idx="105">
                  <c:v>157.08328304498301</c:v>
                </c:pt>
                <c:pt idx="106">
                  <c:v>158.24457249391901</c:v>
                </c:pt>
                <c:pt idx="107">
                  <c:v>162.22291986851999</c:v>
                </c:pt>
                <c:pt idx="108">
                  <c:v>164.680222080357</c:v>
                </c:pt>
                <c:pt idx="109">
                  <c:v>167.407615317157</c:v>
                </c:pt>
                <c:pt idx="110">
                  <c:v>167.27189524643501</c:v>
                </c:pt>
                <c:pt idx="111">
                  <c:v>168.88135401614599</c:v>
                </c:pt>
                <c:pt idx="112">
                  <c:v>168.77093014769599</c:v>
                </c:pt>
                <c:pt idx="113">
                  <c:v>170.956546039214</c:v>
                </c:pt>
                <c:pt idx="114">
                  <c:v>170.419600454331</c:v>
                </c:pt>
                <c:pt idx="115">
                  <c:v>170.57480023914499</c:v>
                </c:pt>
                <c:pt idx="116">
                  <c:v>166.56616231963599</c:v>
                </c:pt>
                <c:pt idx="117">
                  <c:v>162.23040231627999</c:v>
                </c:pt>
                <c:pt idx="118">
                  <c:v>156.56332146075101</c:v>
                </c:pt>
                <c:pt idx="119">
                  <c:v>154.309897553448</c:v>
                </c:pt>
                <c:pt idx="120">
                  <c:v>154.42501320484601</c:v>
                </c:pt>
                <c:pt idx="121">
                  <c:v>159.27354888354199</c:v>
                </c:pt>
                <c:pt idx="122">
                  <c:v>161.999378501949</c:v>
                </c:pt>
                <c:pt idx="123">
                  <c:v>161.657360119153</c:v>
                </c:pt>
                <c:pt idx="124">
                  <c:v>156.805476882855</c:v>
                </c:pt>
                <c:pt idx="125">
                  <c:v>154.029725925999</c:v>
                </c:pt>
                <c:pt idx="126">
                  <c:v>154.06473394592101</c:v>
                </c:pt>
                <c:pt idx="127">
                  <c:v>156.30319048046101</c:v>
                </c:pt>
                <c:pt idx="128">
                  <c:v>153.96296564986201</c:v>
                </c:pt>
                <c:pt idx="129">
                  <c:v>145.44796346689901</c:v>
                </c:pt>
                <c:pt idx="130">
                  <c:v>135.26456948890799</c:v>
                </c:pt>
                <c:pt idx="131">
                  <c:v>130.93586630573299</c:v>
                </c:pt>
                <c:pt idx="132">
                  <c:v>128.83432643083901</c:v>
                </c:pt>
                <c:pt idx="133">
                  <c:v>126.568222160914</c:v>
                </c:pt>
                <c:pt idx="134">
                  <c:v>118.706357366462</c:v>
                </c:pt>
                <c:pt idx="135">
                  <c:v>114.45809618187999</c:v>
                </c:pt>
                <c:pt idx="136">
                  <c:v>110.63678569455099</c:v>
                </c:pt>
                <c:pt idx="137">
                  <c:v>111.491072217094</c:v>
                </c:pt>
                <c:pt idx="138">
                  <c:v>109.53842854107999</c:v>
                </c:pt>
                <c:pt idx="139">
                  <c:v>107.84189982974399</c:v>
                </c:pt>
                <c:pt idx="140">
                  <c:v>104.424504526744</c:v>
                </c:pt>
                <c:pt idx="141">
                  <c:v>102.141247732435</c:v>
                </c:pt>
                <c:pt idx="142">
                  <c:v>101.437074470398</c:v>
                </c:pt>
                <c:pt idx="143">
                  <c:v>101.57640139087</c:v>
                </c:pt>
                <c:pt idx="144">
                  <c:v>101.051672843483</c:v>
                </c:pt>
                <c:pt idx="145">
                  <c:v>100.50623227347501</c:v>
                </c:pt>
                <c:pt idx="146">
                  <c:v>102.26350452791399</c:v>
                </c:pt>
                <c:pt idx="147">
                  <c:v>106.36914450272801</c:v>
                </c:pt>
                <c:pt idx="148">
                  <c:v>108.819187242583</c:v>
                </c:pt>
                <c:pt idx="149">
                  <c:v>108.337612446759</c:v>
                </c:pt>
                <c:pt idx="150">
                  <c:v>104.77784462793601</c:v>
                </c:pt>
                <c:pt idx="151">
                  <c:v>103.36117257020901</c:v>
                </c:pt>
                <c:pt idx="152">
                  <c:v>103.405521726806</c:v>
                </c:pt>
                <c:pt idx="153">
                  <c:v>106.53522118740101</c:v>
                </c:pt>
                <c:pt idx="154">
                  <c:v>109.473646624952</c:v>
                </c:pt>
                <c:pt idx="155">
                  <c:v>112.40984768875499</c:v>
                </c:pt>
                <c:pt idx="156">
                  <c:v>111.26387164564601</c:v>
                </c:pt>
                <c:pt idx="157">
                  <c:v>106.580724024543</c:v>
                </c:pt>
                <c:pt idx="158">
                  <c:v>102.046953324572</c:v>
                </c:pt>
                <c:pt idx="159">
                  <c:v>101.039408240171</c:v>
                </c:pt>
                <c:pt idx="160">
                  <c:v>103.18667363500499</c:v>
                </c:pt>
                <c:pt idx="161">
                  <c:v>105.86894796674</c:v>
                </c:pt>
                <c:pt idx="162">
                  <c:v>108.550006741026</c:v>
                </c:pt>
                <c:pt idx="163">
                  <c:v>110.784927354793</c:v>
                </c:pt>
                <c:pt idx="164">
                  <c:v>112.241609233882</c:v>
                </c:pt>
                <c:pt idx="165">
                  <c:v>114.335861770338</c:v>
                </c:pt>
                <c:pt idx="166">
                  <c:v>114.24693451802</c:v>
                </c:pt>
                <c:pt idx="167">
                  <c:v>114.57134056384901</c:v>
                </c:pt>
                <c:pt idx="168">
                  <c:v>111.326456913364</c:v>
                </c:pt>
                <c:pt idx="169">
                  <c:v>109.36368223865399</c:v>
                </c:pt>
                <c:pt idx="170">
                  <c:v>108.19605467655001</c:v>
                </c:pt>
                <c:pt idx="171">
                  <c:v>110.016582328013</c:v>
                </c:pt>
                <c:pt idx="172">
                  <c:v>111.150301000696</c:v>
                </c:pt>
                <c:pt idx="173">
                  <c:v>112.87751906099901</c:v>
                </c:pt>
                <c:pt idx="174">
                  <c:v>114.658880517753</c:v>
                </c:pt>
                <c:pt idx="175">
                  <c:v>117.03989532943299</c:v>
                </c:pt>
                <c:pt idx="176">
                  <c:v>117.490916804432</c:v>
                </c:pt>
                <c:pt idx="177">
                  <c:v>117.820210730231</c:v>
                </c:pt>
                <c:pt idx="178">
                  <c:v>116.85331821716601</c:v>
                </c:pt>
                <c:pt idx="179">
                  <c:v>117.42699225131901</c:v>
                </c:pt>
                <c:pt idx="180">
                  <c:v>116.221669376045</c:v>
                </c:pt>
                <c:pt idx="181">
                  <c:v>117.283917964483</c:v>
                </c:pt>
                <c:pt idx="182">
                  <c:v>118.465165045163</c:v>
                </c:pt>
                <c:pt idx="183">
                  <c:v>122.420780199932</c:v>
                </c:pt>
                <c:pt idx="184">
                  <c:v>123.59920843646201</c:v>
                </c:pt>
                <c:pt idx="185">
                  <c:v>124.772029479933</c:v>
                </c:pt>
                <c:pt idx="186">
                  <c:v>123.933762849818</c:v>
                </c:pt>
                <c:pt idx="187">
                  <c:v>124.502185961504</c:v>
                </c:pt>
                <c:pt idx="188">
                  <c:v>124.966446022027</c:v>
                </c:pt>
                <c:pt idx="189">
                  <c:v>126.136955306098</c:v>
                </c:pt>
                <c:pt idx="190">
                  <c:v>127.372670678245</c:v>
                </c:pt>
                <c:pt idx="191">
                  <c:v>128.20931023343201</c:v>
                </c:pt>
                <c:pt idx="192">
                  <c:v>129.83778458987001</c:v>
                </c:pt>
                <c:pt idx="193">
                  <c:v>130.74787415434901</c:v>
                </c:pt>
                <c:pt idx="194">
                  <c:v>133.006418830916</c:v>
                </c:pt>
                <c:pt idx="195">
                  <c:v>134.65083218913301</c:v>
                </c:pt>
                <c:pt idx="196">
                  <c:v>136.08110912503801</c:v>
                </c:pt>
                <c:pt idx="197">
                  <c:v>136.966465365689</c:v>
                </c:pt>
                <c:pt idx="198">
                  <c:v>137.57754173305801</c:v>
                </c:pt>
                <c:pt idx="199">
                  <c:v>138.87466862606601</c:v>
                </c:pt>
                <c:pt idx="200">
                  <c:v>140.71266749874701</c:v>
                </c:pt>
                <c:pt idx="201">
                  <c:v>142.29460956419001</c:v>
                </c:pt>
                <c:pt idx="202">
                  <c:v>143.78991632503099</c:v>
                </c:pt>
                <c:pt idx="203">
                  <c:v>145.49609605775899</c:v>
                </c:pt>
                <c:pt idx="204">
                  <c:v>148.10833397309801</c:v>
                </c:pt>
                <c:pt idx="205">
                  <c:v>149.05983037996199</c:v>
                </c:pt>
                <c:pt idx="206">
                  <c:v>150.46599588158901</c:v>
                </c:pt>
                <c:pt idx="207">
                  <c:v>150.75393496080699</c:v>
                </c:pt>
                <c:pt idx="208">
                  <c:v>151.84102180264199</c:v>
                </c:pt>
                <c:pt idx="209">
                  <c:v>151.83297327522499</c:v>
                </c:pt>
                <c:pt idx="210">
                  <c:v>153.474453675121</c:v>
                </c:pt>
                <c:pt idx="211">
                  <c:v>155.12551427507699</c:v>
                </c:pt>
                <c:pt idx="212">
                  <c:v>155.91849480854799</c:v>
                </c:pt>
                <c:pt idx="213">
                  <c:v>154.13245553231201</c:v>
                </c:pt>
                <c:pt idx="214">
                  <c:v>153.36564839015</c:v>
                </c:pt>
                <c:pt idx="215">
                  <c:v>154.833803549669</c:v>
                </c:pt>
                <c:pt idx="216">
                  <c:v>159.190781623151</c:v>
                </c:pt>
                <c:pt idx="217">
                  <c:v>160.93848446529199</c:v>
                </c:pt>
                <c:pt idx="218">
                  <c:v>160.77773313779801</c:v>
                </c:pt>
                <c:pt idx="219">
                  <c:v>158.40638603184399</c:v>
                </c:pt>
                <c:pt idx="220">
                  <c:v>159.63558859788699</c:v>
                </c:pt>
                <c:pt idx="221">
                  <c:v>162.401123486996</c:v>
                </c:pt>
                <c:pt idx="222">
                  <c:v>166.53996415859999</c:v>
                </c:pt>
                <c:pt idx="223">
                  <c:v>168.894601123679</c:v>
                </c:pt>
                <c:pt idx="224">
                  <c:v>170.29697401497</c:v>
                </c:pt>
                <c:pt idx="225">
                  <c:v>168.92350916758301</c:v>
                </c:pt>
                <c:pt idx="226">
                  <c:v>167.22708633916699</c:v>
                </c:pt>
                <c:pt idx="227">
                  <c:v>165.57732560934201</c:v>
                </c:pt>
                <c:pt idx="228">
                  <c:v>166.859144555656</c:v>
                </c:pt>
                <c:pt idx="229">
                  <c:v>169.992897538569</c:v>
                </c:pt>
                <c:pt idx="230">
                  <c:v>174.12357099983799</c:v>
                </c:pt>
                <c:pt idx="231">
                  <c:v>176.215639530727</c:v>
                </c:pt>
                <c:pt idx="232">
                  <c:v>176.492498769675</c:v>
                </c:pt>
                <c:pt idx="233">
                  <c:v>176.43110331048399</c:v>
                </c:pt>
                <c:pt idx="234">
                  <c:v>175.66145744286499</c:v>
                </c:pt>
                <c:pt idx="235">
                  <c:v>177.29331253145</c:v>
                </c:pt>
                <c:pt idx="236">
                  <c:v>178.824732901571</c:v>
                </c:pt>
                <c:pt idx="237">
                  <c:v>181.86158040976699</c:v>
                </c:pt>
                <c:pt idx="238">
                  <c:v>181.25335518850801</c:v>
                </c:pt>
                <c:pt idx="239">
                  <c:v>181.76518991254699</c:v>
                </c:pt>
                <c:pt idx="240">
                  <c:v>183.22840725921401</c:v>
                </c:pt>
                <c:pt idx="241">
                  <c:v>188.11115587436399</c:v>
                </c:pt>
                <c:pt idx="242">
                  <c:v>191.12888021883401</c:v>
                </c:pt>
                <c:pt idx="243">
                  <c:v>190.619410953992</c:v>
                </c:pt>
                <c:pt idx="244">
                  <c:v>188.15728880423401</c:v>
                </c:pt>
                <c:pt idx="245">
                  <c:v>187.85558927969001</c:v>
                </c:pt>
                <c:pt idx="246">
                  <c:v>190.62321606466699</c:v>
                </c:pt>
                <c:pt idx="247">
                  <c:v>194.49155589604399</c:v>
                </c:pt>
                <c:pt idx="248">
                  <c:v>197.294396243146</c:v>
                </c:pt>
                <c:pt idx="249">
                  <c:v>197.77333070550401</c:v>
                </c:pt>
                <c:pt idx="250">
                  <c:v>196.27197218347101</c:v>
                </c:pt>
                <c:pt idx="251">
                  <c:v>195.214011961354</c:v>
                </c:pt>
                <c:pt idx="252">
                  <c:v>196.36263565001201</c:v>
                </c:pt>
                <c:pt idx="253">
                  <c:v>199.954345627263</c:v>
                </c:pt>
                <c:pt idx="254">
                  <c:v>204.161308049604</c:v>
                </c:pt>
                <c:pt idx="255">
                  <c:v>204.8509142616</c:v>
                </c:pt>
                <c:pt idx="256">
                  <c:v>205.301803095541</c:v>
                </c:pt>
                <c:pt idx="257">
                  <c:v>205.755209781509</c:v>
                </c:pt>
                <c:pt idx="258">
                  <c:v>205.97310224952599</c:v>
                </c:pt>
                <c:pt idx="259">
                  <c:v>203.81189071407999</c:v>
                </c:pt>
                <c:pt idx="260">
                  <c:v>202.79974673552201</c:v>
                </c:pt>
                <c:pt idx="261">
                  <c:v>202.68465445372601</c:v>
                </c:pt>
                <c:pt idx="262">
                  <c:v>206.27713488899701</c:v>
                </c:pt>
                <c:pt idx="263">
                  <c:v>210.117321005333</c:v>
                </c:pt>
                <c:pt idx="264">
                  <c:v>216.021946013486</c:v>
                </c:pt>
                <c:pt idx="265">
                  <c:v>219.32519268885599</c:v>
                </c:pt>
                <c:pt idx="266">
                  <c:v>220.64961207947599</c:v>
                </c:pt>
                <c:pt idx="267">
                  <c:v>214.41455915400701</c:v>
                </c:pt>
                <c:pt idx="268">
                  <c:v>206.86967982907899</c:v>
                </c:pt>
                <c:pt idx="269">
                  <c:v>204.98102175015401</c:v>
                </c:pt>
                <c:pt idx="270">
                  <c:v>205.07526787351</c:v>
                </c:pt>
                <c:pt idx="271">
                  <c:v>209.082159980124</c:v>
                </c:pt>
                <c:pt idx="272">
                  <c:v>212.266920487325</c:v>
                </c:pt>
                <c:pt idx="273">
                  <c:v>219.119647813645</c:v>
                </c:pt>
                <c:pt idx="274">
                  <c:v>224.94581218067</c:v>
                </c:pt>
                <c:pt idx="275">
                  <c:v>230.54231631156699</c:v>
                </c:pt>
                <c:pt idx="276">
                  <c:v>230.233275868757</c:v>
                </c:pt>
                <c:pt idx="277">
                  <c:v>228.76720325883301</c:v>
                </c:pt>
                <c:pt idx="278">
                  <c:v>229.349155909052</c:v>
                </c:pt>
                <c:pt idx="279">
                  <c:v>233.097031585493</c:v>
                </c:pt>
                <c:pt idx="280">
                  <c:v>237.48214765067701</c:v>
                </c:pt>
                <c:pt idx="281">
                  <c:v>240.78289960997401</c:v>
                </c:pt>
                <c:pt idx="282">
                  <c:v>245.27552604836799</c:v>
                </c:pt>
                <c:pt idx="283">
                  <c:v>250.73384647564501</c:v>
                </c:pt>
                <c:pt idx="284">
                  <c:v>257.56535889134801</c:v>
                </c:pt>
                <c:pt idx="285">
                  <c:v>265.22698698188799</c:v>
                </c:pt>
                <c:pt idx="286">
                  <c:v>268.61417999859799</c:v>
                </c:pt>
                <c:pt idx="287">
                  <c:v>269.69666969763801</c:v>
                </c:pt>
                <c:pt idx="288">
                  <c:v>262.47319119146402</c:v>
                </c:pt>
                <c:pt idx="289">
                  <c:v>259.522014199203</c:v>
                </c:pt>
                <c:pt idx="290">
                  <c:v>264.17559492787501</c:v>
                </c:pt>
                <c:pt idx="291">
                  <c:v>281.46636353544898</c:v>
                </c:pt>
                <c:pt idx="292">
                  <c:v>293.08719038540602</c:v>
                </c:pt>
                <c:pt idx="293">
                  <c:v>295.53038563940299</c:v>
                </c:pt>
                <c:pt idx="294">
                  <c:v>286.357415499166</c:v>
                </c:pt>
                <c:pt idx="295">
                  <c:v>281.639639097528</c:v>
                </c:pt>
                <c:pt idx="296">
                  <c:v>279.03544388302902</c:v>
                </c:pt>
                <c:pt idx="297">
                  <c:v>280.391499324422</c:v>
                </c:pt>
                <c:pt idx="298">
                  <c:v>273.327837109212</c:v>
                </c:pt>
                <c:pt idx="299">
                  <c:v>267.64596830832801</c:v>
                </c:pt>
                <c:pt idx="300">
                  <c:v>260.87546187003301</c:v>
                </c:pt>
                <c:pt idx="301">
                  <c:v>258.75721889202401</c:v>
                </c:pt>
                <c:pt idx="302">
                  <c:v>252.16718241126401</c:v>
                </c:pt>
                <c:pt idx="303">
                  <c:v>250.154692862122</c:v>
                </c:pt>
                <c:pt idx="304">
                  <c:v>256.77914310597498</c:v>
                </c:pt>
                <c:pt idx="305">
                  <c:v>266.34132180754</c:v>
                </c:pt>
                <c:pt idx="306">
                  <c:v>271.49162945252903</c:v>
                </c:pt>
                <c:pt idx="307">
                  <c:v>262.71481651164402</c:v>
                </c:pt>
                <c:pt idx="308">
                  <c:v>252.59246394788701</c:v>
                </c:pt>
                <c:pt idx="309">
                  <c:v>236.338327082273</c:v>
                </c:pt>
                <c:pt idx="310">
                  <c:v>236.84552552979</c:v>
                </c:pt>
                <c:pt idx="311">
                  <c:v>233.84393743664501</c:v>
                </c:pt>
                <c:pt idx="312">
                  <c:v>244.35294833072001</c:v>
                </c:pt>
                <c:pt idx="313">
                  <c:v>241.09652933371399</c:v>
                </c:pt>
                <c:pt idx="314">
                  <c:v>250.337674634889</c:v>
                </c:pt>
                <c:pt idx="315">
                  <c:v>244.969852561799</c:v>
                </c:pt>
                <c:pt idx="316">
                  <c:v>248.01248805712299</c:v>
                </c:pt>
                <c:pt idx="317">
                  <c:v>240.54165927079799</c:v>
                </c:pt>
                <c:pt idx="318">
                  <c:v>243.042396799193</c:v>
                </c:pt>
                <c:pt idx="319">
                  <c:v>239.08039104749699</c:v>
                </c:pt>
                <c:pt idx="320">
                  <c:v>245.22807764247801</c:v>
                </c:pt>
                <c:pt idx="321">
                  <c:v>242.188315206044</c:v>
                </c:pt>
                <c:pt idx="322">
                  <c:v>245.52385249232401</c:v>
                </c:pt>
                <c:pt idx="323">
                  <c:v>228.33364914032501</c:v>
                </c:pt>
                <c:pt idx="324">
                  <c:v>233.85817654193099</c:v>
                </c:pt>
                <c:pt idx="325">
                  <c:v>235.57316524415501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61-4789-AE71-C43976B8DC23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'National-NonDistress'!$V$6:$V$121</c:f>
              <c:numCache>
                <c:formatCode>#,##0_);[Red]\(#,##0\)</c:formatCode>
                <c:ptCount val="116"/>
                <c:pt idx="0">
                  <c:v>64.1635962216601</c:v>
                </c:pt>
                <c:pt idx="1">
                  <c:v>63.6888633410396</c:v>
                </c:pt>
                <c:pt idx="2">
                  <c:v>70.6856775907235</c:v>
                </c:pt>
                <c:pt idx="3">
                  <c:v>72.118188698166307</c:v>
                </c:pt>
                <c:pt idx="4">
                  <c:v>72.137640352675703</c:v>
                </c:pt>
                <c:pt idx="5">
                  <c:v>74.3645430012388</c:v>
                </c:pt>
                <c:pt idx="6">
                  <c:v>79.944538047536398</c:v>
                </c:pt>
                <c:pt idx="7">
                  <c:v>84.117499702298304</c:v>
                </c:pt>
                <c:pt idx="8">
                  <c:v>83.211769829005902</c:v>
                </c:pt>
                <c:pt idx="9">
                  <c:v>86.216227008174499</c:v>
                </c:pt>
                <c:pt idx="10">
                  <c:v>84.414400731872107</c:v>
                </c:pt>
                <c:pt idx="11">
                  <c:v>92.037831799996894</c:v>
                </c:pt>
                <c:pt idx="12">
                  <c:v>86.484028860151597</c:v>
                </c:pt>
                <c:pt idx="13">
                  <c:v>93.655624558514205</c:v>
                </c:pt>
                <c:pt idx="14">
                  <c:v>95.327253844254997</c:v>
                </c:pt>
                <c:pt idx="15">
                  <c:v>95.115969909495803</c:v>
                </c:pt>
                <c:pt idx="16">
                  <c:v>96.804843614620495</c:v>
                </c:pt>
                <c:pt idx="17">
                  <c:v>101.16943261061201</c:v>
                </c:pt>
                <c:pt idx="18">
                  <c:v>103.21323826538099</c:v>
                </c:pt>
                <c:pt idx="19">
                  <c:v>100</c:v>
                </c:pt>
                <c:pt idx="20">
                  <c:v>104.573881078786</c:v>
                </c:pt>
                <c:pt idx="21">
                  <c:v>102.510746804766</c:v>
                </c:pt>
                <c:pt idx="22">
                  <c:v>107.262563142616</c:v>
                </c:pt>
                <c:pt idx="23">
                  <c:v>102.12974083458001</c:v>
                </c:pt>
                <c:pt idx="24">
                  <c:v>101.46985889192</c:v>
                </c:pt>
                <c:pt idx="25">
                  <c:v>100.70506766267199</c:v>
                </c:pt>
                <c:pt idx="26">
                  <c:v>107.081324142513</c:v>
                </c:pt>
                <c:pt idx="27">
                  <c:v>108.242280780581</c:v>
                </c:pt>
                <c:pt idx="28">
                  <c:v>111.310068181229</c:v>
                </c:pt>
                <c:pt idx="29">
                  <c:v>113.58027941231499</c:v>
                </c:pt>
                <c:pt idx="30">
                  <c:v>113.77488025468701</c:v>
                </c:pt>
                <c:pt idx="31">
                  <c:v>116.458730458674</c:v>
                </c:pt>
                <c:pt idx="32">
                  <c:v>121.33177109697</c:v>
                </c:pt>
                <c:pt idx="33">
                  <c:v>125.36456441159901</c:v>
                </c:pt>
                <c:pt idx="34">
                  <c:v>129.05732913630899</c:v>
                </c:pt>
                <c:pt idx="35">
                  <c:v>130.23365081913801</c:v>
                </c:pt>
                <c:pt idx="36">
                  <c:v>135.22478993475599</c:v>
                </c:pt>
                <c:pt idx="37">
                  <c:v>139.45483334363001</c:v>
                </c:pt>
                <c:pt idx="38">
                  <c:v>150.03098617724899</c:v>
                </c:pt>
                <c:pt idx="39">
                  <c:v>149.24113945580601</c:v>
                </c:pt>
                <c:pt idx="40">
                  <c:v>151.72889182006401</c:v>
                </c:pt>
                <c:pt idx="41">
                  <c:v>153.92162470084301</c:v>
                </c:pt>
                <c:pt idx="42">
                  <c:v>157.37290811944899</c:v>
                </c:pt>
                <c:pt idx="43">
                  <c:v>160.82547483370101</c:v>
                </c:pt>
                <c:pt idx="44">
                  <c:v>166.620053909929</c:v>
                </c:pt>
                <c:pt idx="45">
                  <c:v>171.32784706676301</c:v>
                </c:pt>
                <c:pt idx="46">
                  <c:v>167.80593542637601</c:v>
                </c:pt>
                <c:pt idx="47">
                  <c:v>158.07259941855199</c:v>
                </c:pt>
                <c:pt idx="48">
                  <c:v>163.39935855889499</c:v>
                </c:pt>
                <c:pt idx="49">
                  <c:v>158.93249149250801</c:v>
                </c:pt>
                <c:pt idx="50">
                  <c:v>163.10424531217799</c:v>
                </c:pt>
                <c:pt idx="51">
                  <c:v>136.64076900364199</c:v>
                </c:pt>
                <c:pt idx="52">
                  <c:v>118.970549601714</c:v>
                </c:pt>
                <c:pt idx="53">
                  <c:v>116.36627589616501</c:v>
                </c:pt>
                <c:pt idx="54">
                  <c:v>104.056722081348</c:v>
                </c:pt>
                <c:pt idx="55">
                  <c:v>109.19922369533001</c:v>
                </c:pt>
                <c:pt idx="56">
                  <c:v>106.252482976084</c:v>
                </c:pt>
                <c:pt idx="57">
                  <c:v>116.497706163972</c:v>
                </c:pt>
                <c:pt idx="58">
                  <c:v>110.421324548882</c:v>
                </c:pt>
                <c:pt idx="59">
                  <c:v>125.007434044785</c:v>
                </c:pt>
                <c:pt idx="60">
                  <c:v>110.165255312017</c:v>
                </c:pt>
                <c:pt idx="61">
                  <c:v>116.277526048244</c:v>
                </c:pt>
                <c:pt idx="62">
                  <c:v>121.45837990592401</c:v>
                </c:pt>
                <c:pt idx="63">
                  <c:v>123.437300800324</c:v>
                </c:pt>
                <c:pt idx="64">
                  <c:v>116.656196789585</c:v>
                </c:pt>
                <c:pt idx="65">
                  <c:v>124.31663192083001</c:v>
                </c:pt>
                <c:pt idx="66">
                  <c:v>127.479442573356</c:v>
                </c:pt>
                <c:pt idx="67">
                  <c:v>130.141549585006</c:v>
                </c:pt>
                <c:pt idx="68">
                  <c:v>129.43641499994399</c:v>
                </c:pt>
                <c:pt idx="69">
                  <c:v>136.060441391013</c:v>
                </c:pt>
                <c:pt idx="70">
                  <c:v>136.454821998711</c:v>
                </c:pt>
                <c:pt idx="71">
                  <c:v>142.876096350669</c:v>
                </c:pt>
                <c:pt idx="72">
                  <c:v>144.923858345469</c:v>
                </c:pt>
                <c:pt idx="73">
                  <c:v>150.62642812672101</c:v>
                </c:pt>
                <c:pt idx="74">
                  <c:v>153.120500544843</c:v>
                </c:pt>
                <c:pt idx="75">
                  <c:v>158.31041080596299</c:v>
                </c:pt>
                <c:pt idx="76">
                  <c:v>163.510947641006</c:v>
                </c:pt>
                <c:pt idx="77">
                  <c:v>165.850447322994</c:v>
                </c:pt>
                <c:pt idx="78">
                  <c:v>169.18916093852499</c:v>
                </c:pt>
                <c:pt idx="79">
                  <c:v>169.92741923507299</c:v>
                </c:pt>
                <c:pt idx="80">
                  <c:v>174.94955440562501</c:v>
                </c:pt>
                <c:pt idx="81">
                  <c:v>177.87263826445499</c:v>
                </c:pt>
                <c:pt idx="82">
                  <c:v>186.216190451524</c:v>
                </c:pt>
                <c:pt idx="83">
                  <c:v>181.34979131133301</c:v>
                </c:pt>
                <c:pt idx="84">
                  <c:v>188.95036242240499</c:v>
                </c:pt>
                <c:pt idx="85">
                  <c:v>192.36291436923901</c:v>
                </c:pt>
                <c:pt idx="86">
                  <c:v>196.439359237601</c:v>
                </c:pt>
                <c:pt idx="87">
                  <c:v>198.226198824916</c:v>
                </c:pt>
                <c:pt idx="88">
                  <c:v>209.046032089384</c:v>
                </c:pt>
                <c:pt idx="89">
                  <c:v>206.13841729192899</c:v>
                </c:pt>
                <c:pt idx="90">
                  <c:v>215.47385469777501</c:v>
                </c:pt>
                <c:pt idx="91">
                  <c:v>213.44063538223401</c:v>
                </c:pt>
                <c:pt idx="92">
                  <c:v>224.458800520914</c:v>
                </c:pt>
                <c:pt idx="93">
                  <c:v>224.67634523434501</c:v>
                </c:pt>
                <c:pt idx="94">
                  <c:v>222.690528866672</c:v>
                </c:pt>
                <c:pt idx="95">
                  <c:v>228.89707053829599</c:v>
                </c:pt>
                <c:pt idx="96">
                  <c:v>242.11560754367801</c:v>
                </c:pt>
                <c:pt idx="97">
                  <c:v>225.99669375644601</c:v>
                </c:pt>
                <c:pt idx="98">
                  <c:v>234.68278512415901</c:v>
                </c:pt>
                <c:pt idx="99">
                  <c:v>254.89748548387001</c:v>
                </c:pt>
                <c:pt idx="100">
                  <c:v>252.05629904561701</c:v>
                </c:pt>
                <c:pt idx="101">
                  <c:v>264.37559577194298</c:v>
                </c:pt>
                <c:pt idx="102">
                  <c:v>282.82627353976898</c:v>
                </c:pt>
                <c:pt idx="103">
                  <c:v>295.363628216123</c:v>
                </c:pt>
                <c:pt idx="104">
                  <c:v>292.31660825470902</c:v>
                </c:pt>
                <c:pt idx="105">
                  <c:v>325.57725718103899</c:v>
                </c:pt>
                <c:pt idx="106">
                  <c:v>310.91697323699202</c:v>
                </c:pt>
                <c:pt idx="107">
                  <c:v>303.67378969596899</c:v>
                </c:pt>
                <c:pt idx="108">
                  <c:v>281.27729659072799</c:v>
                </c:pt>
                <c:pt idx="109">
                  <c:v>298.92993143795798</c:v>
                </c:pt>
                <c:pt idx="110">
                  <c:v>285.84850525541498</c:v>
                </c:pt>
                <c:pt idx="111">
                  <c:v>268.92212637043798</c:v>
                </c:pt>
                <c:pt idx="112">
                  <c:v>283.796881806763</c:v>
                </c:pt>
                <c:pt idx="113">
                  <c:v>285.65552482818902</c:v>
                </c:pt>
                <c:pt idx="114">
                  <c:v>276.11588913325301</c:v>
                </c:pt>
                <c:pt idx="115">
                  <c:v>261.02249865106501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61-4789-AE71-C43976B8D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7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9EE610-47A0-40C9-A7E8-E30C0CB37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1AC64-6767-4E3B-8B8C-A5122E7A7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10</xdr:col>
      <xdr:colOff>9524</xdr:colOff>
      <xdr:row>69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B318E6-3016-46DD-80F4-A9DF9024C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99AFF8-A5CE-4C68-8956-F0D58AF9A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9F0778-71B7-494D-8FB0-913832411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E0492B-C508-4D55-BE56-C9D18826E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5E13FD-242A-4821-9484-BD8A421FC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FD85F8-61B0-4B5C-B929-D905207C7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FEBDB3-A530-47BC-AA95-2070B2CC2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192D06-7C14-40FE-B7B2-67242A2AA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9D43D1-8AF2-46E5-90E9-40B0AA1E2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29</xdr:row>
      <xdr:rowOff>0</xdr:rowOff>
    </xdr:from>
    <xdr:to>
      <xdr:col>14</xdr:col>
      <xdr:colOff>457200</xdr:colOff>
      <xdr:row>45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46C54F0-1981-4EA8-90DF-9DD2A18DD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50</xdr:row>
      <xdr:rowOff>0</xdr:rowOff>
    </xdr:from>
    <xdr:to>
      <xdr:col>14</xdr:col>
      <xdr:colOff>457200</xdr:colOff>
      <xdr:row>66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9ABA99-4903-49B3-AE11-22F586ACD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D63383-947E-43A6-A1BF-A529D4361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6CD201-1292-401A-B244-D014A5B3A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B6EBD2-FE7B-4435-9312-5732612C5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91DA8A-0B34-4D98-8CC7-811F4B46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0CC029-FE94-4954-86A9-EE8D147D7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40D694-F26F-4DA6-B979-6DAC6C7E0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F7F55D-D477-4D96-90D4-10C0C64A8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1AD603-2E2C-43A4-AF27-B51D43816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6679F1-6BA2-4F82-8652-8EBAB2DEB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24B0F6-8F2F-4D5C-9058-10D18F0D3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36FE29-FFA2-41CD-8F92-EF9D2777F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5158DA-4AD9-4BF4-82C3-650962668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A596ED-FC69-4A14-8A95-4B7B74AC0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8C2BCD-C86D-4911-8FCD-93B9C611E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728C89-5C11-4948-95C3-14CA392E0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21890F-FDC0-491C-82C7-9C49CE7E1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8D27FD-3FAE-4C46-9E3E-26B2196D2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F34BFC-35C8-4A0A-9A00-F348ED28B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1317D7-C551-4F59-AB03-CFCA45752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53A33F-FD30-4486-9764-5C45DE98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%20-%20manually%20update.xlsm" TargetMode="External"/><Relationship Id="rId1" Type="http://schemas.openxmlformats.org/officeDocument/2006/relationships/externalLinkPath" Target="/Jrs/R&amp;D/RSR/CCRSI_NewFormat/CCRSI%20Indices%20-%20New%20Format%20Template(Use%20This)%20-%20manually%20upd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78.370166370771898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45716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  <row r="299">
          <cell r="A299">
            <v>2024</v>
          </cell>
        </row>
        <row r="300">
          <cell r="A300">
            <v>2024</v>
          </cell>
        </row>
        <row r="301">
          <cell r="A301">
            <v>2024</v>
          </cell>
        </row>
        <row r="302">
          <cell r="A302">
            <v>2025</v>
          </cell>
        </row>
        <row r="303">
          <cell r="A303">
            <v>2025</v>
          </cell>
        </row>
        <row r="304">
          <cell r="A304">
            <v>2025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  <row r="109">
          <cell r="A109" t="str">
            <v>Y2024Q4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  <row r="101">
          <cell r="A101" t="str">
            <v>Y2024Q4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C2C9-51F5-4E39-9AF3-34775FAFFCD1}">
  <sheetPr codeName="Sheet3"/>
  <dimension ref="A1:U364"/>
  <sheetViews>
    <sheetView workbookViewId="0">
      <selection activeCell="AA23" sqref="AA23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17" t="s">
        <v>0</v>
      </c>
      <c r="M5" s="107" t="s">
        <v>1</v>
      </c>
      <c r="N5" s="107" t="s">
        <v>96</v>
      </c>
      <c r="O5" s="107" t="s">
        <v>97</v>
      </c>
      <c r="P5" s="107" t="s">
        <v>98</v>
      </c>
      <c r="Q5" s="118" t="s">
        <v>0</v>
      </c>
      <c r="R5" s="119" t="s">
        <v>2</v>
      </c>
      <c r="S5" s="110" t="s">
        <v>99</v>
      </c>
      <c r="T5" s="111" t="s">
        <v>100</v>
      </c>
      <c r="U5" s="112" t="s">
        <v>101</v>
      </c>
    </row>
    <row r="6" spans="1:21" x14ac:dyDescent="0.25">
      <c r="L6" s="120"/>
      <c r="M6" s="120"/>
      <c r="N6" s="108"/>
      <c r="O6" s="108"/>
      <c r="P6" s="108"/>
      <c r="Q6" s="121">
        <v>35079.5</v>
      </c>
      <c r="R6" s="122">
        <v>65.979603064794105</v>
      </c>
      <c r="S6" s="113"/>
      <c r="T6" s="114"/>
      <c r="U6" s="114"/>
    </row>
    <row r="7" spans="1:21" x14ac:dyDescent="0.25">
      <c r="A7" s="156" t="s">
        <v>73</v>
      </c>
      <c r="B7" s="156"/>
      <c r="C7" s="156"/>
      <c r="D7" s="156"/>
      <c r="E7" s="156"/>
      <c r="F7" s="156"/>
      <c r="G7" s="156"/>
      <c r="H7" s="156"/>
      <c r="I7" s="156"/>
      <c r="J7" s="156"/>
      <c r="L7" s="120"/>
      <c r="M7" s="120"/>
      <c r="N7" s="108"/>
      <c r="O7" s="108"/>
      <c r="P7" s="108"/>
      <c r="Q7" s="121">
        <v>35109.5</v>
      </c>
      <c r="R7" s="122">
        <v>65.151300972056703</v>
      </c>
      <c r="S7" s="115">
        <f>R7/R6-1</f>
        <v>-1.2553911425080666E-2</v>
      </c>
      <c r="T7" s="114"/>
      <c r="U7" s="114"/>
    </row>
    <row r="8" spans="1:21" x14ac:dyDescent="0.25">
      <c r="A8" s="156" t="s">
        <v>74</v>
      </c>
      <c r="B8" s="156"/>
      <c r="C8" s="156"/>
      <c r="D8" s="156"/>
      <c r="E8" s="156"/>
      <c r="F8" s="156"/>
      <c r="G8" s="156"/>
      <c r="H8" s="156"/>
      <c r="I8" s="156"/>
      <c r="J8" s="156"/>
      <c r="L8" s="120"/>
      <c r="M8" s="120"/>
      <c r="N8" s="108"/>
      <c r="O8" s="108"/>
      <c r="P8" s="108"/>
      <c r="Q8" s="121">
        <v>35139.5</v>
      </c>
      <c r="R8" s="122">
        <v>64.411586654709097</v>
      </c>
      <c r="S8" s="115">
        <f t="shared" ref="S8:S71" si="0">R8/R7-1</f>
        <v>-1.1353791962878335E-2</v>
      </c>
      <c r="T8" s="114"/>
      <c r="U8" s="114"/>
    </row>
    <row r="9" spans="1:21" x14ac:dyDescent="0.25">
      <c r="L9" s="120"/>
      <c r="M9" s="120"/>
      <c r="N9" s="108"/>
      <c r="O9" s="108"/>
      <c r="P9" s="108"/>
      <c r="Q9" s="121">
        <v>35170</v>
      </c>
      <c r="R9" s="122">
        <v>64.081828990493904</v>
      </c>
      <c r="S9" s="115">
        <f t="shared" si="0"/>
        <v>-5.1195395322727322E-3</v>
      </c>
      <c r="T9" s="116">
        <f>R9/R6-1</f>
        <v>-2.8763041699970904E-2</v>
      </c>
      <c r="U9" s="114"/>
    </row>
    <row r="10" spans="1:21" x14ac:dyDescent="0.25">
      <c r="L10" s="120"/>
      <c r="M10" s="120"/>
      <c r="N10" s="108"/>
      <c r="O10" s="108"/>
      <c r="P10" s="108"/>
      <c r="Q10" s="121">
        <v>35200.5</v>
      </c>
      <c r="R10" s="122">
        <v>63.593272067756303</v>
      </c>
      <c r="S10" s="115">
        <f t="shared" si="0"/>
        <v>-7.6239540979717857E-3</v>
      </c>
      <c r="T10" s="116">
        <f t="shared" ref="T10:T73" si="1">R10/R7-1</f>
        <v>-2.3914010634548011E-2</v>
      </c>
      <c r="U10" s="114"/>
    </row>
    <row r="11" spans="1:21" x14ac:dyDescent="0.25">
      <c r="L11" s="120"/>
      <c r="M11" s="120"/>
      <c r="N11" s="108"/>
      <c r="O11" s="108"/>
      <c r="P11" s="108"/>
      <c r="Q11" s="121">
        <v>35231</v>
      </c>
      <c r="R11" s="122">
        <v>64.007231050790296</v>
      </c>
      <c r="S11" s="115">
        <f t="shared" si="0"/>
        <v>6.5094776471468219E-3</v>
      </c>
      <c r="T11" s="116">
        <f t="shared" si="1"/>
        <v>-6.2776842633365249E-3</v>
      </c>
      <c r="U11" s="114"/>
    </row>
    <row r="12" spans="1:21" x14ac:dyDescent="0.25">
      <c r="L12" s="120"/>
      <c r="M12" s="120"/>
      <c r="N12" s="108"/>
      <c r="O12" s="108"/>
      <c r="P12" s="108"/>
      <c r="Q12" s="121">
        <v>35261.5</v>
      </c>
      <c r="R12" s="122">
        <v>64.497977453955897</v>
      </c>
      <c r="S12" s="115">
        <f t="shared" si="0"/>
        <v>7.667046286945256E-3</v>
      </c>
      <c r="T12" s="116">
        <f t="shared" si="1"/>
        <v>6.4940166349454209E-3</v>
      </c>
      <c r="U12" s="114"/>
    </row>
    <row r="13" spans="1:21" x14ac:dyDescent="0.25">
      <c r="L13" s="120"/>
      <c r="M13" s="120"/>
      <c r="N13" s="108"/>
      <c r="O13" s="108"/>
      <c r="P13" s="108"/>
      <c r="Q13" s="121">
        <v>35292.5</v>
      </c>
      <c r="R13" s="122">
        <v>64.879987909016606</v>
      </c>
      <c r="S13" s="115">
        <f t="shared" si="0"/>
        <v>5.9228284380454799E-3</v>
      </c>
      <c r="T13" s="116">
        <f t="shared" si="1"/>
        <v>2.0233521556955791E-2</v>
      </c>
      <c r="U13" s="114"/>
    </row>
    <row r="14" spans="1:21" x14ac:dyDescent="0.25">
      <c r="L14" s="120"/>
      <c r="M14" s="120"/>
      <c r="N14" s="108"/>
      <c r="O14" s="108"/>
      <c r="P14" s="108"/>
      <c r="Q14" s="121">
        <v>35323</v>
      </c>
      <c r="R14" s="122">
        <v>64.954043405539807</v>
      </c>
      <c r="S14" s="115">
        <f t="shared" si="0"/>
        <v>1.1414227855135461E-3</v>
      </c>
      <c r="T14" s="116">
        <f t="shared" si="1"/>
        <v>1.4792271735645013E-2</v>
      </c>
      <c r="U14" s="114"/>
    </row>
    <row r="15" spans="1:21" x14ac:dyDescent="0.25">
      <c r="L15" s="120"/>
      <c r="M15" s="120"/>
      <c r="N15" s="108"/>
      <c r="O15" s="108"/>
      <c r="P15" s="108"/>
      <c r="Q15" s="121">
        <v>35353.5</v>
      </c>
      <c r="R15" s="122">
        <v>64.780263672404999</v>
      </c>
      <c r="S15" s="115">
        <f t="shared" si="0"/>
        <v>-2.6754259476937658E-3</v>
      </c>
      <c r="T15" s="116">
        <f t="shared" si="1"/>
        <v>4.3766677590877379E-3</v>
      </c>
      <c r="U15" s="114"/>
    </row>
    <row r="16" spans="1:21" x14ac:dyDescent="0.25">
      <c r="L16" s="120"/>
      <c r="M16" s="120"/>
      <c r="N16" s="108"/>
      <c r="O16" s="108"/>
      <c r="P16" s="108"/>
      <c r="Q16" s="121">
        <v>35384</v>
      </c>
      <c r="R16" s="122">
        <v>65.819146082688505</v>
      </c>
      <c r="S16" s="115">
        <f t="shared" si="0"/>
        <v>1.6037020403886437E-2</v>
      </c>
      <c r="T16" s="116">
        <f t="shared" si="1"/>
        <v>1.4475313635830434E-2</v>
      </c>
      <c r="U16" s="114"/>
    </row>
    <row r="17" spans="12:21" x14ac:dyDescent="0.25">
      <c r="L17" s="120"/>
      <c r="M17" s="120"/>
      <c r="N17" s="108"/>
      <c r="O17" s="108"/>
      <c r="P17" s="108"/>
      <c r="Q17" s="121">
        <v>35414.5</v>
      </c>
      <c r="R17" s="122">
        <v>67.644200121107104</v>
      </c>
      <c r="S17" s="115">
        <f t="shared" si="0"/>
        <v>2.7728315346507104E-2</v>
      </c>
      <c r="T17" s="116">
        <f t="shared" si="1"/>
        <v>4.1416308739570473E-2</v>
      </c>
      <c r="U17" s="114"/>
    </row>
    <row r="18" spans="12:21" x14ac:dyDescent="0.25">
      <c r="L18" s="120"/>
      <c r="M18" s="120"/>
      <c r="N18" s="108"/>
      <c r="O18" s="108"/>
      <c r="P18" s="108"/>
      <c r="Q18" s="121">
        <v>35445.5</v>
      </c>
      <c r="R18" s="122">
        <v>69.828037683093001</v>
      </c>
      <c r="S18" s="115">
        <f t="shared" si="0"/>
        <v>3.2284180433445275E-2</v>
      </c>
      <c r="T18" s="116">
        <f t="shared" si="1"/>
        <v>7.7921479854029085E-2</v>
      </c>
      <c r="U18" s="116">
        <f>R18/R6-1</f>
        <v>5.8327641263916208E-2</v>
      </c>
    </row>
    <row r="19" spans="12:21" x14ac:dyDescent="0.25">
      <c r="L19" s="120"/>
      <c r="M19" s="120"/>
      <c r="N19" s="108"/>
      <c r="O19" s="108"/>
      <c r="P19" s="108"/>
      <c r="Q19" s="121">
        <v>35475</v>
      </c>
      <c r="R19" s="122">
        <v>70.9233918114505</v>
      </c>
      <c r="S19" s="115">
        <f t="shared" si="0"/>
        <v>1.5686451527231027E-2</v>
      </c>
      <c r="T19" s="116">
        <f t="shared" si="1"/>
        <v>7.7549558639814942E-2</v>
      </c>
      <c r="U19" s="116">
        <f t="shared" ref="U19:U82" si="2">R19/R7-1</f>
        <v>8.8595173899435053E-2</v>
      </c>
    </row>
    <row r="20" spans="12:21" x14ac:dyDescent="0.25">
      <c r="L20" s="120"/>
      <c r="M20" s="120"/>
      <c r="N20" s="108"/>
      <c r="O20" s="108"/>
      <c r="P20" s="108"/>
      <c r="Q20" s="121">
        <v>35504.5</v>
      </c>
      <c r="R20" s="122">
        <v>71.025547321598097</v>
      </c>
      <c r="S20" s="115">
        <f t="shared" si="0"/>
        <v>1.4403641385225541E-3</v>
      </c>
      <c r="T20" s="116">
        <f t="shared" si="1"/>
        <v>4.9987244943944686E-2</v>
      </c>
      <c r="U20" s="116">
        <f t="shared" si="2"/>
        <v>0.10268277821418104</v>
      </c>
    </row>
    <row r="21" spans="12:21" x14ac:dyDescent="0.25">
      <c r="L21" s="120"/>
      <c r="M21" s="120"/>
      <c r="N21" s="108"/>
      <c r="O21" s="108"/>
      <c r="P21" s="108"/>
      <c r="Q21" s="121">
        <v>35535</v>
      </c>
      <c r="R21" s="122">
        <v>70.885270418980497</v>
      </c>
      <c r="S21" s="115">
        <f t="shared" si="0"/>
        <v>-1.9750203681280221E-3</v>
      </c>
      <c r="T21" s="116">
        <f t="shared" si="1"/>
        <v>1.5140519066075386E-2</v>
      </c>
      <c r="U21" s="116">
        <f t="shared" si="2"/>
        <v>0.10616802821741933</v>
      </c>
    </row>
    <row r="22" spans="12:21" x14ac:dyDescent="0.25">
      <c r="L22" s="120"/>
      <c r="M22" s="120"/>
      <c r="N22" s="108"/>
      <c r="O22" s="108"/>
      <c r="P22" s="108"/>
      <c r="Q22" s="121">
        <v>35565.5</v>
      </c>
      <c r="R22" s="122">
        <v>71.390391547214705</v>
      </c>
      <c r="S22" s="115">
        <f t="shared" si="0"/>
        <v>7.1258968929455158E-3</v>
      </c>
      <c r="T22" s="116">
        <f t="shared" si="1"/>
        <v>6.5845657382788136E-3</v>
      </c>
      <c r="U22" s="116">
        <f t="shared" si="2"/>
        <v>0.12260918845551561</v>
      </c>
    </row>
    <row r="23" spans="12:21" x14ac:dyDescent="0.25">
      <c r="L23" s="120"/>
      <c r="M23" s="120"/>
      <c r="N23" s="108"/>
      <c r="O23" s="108"/>
      <c r="P23" s="108"/>
      <c r="Q23" s="121">
        <v>35596</v>
      </c>
      <c r="R23" s="122">
        <v>71.977498151060203</v>
      </c>
      <c r="S23" s="115">
        <f t="shared" si="0"/>
        <v>8.2238882729366303E-3</v>
      </c>
      <c r="T23" s="116">
        <f t="shared" si="1"/>
        <v>1.3402935498008084E-2</v>
      </c>
      <c r="U23" s="116">
        <f t="shared" si="2"/>
        <v>0.12452135437549905</v>
      </c>
    </row>
    <row r="24" spans="12:21" x14ac:dyDescent="0.25">
      <c r="L24" s="120"/>
      <c r="M24" s="120"/>
      <c r="N24" s="108"/>
      <c r="O24" s="108"/>
      <c r="P24" s="108"/>
      <c r="Q24" s="121">
        <v>35626.5</v>
      </c>
      <c r="R24" s="122">
        <v>72.949202709106601</v>
      </c>
      <c r="S24" s="115">
        <f t="shared" si="0"/>
        <v>1.3500115772391297E-2</v>
      </c>
      <c r="T24" s="116">
        <f t="shared" si="1"/>
        <v>2.9116518536599356E-2</v>
      </c>
      <c r="U24" s="116">
        <f t="shared" si="2"/>
        <v>0.13103085691615535</v>
      </c>
    </row>
    <row r="25" spans="12:21" x14ac:dyDescent="0.25">
      <c r="L25" s="120"/>
      <c r="M25" s="120"/>
      <c r="N25" s="108"/>
      <c r="O25" s="108"/>
      <c r="P25" s="108"/>
      <c r="Q25" s="121">
        <v>35657.5</v>
      </c>
      <c r="R25" s="122">
        <v>73.188506490002695</v>
      </c>
      <c r="S25" s="115">
        <f t="shared" si="0"/>
        <v>3.2804166736455365E-3</v>
      </c>
      <c r="T25" s="116">
        <f t="shared" si="1"/>
        <v>2.5187072151002132E-2</v>
      </c>
      <c r="U25" s="116">
        <f t="shared" si="2"/>
        <v>0.12805980470645895</v>
      </c>
    </row>
    <row r="26" spans="12:21" x14ac:dyDescent="0.25">
      <c r="L26" s="120"/>
      <c r="M26" s="120"/>
      <c r="N26" s="108"/>
      <c r="O26" s="108"/>
      <c r="P26" s="108"/>
      <c r="Q26" s="121">
        <v>35688</v>
      </c>
      <c r="R26" s="122">
        <v>74.718145699804595</v>
      </c>
      <c r="S26" s="115">
        <f t="shared" si="0"/>
        <v>2.0899992132109579E-2</v>
      </c>
      <c r="T26" s="116">
        <f t="shared" si="1"/>
        <v>3.8076449156270398E-2</v>
      </c>
      <c r="U26" s="116">
        <f t="shared" si="2"/>
        <v>0.15032324059185553</v>
      </c>
    </row>
    <row r="27" spans="12:21" x14ac:dyDescent="0.25">
      <c r="L27" s="120"/>
      <c r="M27" s="120"/>
      <c r="N27" s="108"/>
      <c r="O27" s="108"/>
      <c r="P27" s="108"/>
      <c r="Q27" s="121">
        <v>35718.5</v>
      </c>
      <c r="R27" s="122">
        <v>75.688013261156001</v>
      </c>
      <c r="S27" s="115">
        <f t="shared" si="0"/>
        <v>1.2980348378131001E-2</v>
      </c>
      <c r="T27" s="116">
        <f t="shared" si="1"/>
        <v>3.7544077938325371E-2</v>
      </c>
      <c r="U27" s="116">
        <f t="shared" si="2"/>
        <v>0.16838075318605816</v>
      </c>
    </row>
    <row r="28" spans="12:21" x14ac:dyDescent="0.25">
      <c r="L28" s="120"/>
      <c r="M28" s="120"/>
      <c r="N28" s="108"/>
      <c r="O28" s="108"/>
      <c r="P28" s="108"/>
      <c r="Q28" s="121">
        <v>35749</v>
      </c>
      <c r="R28" s="122">
        <v>78.573075525532303</v>
      </c>
      <c r="S28" s="115">
        <f t="shared" si="0"/>
        <v>3.8117822625646225E-2</v>
      </c>
      <c r="T28" s="116">
        <f t="shared" si="1"/>
        <v>7.3571238077731804E-2</v>
      </c>
      <c r="U28" s="116">
        <f t="shared" si="2"/>
        <v>0.19377233224540857</v>
      </c>
    </row>
    <row r="29" spans="12:21" x14ac:dyDescent="0.25">
      <c r="L29" s="120"/>
      <c r="M29" s="120"/>
      <c r="N29" s="108"/>
      <c r="O29" s="108"/>
      <c r="P29" s="108"/>
      <c r="Q29" s="121">
        <v>35779.5</v>
      </c>
      <c r="R29" s="122">
        <v>80.395511807623805</v>
      </c>
      <c r="S29" s="115">
        <f t="shared" si="0"/>
        <v>2.3194157412093519E-2</v>
      </c>
      <c r="T29" s="116">
        <f t="shared" si="1"/>
        <v>7.5983766120604646E-2</v>
      </c>
      <c r="U29" s="116">
        <f t="shared" si="2"/>
        <v>0.18850561709189151</v>
      </c>
    </row>
    <row r="30" spans="12:21" x14ac:dyDescent="0.25">
      <c r="L30" s="123">
        <v>35826</v>
      </c>
      <c r="M30" s="108">
        <v>78.370166370771898</v>
      </c>
      <c r="N30" s="108"/>
      <c r="O30" s="108"/>
      <c r="P30" s="108"/>
      <c r="Q30" s="121">
        <v>35810.5</v>
      </c>
      <c r="R30" s="122">
        <v>83.555484050561503</v>
      </c>
      <c r="S30" s="115">
        <f t="shared" si="0"/>
        <v>3.9305331502822005E-2</v>
      </c>
      <c r="T30" s="116">
        <f t="shared" si="1"/>
        <v>0.10394606028644682</v>
      </c>
      <c r="U30" s="116">
        <f t="shared" si="2"/>
        <v>0.19658931888891162</v>
      </c>
    </row>
    <row r="31" spans="12:21" x14ac:dyDescent="0.25">
      <c r="L31" s="123">
        <v>35854</v>
      </c>
      <c r="M31" s="108">
        <v>78.052210715201795</v>
      </c>
      <c r="N31" s="109">
        <f>M31/M30-1</f>
        <v>-4.0571006837709644E-3</v>
      </c>
      <c r="O31" s="108"/>
      <c r="P31" s="108"/>
      <c r="Q31" s="121">
        <v>35840</v>
      </c>
      <c r="R31" s="122">
        <v>82.879615430859999</v>
      </c>
      <c r="S31" s="115">
        <f t="shared" si="0"/>
        <v>-8.088860083588556E-3</v>
      </c>
      <c r="T31" s="116">
        <f t="shared" si="1"/>
        <v>5.4809359014186487E-2</v>
      </c>
      <c r="U31" s="116">
        <f t="shared" si="2"/>
        <v>0.16857941102415208</v>
      </c>
    </row>
    <row r="32" spans="12:21" x14ac:dyDescent="0.25">
      <c r="L32" s="123">
        <v>35885</v>
      </c>
      <c r="M32" s="108">
        <v>77.839816346019504</v>
      </c>
      <c r="N32" s="109">
        <f t="shared" ref="N32:N95" si="3">M32/M31-1</f>
        <v>-2.721183259719262E-3</v>
      </c>
      <c r="O32" s="108"/>
      <c r="P32" s="108"/>
      <c r="Q32" s="121">
        <v>35869.5</v>
      </c>
      <c r="R32" s="122">
        <v>81.817941254281905</v>
      </c>
      <c r="S32" s="115">
        <f t="shared" si="0"/>
        <v>-1.2809834735101666E-2</v>
      </c>
      <c r="T32" s="116">
        <f t="shared" si="1"/>
        <v>1.7692896216169318E-2</v>
      </c>
      <c r="U32" s="116">
        <f t="shared" si="2"/>
        <v>0.15195087316704092</v>
      </c>
    </row>
    <row r="33" spans="12:21" x14ac:dyDescent="0.25">
      <c r="L33" s="123">
        <v>35915</v>
      </c>
      <c r="M33" s="108">
        <v>78.742268922245799</v>
      </c>
      <c r="N33" s="109">
        <f t="shared" si="3"/>
        <v>1.1593714098895758E-2</v>
      </c>
      <c r="O33" s="109">
        <f>M33/M30-1</f>
        <v>4.7480127796777349E-3</v>
      </c>
      <c r="P33" s="108"/>
      <c r="Q33" s="121">
        <v>35900</v>
      </c>
      <c r="R33" s="122">
        <v>80.351952829085903</v>
      </c>
      <c r="S33" s="115">
        <f t="shared" si="0"/>
        <v>-1.7917688989996239E-2</v>
      </c>
      <c r="T33" s="116">
        <f t="shared" si="1"/>
        <v>-3.8340167110240908E-2</v>
      </c>
      <c r="U33" s="116">
        <f t="shared" si="2"/>
        <v>0.13354935876171203</v>
      </c>
    </row>
    <row r="34" spans="12:21" x14ac:dyDescent="0.25">
      <c r="L34" s="123">
        <v>35946</v>
      </c>
      <c r="M34" s="108">
        <v>79.874996189941797</v>
      </c>
      <c r="N34" s="109">
        <f t="shared" si="3"/>
        <v>1.4385250554749929E-2</v>
      </c>
      <c r="O34" s="109">
        <f t="shared" ref="O34:O97" si="4">M34/M31-1</f>
        <v>2.3353412517564731E-2</v>
      </c>
      <c r="P34" s="108"/>
      <c r="Q34" s="121">
        <v>35930.5</v>
      </c>
      <c r="R34" s="122">
        <v>81.596207977778903</v>
      </c>
      <c r="S34" s="115">
        <f t="shared" si="0"/>
        <v>1.5485064206710808E-2</v>
      </c>
      <c r="T34" s="116">
        <f t="shared" si="1"/>
        <v>-1.5485200388649756E-2</v>
      </c>
      <c r="U34" s="116">
        <f t="shared" si="2"/>
        <v>0.14295784361701513</v>
      </c>
    </row>
    <row r="35" spans="12:21" x14ac:dyDescent="0.25">
      <c r="L35" s="123">
        <v>35976</v>
      </c>
      <c r="M35" s="108">
        <v>81.038737792857603</v>
      </c>
      <c r="N35" s="109">
        <f t="shared" si="3"/>
        <v>1.4569535629753716E-2</v>
      </c>
      <c r="O35" s="109">
        <f t="shared" si="4"/>
        <v>4.1096210101755792E-2</v>
      </c>
      <c r="P35" s="108"/>
      <c r="Q35" s="121">
        <v>35961</v>
      </c>
      <c r="R35" s="122">
        <v>83.845624564107297</v>
      </c>
      <c r="S35" s="115">
        <f t="shared" si="0"/>
        <v>2.7567660827338747E-2</v>
      </c>
      <c r="T35" s="116">
        <f t="shared" si="1"/>
        <v>2.4782868876198627E-2</v>
      </c>
      <c r="U35" s="116">
        <f t="shared" si="2"/>
        <v>0.16488662037320734</v>
      </c>
    </row>
    <row r="36" spans="12:21" x14ac:dyDescent="0.25">
      <c r="L36" s="123">
        <v>36007</v>
      </c>
      <c r="M36" s="108">
        <v>80.796635910910496</v>
      </c>
      <c r="N36" s="109">
        <f t="shared" si="3"/>
        <v>-2.9874833757399522E-3</v>
      </c>
      <c r="O36" s="109">
        <f t="shared" si="4"/>
        <v>2.6089761150942747E-2</v>
      </c>
      <c r="P36" s="108"/>
      <c r="Q36" s="121">
        <v>35991.5</v>
      </c>
      <c r="R36" s="122">
        <v>84.680654050996097</v>
      </c>
      <c r="S36" s="115">
        <f t="shared" si="0"/>
        <v>9.9591301422097267E-3</v>
      </c>
      <c r="T36" s="116">
        <f t="shared" si="1"/>
        <v>5.3871761288958764E-2</v>
      </c>
      <c r="U36" s="116">
        <f t="shared" si="2"/>
        <v>0.16081671774632023</v>
      </c>
    </row>
    <row r="37" spans="12:21" x14ac:dyDescent="0.25">
      <c r="L37" s="123">
        <v>36038</v>
      </c>
      <c r="M37" s="108">
        <v>80.051898812674807</v>
      </c>
      <c r="N37" s="109">
        <f t="shared" si="3"/>
        <v>-9.217427060414507E-3</v>
      </c>
      <c r="O37" s="109">
        <f t="shared" si="4"/>
        <v>2.2147434262449472E-3</v>
      </c>
      <c r="P37" s="108"/>
      <c r="Q37" s="121">
        <v>36022.5</v>
      </c>
      <c r="R37" s="122">
        <v>85.542021058819103</v>
      </c>
      <c r="S37" s="115">
        <f t="shared" si="0"/>
        <v>1.0171945617050593E-2</v>
      </c>
      <c r="T37" s="116">
        <f t="shared" si="1"/>
        <v>4.8357799692294146E-2</v>
      </c>
      <c r="U37" s="116">
        <f t="shared" si="2"/>
        <v>0.16879036287622373</v>
      </c>
    </row>
    <row r="38" spans="12:21" x14ac:dyDescent="0.25">
      <c r="L38" s="123">
        <v>36068</v>
      </c>
      <c r="M38" s="108">
        <v>79.728263686121394</v>
      </c>
      <c r="N38" s="109">
        <f t="shared" si="3"/>
        <v>-4.0428163648027482E-3</v>
      </c>
      <c r="O38" s="109">
        <f t="shared" si="4"/>
        <v>-1.6170959005875729E-2</v>
      </c>
      <c r="P38" s="108"/>
      <c r="Q38" s="121">
        <v>36053</v>
      </c>
      <c r="R38" s="122">
        <v>85.6722196461115</v>
      </c>
      <c r="S38" s="115">
        <f t="shared" si="0"/>
        <v>1.5220424497905949E-3</v>
      </c>
      <c r="T38" s="116">
        <f t="shared" si="1"/>
        <v>2.178521647969367E-2</v>
      </c>
      <c r="U38" s="116">
        <f t="shared" si="2"/>
        <v>0.14660527029561377</v>
      </c>
    </row>
    <row r="39" spans="12:21" x14ac:dyDescent="0.25">
      <c r="L39" s="123">
        <v>36099</v>
      </c>
      <c r="M39" s="108">
        <v>80.770975892441001</v>
      </c>
      <c r="N39" s="109">
        <f t="shared" si="3"/>
        <v>1.3078325779482869E-2</v>
      </c>
      <c r="O39" s="109">
        <f t="shared" si="4"/>
        <v>-3.1758770869849684E-4</v>
      </c>
      <c r="P39" s="108"/>
      <c r="Q39" s="121">
        <v>36083.5</v>
      </c>
      <c r="R39" s="122">
        <v>86.764398051504401</v>
      </c>
      <c r="S39" s="115">
        <f t="shared" si="0"/>
        <v>1.2748337908185192E-2</v>
      </c>
      <c r="T39" s="116">
        <f t="shared" si="1"/>
        <v>2.4607084390886325E-2</v>
      </c>
      <c r="U39" s="116">
        <f t="shared" si="2"/>
        <v>0.14634265470980368</v>
      </c>
    </row>
    <row r="40" spans="12:21" x14ac:dyDescent="0.25">
      <c r="L40" s="123">
        <v>36129</v>
      </c>
      <c r="M40" s="108">
        <v>82.596260279326799</v>
      </c>
      <c r="N40" s="109">
        <f t="shared" si="3"/>
        <v>2.2598270810995746E-2</v>
      </c>
      <c r="O40" s="109">
        <f t="shared" si="4"/>
        <v>3.1783899000396243E-2</v>
      </c>
      <c r="P40" s="108"/>
      <c r="Q40" s="121">
        <v>36114</v>
      </c>
      <c r="R40" s="122">
        <v>87.075040170717102</v>
      </c>
      <c r="S40" s="115">
        <f t="shared" si="0"/>
        <v>3.5802947544025798E-3</v>
      </c>
      <c r="T40" s="116">
        <f t="shared" si="1"/>
        <v>1.7921240262068316E-2</v>
      </c>
      <c r="U40" s="116">
        <f t="shared" si="2"/>
        <v>0.10820455465590229</v>
      </c>
    </row>
    <row r="41" spans="12:21" x14ac:dyDescent="0.25">
      <c r="L41" s="123">
        <v>36160</v>
      </c>
      <c r="M41" s="108">
        <v>83.906471408679593</v>
      </c>
      <c r="N41" s="109">
        <f t="shared" si="3"/>
        <v>1.5862838401180301E-2</v>
      </c>
      <c r="O41" s="109">
        <f t="shared" si="4"/>
        <v>5.2405602848786481E-2</v>
      </c>
      <c r="P41" s="108"/>
      <c r="Q41" s="121">
        <v>36144.5</v>
      </c>
      <c r="R41" s="122">
        <v>87.135468374334295</v>
      </c>
      <c r="S41" s="115">
        <f t="shared" si="0"/>
        <v>6.9397847533259061E-4</v>
      </c>
      <c r="T41" s="116">
        <f t="shared" si="1"/>
        <v>1.7079617339985864E-2</v>
      </c>
      <c r="U41" s="116">
        <f t="shared" si="2"/>
        <v>8.3834985500662595E-2</v>
      </c>
    </row>
    <row r="42" spans="12:21" x14ac:dyDescent="0.25">
      <c r="L42" s="123">
        <v>36191</v>
      </c>
      <c r="M42" s="108">
        <v>84.167253400429701</v>
      </c>
      <c r="N42" s="109">
        <f t="shared" si="3"/>
        <v>3.1080080877186056E-3</v>
      </c>
      <c r="O42" s="109">
        <f t="shared" si="4"/>
        <v>4.2048241592516744E-2</v>
      </c>
      <c r="P42" s="109">
        <f>M42/M30-1</f>
        <v>7.3970584702239828E-2</v>
      </c>
      <c r="Q42" s="121">
        <v>36175.5</v>
      </c>
      <c r="R42" s="122">
        <v>86.965938625308794</v>
      </c>
      <c r="S42" s="115">
        <f t="shared" si="0"/>
        <v>-1.9455883142465158E-3</v>
      </c>
      <c r="T42" s="116">
        <f t="shared" si="1"/>
        <v>2.3228487528348385E-3</v>
      </c>
      <c r="U42" s="116">
        <f t="shared" si="2"/>
        <v>4.0816645532010032E-2</v>
      </c>
    </row>
    <row r="43" spans="12:21" x14ac:dyDescent="0.25">
      <c r="L43" s="123">
        <v>36219</v>
      </c>
      <c r="M43" s="108">
        <v>83.758922239908898</v>
      </c>
      <c r="N43" s="109">
        <f t="shared" si="3"/>
        <v>-4.8514255131760775E-3</v>
      </c>
      <c r="O43" s="109">
        <f t="shared" si="4"/>
        <v>1.4076447972948936E-2</v>
      </c>
      <c r="P43" s="109">
        <f t="shared" ref="P43:P106" si="5">M43/M31-1</f>
        <v>7.3114028064238168E-2</v>
      </c>
      <c r="Q43" s="121">
        <v>36205</v>
      </c>
      <c r="R43" s="122">
        <v>85.784365745655194</v>
      </c>
      <c r="S43" s="115">
        <f t="shared" si="0"/>
        <v>-1.3586616764344805E-2</v>
      </c>
      <c r="T43" s="116">
        <f t="shared" si="1"/>
        <v>-1.4822553311849673E-2</v>
      </c>
      <c r="U43" s="116">
        <f t="shared" si="2"/>
        <v>3.5047825689036971E-2</v>
      </c>
    </row>
    <row r="44" spans="12:21" x14ac:dyDescent="0.25">
      <c r="L44" s="123">
        <v>36250</v>
      </c>
      <c r="M44" s="108">
        <v>83.929056987398198</v>
      </c>
      <c r="N44" s="109">
        <f t="shared" si="3"/>
        <v>2.0312432746207865E-3</v>
      </c>
      <c r="O44" s="109">
        <f t="shared" si="4"/>
        <v>2.6917564687711781E-4</v>
      </c>
      <c r="P44" s="109">
        <f t="shared" si="5"/>
        <v>7.822783926301069E-2</v>
      </c>
      <c r="Q44" s="121">
        <v>36234.5</v>
      </c>
      <c r="R44" s="122">
        <v>84.156936226392006</v>
      </c>
      <c r="S44" s="115">
        <f t="shared" si="0"/>
        <v>-1.8971166891743496E-2</v>
      </c>
      <c r="T44" s="116">
        <f t="shared" si="1"/>
        <v>-3.4182775435905199E-2</v>
      </c>
      <c r="U44" s="116">
        <f t="shared" si="2"/>
        <v>2.8587800380368122E-2</v>
      </c>
    </row>
    <row r="45" spans="12:21" x14ac:dyDescent="0.25">
      <c r="L45" s="123">
        <v>36280</v>
      </c>
      <c r="M45" s="108">
        <v>85.099436972977998</v>
      </c>
      <c r="N45" s="109">
        <f t="shared" si="3"/>
        <v>1.3944872343264025E-2</v>
      </c>
      <c r="O45" s="109">
        <f t="shared" si="4"/>
        <v>1.1075371179256388E-2</v>
      </c>
      <c r="P45" s="109">
        <f t="shared" si="5"/>
        <v>8.0733869340361419E-2</v>
      </c>
      <c r="Q45" s="121">
        <v>36265</v>
      </c>
      <c r="R45" s="122">
        <v>82.790807405655599</v>
      </c>
      <c r="S45" s="115">
        <f t="shared" si="0"/>
        <v>-1.6233110210444934E-2</v>
      </c>
      <c r="T45" s="116">
        <f t="shared" si="1"/>
        <v>-4.8008809950774833E-2</v>
      </c>
      <c r="U45" s="116">
        <f t="shared" si="2"/>
        <v>3.0352150641034248E-2</v>
      </c>
    </row>
    <row r="46" spans="12:21" x14ac:dyDescent="0.25">
      <c r="L46" s="123">
        <v>36311</v>
      </c>
      <c r="M46" s="108">
        <v>86.6367109059331</v>
      </c>
      <c r="N46" s="109">
        <f t="shared" si="3"/>
        <v>1.8064443051993839E-2</v>
      </c>
      <c r="O46" s="109">
        <f t="shared" si="4"/>
        <v>3.4357995411896658E-2</v>
      </c>
      <c r="P46" s="109">
        <f t="shared" si="5"/>
        <v>8.4653709402527255E-2</v>
      </c>
      <c r="Q46" s="121">
        <v>36295.5</v>
      </c>
      <c r="R46" s="122">
        <v>82.519437512297301</v>
      </c>
      <c r="S46" s="115">
        <f t="shared" si="0"/>
        <v>-3.2777780753924235E-3</v>
      </c>
      <c r="T46" s="116">
        <f t="shared" si="1"/>
        <v>-3.8059711754915626E-2</v>
      </c>
      <c r="U46" s="116">
        <f t="shared" si="2"/>
        <v>1.1314613232637161E-2</v>
      </c>
    </row>
    <row r="47" spans="12:21" x14ac:dyDescent="0.25">
      <c r="L47" s="123">
        <v>36341</v>
      </c>
      <c r="M47" s="108">
        <v>87.945004210705505</v>
      </c>
      <c r="N47" s="109">
        <f t="shared" si="3"/>
        <v>1.5100911508435511E-2</v>
      </c>
      <c r="O47" s="109">
        <f t="shared" si="4"/>
        <v>4.7849307110769734E-2</v>
      </c>
      <c r="P47" s="109">
        <f t="shared" si="5"/>
        <v>8.5221791527663626E-2</v>
      </c>
      <c r="Q47" s="121">
        <v>36326</v>
      </c>
      <c r="R47" s="122">
        <v>84.031483290907701</v>
      </c>
      <c r="S47" s="115">
        <f t="shared" si="0"/>
        <v>1.8323510486666583E-2</v>
      </c>
      <c r="T47" s="116">
        <f t="shared" si="1"/>
        <v>-1.4907022654296886E-3</v>
      </c>
      <c r="U47" s="116">
        <f t="shared" si="2"/>
        <v>2.216677706995851E-3</v>
      </c>
    </row>
    <row r="48" spans="12:21" x14ac:dyDescent="0.25">
      <c r="L48" s="123">
        <v>36372</v>
      </c>
      <c r="M48" s="108">
        <v>88.474934023132306</v>
      </c>
      <c r="N48" s="109">
        <f t="shared" si="3"/>
        <v>6.0256954580064637E-3</v>
      </c>
      <c r="O48" s="109">
        <f t="shared" si="4"/>
        <v>3.9665327647539383E-2</v>
      </c>
      <c r="P48" s="109">
        <f t="shared" si="5"/>
        <v>9.5032398634618875E-2</v>
      </c>
      <c r="Q48" s="121">
        <v>36356.5</v>
      </c>
      <c r="R48" s="122">
        <v>85.858193254647901</v>
      </c>
      <c r="S48" s="115">
        <f t="shared" si="0"/>
        <v>2.173839961168289E-2</v>
      </c>
      <c r="T48" s="116">
        <f t="shared" si="1"/>
        <v>3.7049836148629778E-2</v>
      </c>
      <c r="U48" s="116">
        <f t="shared" si="2"/>
        <v>1.3905646063416821E-2</v>
      </c>
    </row>
    <row r="49" spans="12:21" x14ac:dyDescent="0.25">
      <c r="L49" s="123">
        <v>36403</v>
      </c>
      <c r="M49" s="108">
        <v>88.694885306788805</v>
      </c>
      <c r="N49" s="109">
        <f t="shared" si="3"/>
        <v>2.4860293605757366E-3</v>
      </c>
      <c r="O49" s="109">
        <f t="shared" si="4"/>
        <v>2.3756377398610917E-2</v>
      </c>
      <c r="P49" s="109">
        <f t="shared" si="5"/>
        <v>0.10796728900008978</v>
      </c>
      <c r="Q49" s="121">
        <v>36387.5</v>
      </c>
      <c r="R49" s="122">
        <v>88.670043604075701</v>
      </c>
      <c r="S49" s="115">
        <f t="shared" si="0"/>
        <v>3.274993617776345E-2</v>
      </c>
      <c r="T49" s="116">
        <f t="shared" si="1"/>
        <v>7.4535240147048043E-2</v>
      </c>
      <c r="U49" s="116">
        <f t="shared" si="2"/>
        <v>3.6567087222614925E-2</v>
      </c>
    </row>
    <row r="50" spans="12:21" x14ac:dyDescent="0.25">
      <c r="L50" s="123">
        <v>36433</v>
      </c>
      <c r="M50" s="108">
        <v>89.096860142006605</v>
      </c>
      <c r="N50" s="109">
        <f t="shared" si="3"/>
        <v>4.5321084054328331E-3</v>
      </c>
      <c r="O50" s="109">
        <f t="shared" si="4"/>
        <v>1.3097457230673237E-2</v>
      </c>
      <c r="P50" s="109">
        <f t="shared" si="5"/>
        <v>0.1175065907965589</v>
      </c>
      <c r="Q50" s="121">
        <v>36418</v>
      </c>
      <c r="R50" s="122">
        <v>90.253334471938302</v>
      </c>
      <c r="S50" s="115">
        <f t="shared" si="0"/>
        <v>1.7855983864541791E-2</v>
      </c>
      <c r="T50" s="116">
        <f t="shared" si="1"/>
        <v>7.4041905930557483E-2</v>
      </c>
      <c r="U50" s="116">
        <f t="shared" si="2"/>
        <v>5.3472582416448811E-2</v>
      </c>
    </row>
    <row r="51" spans="12:21" x14ac:dyDescent="0.25">
      <c r="L51" s="123">
        <v>36464</v>
      </c>
      <c r="M51" s="108">
        <v>89.7585261195877</v>
      </c>
      <c r="N51" s="109">
        <f t="shared" si="3"/>
        <v>7.4263669508274344E-3</v>
      </c>
      <c r="O51" s="109">
        <f t="shared" si="4"/>
        <v>1.4507974610298069E-2</v>
      </c>
      <c r="P51" s="109">
        <f t="shared" si="5"/>
        <v>0.11127202720832541</v>
      </c>
      <c r="Q51" s="121">
        <v>36448.5</v>
      </c>
      <c r="R51" s="122">
        <v>91.478028545933896</v>
      </c>
      <c r="S51" s="115">
        <f t="shared" si="0"/>
        <v>1.3569516086703537E-2</v>
      </c>
      <c r="T51" s="116">
        <f t="shared" si="1"/>
        <v>6.5454851520320823E-2</v>
      </c>
      <c r="U51" s="116">
        <f t="shared" si="2"/>
        <v>5.4326781494310916E-2</v>
      </c>
    </row>
    <row r="52" spans="12:21" x14ac:dyDescent="0.25">
      <c r="L52" s="123">
        <v>36494</v>
      </c>
      <c r="M52" s="108">
        <v>90.843451438567499</v>
      </c>
      <c r="N52" s="109">
        <f t="shared" si="3"/>
        <v>1.2087156127478238E-2</v>
      </c>
      <c r="O52" s="109">
        <f t="shared" si="4"/>
        <v>2.4224239361119615E-2</v>
      </c>
      <c r="P52" s="109">
        <f t="shared" si="5"/>
        <v>9.9849449979334093E-2</v>
      </c>
      <c r="Q52" s="121">
        <v>36479</v>
      </c>
      <c r="R52" s="122">
        <v>91.354087828435695</v>
      </c>
      <c r="S52" s="115">
        <f t="shared" si="0"/>
        <v>-1.3548686987276959E-3</v>
      </c>
      <c r="T52" s="116">
        <f t="shared" si="1"/>
        <v>3.0270022605882962E-2</v>
      </c>
      <c r="U52" s="116">
        <f t="shared" si="2"/>
        <v>4.914206929252285E-2</v>
      </c>
    </row>
    <row r="53" spans="12:21" x14ac:dyDescent="0.25">
      <c r="L53" s="123">
        <v>36525</v>
      </c>
      <c r="M53" s="108">
        <v>91.399601518136095</v>
      </c>
      <c r="N53" s="109">
        <f t="shared" si="3"/>
        <v>6.1220712199017147E-3</v>
      </c>
      <c r="O53" s="109">
        <f t="shared" si="4"/>
        <v>2.5845370672538559E-2</v>
      </c>
      <c r="P53" s="109">
        <f t="shared" si="5"/>
        <v>8.9303363419491744E-2</v>
      </c>
      <c r="Q53" s="121">
        <v>36509.5</v>
      </c>
      <c r="R53" s="122">
        <v>91.189530939024294</v>
      </c>
      <c r="S53" s="115">
        <f t="shared" si="0"/>
        <v>-1.8013084397541235E-3</v>
      </c>
      <c r="T53" s="116">
        <f t="shared" si="1"/>
        <v>1.0372984805088636E-2</v>
      </c>
      <c r="U53" s="116">
        <f t="shared" si="2"/>
        <v>4.6525974328544661E-2</v>
      </c>
    </row>
    <row r="54" spans="12:21" x14ac:dyDescent="0.25">
      <c r="L54" s="123">
        <v>36556</v>
      </c>
      <c r="M54" s="108">
        <v>92.415370180193506</v>
      </c>
      <c r="N54" s="109">
        <f t="shared" si="3"/>
        <v>1.1113491144224108E-2</v>
      </c>
      <c r="O54" s="109">
        <f t="shared" si="4"/>
        <v>2.9599907390034597E-2</v>
      </c>
      <c r="P54" s="109">
        <f t="shared" si="5"/>
        <v>9.7996743941767939E-2</v>
      </c>
      <c r="Q54" s="121">
        <v>36540.5</v>
      </c>
      <c r="R54" s="122">
        <v>91.446865342354897</v>
      </c>
      <c r="S54" s="115">
        <f t="shared" si="0"/>
        <v>2.8219731002090409E-3</v>
      </c>
      <c r="T54" s="116">
        <f t="shared" si="1"/>
        <v>-3.4066326170711925E-4</v>
      </c>
      <c r="U54" s="116">
        <f t="shared" si="2"/>
        <v>5.1525077379456441E-2</v>
      </c>
    </row>
    <row r="55" spans="12:21" x14ac:dyDescent="0.25">
      <c r="L55" s="123">
        <v>36585</v>
      </c>
      <c r="M55" s="108">
        <v>92.718907589126701</v>
      </c>
      <c r="N55" s="109">
        <f t="shared" si="3"/>
        <v>3.2844905381144152E-3</v>
      </c>
      <c r="O55" s="109">
        <f t="shared" si="4"/>
        <v>2.0644923996832931E-2</v>
      </c>
      <c r="P55" s="109">
        <f t="shared" si="5"/>
        <v>0.10697350335471012</v>
      </c>
      <c r="Q55" s="121">
        <v>36570.5</v>
      </c>
      <c r="R55" s="122">
        <v>89.693488719701094</v>
      </c>
      <c r="S55" s="115">
        <f t="shared" si="0"/>
        <v>-1.9173720346668977E-2</v>
      </c>
      <c r="T55" s="116">
        <f t="shared" si="1"/>
        <v>-1.8177611404245342E-2</v>
      </c>
      <c r="U55" s="116">
        <f t="shared" si="2"/>
        <v>4.556917732114707E-2</v>
      </c>
    </row>
    <row r="56" spans="12:21" x14ac:dyDescent="0.25">
      <c r="L56" s="123">
        <v>36616</v>
      </c>
      <c r="M56" s="108">
        <v>93.285310914391204</v>
      </c>
      <c r="N56" s="109">
        <f t="shared" si="3"/>
        <v>6.1088222455603081E-3</v>
      </c>
      <c r="O56" s="109">
        <f t="shared" si="4"/>
        <v>2.0631483780385373E-2</v>
      </c>
      <c r="P56" s="109">
        <f t="shared" si="5"/>
        <v>0.1114781252504462</v>
      </c>
      <c r="Q56" s="121">
        <v>36600.5</v>
      </c>
      <c r="R56" s="122">
        <v>88.400573040225296</v>
      </c>
      <c r="S56" s="115">
        <f t="shared" si="0"/>
        <v>-1.4414822055993981E-2</v>
      </c>
      <c r="T56" s="116">
        <f t="shared" si="1"/>
        <v>-3.0584189545441287E-2</v>
      </c>
      <c r="U56" s="116">
        <f t="shared" si="2"/>
        <v>5.042527691855847E-2</v>
      </c>
    </row>
    <row r="57" spans="12:21" x14ac:dyDescent="0.25">
      <c r="L57" s="123">
        <v>36646</v>
      </c>
      <c r="M57" s="108">
        <v>93.931063737416494</v>
      </c>
      <c r="N57" s="109">
        <f t="shared" si="3"/>
        <v>6.922341971051571E-3</v>
      </c>
      <c r="O57" s="109">
        <f t="shared" si="4"/>
        <v>1.6400881739343287E-2</v>
      </c>
      <c r="P57" s="109">
        <f t="shared" si="5"/>
        <v>0.10378008455264909</v>
      </c>
      <c r="Q57" s="121">
        <v>36631</v>
      </c>
      <c r="R57" s="122">
        <v>87.325636298033302</v>
      </c>
      <c r="S57" s="115">
        <f t="shared" si="0"/>
        <v>-1.2159839073699885E-2</v>
      </c>
      <c r="T57" s="116">
        <f t="shared" si="1"/>
        <v>-4.5066925245526024E-2</v>
      </c>
      <c r="U57" s="116">
        <f t="shared" si="2"/>
        <v>5.4774546045409434E-2</v>
      </c>
    </row>
    <row r="58" spans="12:21" x14ac:dyDescent="0.25">
      <c r="L58" s="123">
        <v>36677</v>
      </c>
      <c r="M58" s="108">
        <v>95.680955240417404</v>
      </c>
      <c r="N58" s="109">
        <f t="shared" si="3"/>
        <v>1.862952928855055E-2</v>
      </c>
      <c r="O58" s="109">
        <f t="shared" si="4"/>
        <v>3.1946533110772668E-2</v>
      </c>
      <c r="P58" s="109">
        <f t="shared" si="5"/>
        <v>0.10439274806154875</v>
      </c>
      <c r="Q58" s="121">
        <v>36661.5</v>
      </c>
      <c r="R58" s="122">
        <v>89.991061769145404</v>
      </c>
      <c r="S58" s="115">
        <f t="shared" si="0"/>
        <v>3.0522829080973146E-2</v>
      </c>
      <c r="T58" s="116">
        <f t="shared" si="1"/>
        <v>3.317666128187291E-3</v>
      </c>
      <c r="U58" s="116">
        <f t="shared" si="2"/>
        <v>9.0543809823408594E-2</v>
      </c>
    </row>
    <row r="59" spans="12:21" x14ac:dyDescent="0.25">
      <c r="L59" s="123">
        <v>36707</v>
      </c>
      <c r="M59" s="108">
        <v>97.652662295207904</v>
      </c>
      <c r="N59" s="109">
        <f t="shared" si="3"/>
        <v>2.0607100439540948E-2</v>
      </c>
      <c r="O59" s="109">
        <f t="shared" si="4"/>
        <v>4.6817139140208797E-2</v>
      </c>
      <c r="P59" s="109">
        <f t="shared" si="5"/>
        <v>0.11038328068350567</v>
      </c>
      <c r="Q59" s="121">
        <v>36692</v>
      </c>
      <c r="R59" s="122">
        <v>92.901626649567405</v>
      </c>
      <c r="S59" s="115">
        <f t="shared" si="0"/>
        <v>3.2342821867003657E-2</v>
      </c>
      <c r="T59" s="116">
        <f t="shared" si="1"/>
        <v>5.0916565974000738E-2</v>
      </c>
      <c r="U59" s="116">
        <f t="shared" si="2"/>
        <v>0.10555738172504037</v>
      </c>
    </row>
    <row r="60" spans="12:21" x14ac:dyDescent="0.25">
      <c r="L60" s="123">
        <v>36738</v>
      </c>
      <c r="M60" s="108">
        <v>98.195202373642601</v>
      </c>
      <c r="N60" s="109">
        <f t="shared" si="3"/>
        <v>5.5558145132241776E-3</v>
      </c>
      <c r="O60" s="109">
        <f t="shared" si="4"/>
        <v>4.5396469139820095E-2</v>
      </c>
      <c r="P60" s="109">
        <f t="shared" si="5"/>
        <v>0.10986465780204901</v>
      </c>
      <c r="Q60" s="121">
        <v>36722.5</v>
      </c>
      <c r="R60" s="122">
        <v>95.081668094308696</v>
      </c>
      <c r="S60" s="115">
        <f t="shared" si="0"/>
        <v>2.3466127810275905E-2</v>
      </c>
      <c r="T60" s="116">
        <f t="shared" si="1"/>
        <v>8.8817352212640754E-2</v>
      </c>
      <c r="U60" s="116">
        <f t="shared" si="2"/>
        <v>0.10742684524358403</v>
      </c>
    </row>
    <row r="61" spans="12:21" x14ac:dyDescent="0.25">
      <c r="L61" s="123">
        <v>36769</v>
      </c>
      <c r="M61" s="108">
        <v>97.781452181834396</v>
      </c>
      <c r="N61" s="109">
        <f t="shared" si="3"/>
        <v>-4.2135479311284918E-3</v>
      </c>
      <c r="O61" s="109">
        <f t="shared" si="4"/>
        <v>2.1953135147314118E-2</v>
      </c>
      <c r="P61" s="109">
        <f t="shared" si="5"/>
        <v>0.10244747308275848</v>
      </c>
      <c r="Q61" s="121">
        <v>36753.5</v>
      </c>
      <c r="R61" s="122">
        <v>96.123230298590599</v>
      </c>
      <c r="S61" s="115">
        <f t="shared" si="0"/>
        <v>1.0954395575483611E-2</v>
      </c>
      <c r="T61" s="116">
        <f t="shared" si="1"/>
        <v>6.8141973312594972E-2</v>
      </c>
      <c r="U61" s="116">
        <f t="shared" si="2"/>
        <v>8.4055295244856776E-2</v>
      </c>
    </row>
    <row r="62" spans="12:21" x14ac:dyDescent="0.25">
      <c r="L62" s="123">
        <v>36799</v>
      </c>
      <c r="M62" s="108">
        <v>97.2655576877508</v>
      </c>
      <c r="N62" s="109">
        <f t="shared" si="3"/>
        <v>-5.2759954221608396E-3</v>
      </c>
      <c r="O62" s="109">
        <f t="shared" si="4"/>
        <v>-3.9640968137343302E-3</v>
      </c>
      <c r="P62" s="109">
        <f t="shared" si="5"/>
        <v>9.1683338029247663E-2</v>
      </c>
      <c r="Q62" s="121">
        <v>36784</v>
      </c>
      <c r="R62" s="122">
        <v>97.377123597286896</v>
      </c>
      <c r="S62" s="115">
        <f t="shared" si="0"/>
        <v>1.304464378487169E-2</v>
      </c>
      <c r="T62" s="116">
        <f t="shared" si="1"/>
        <v>4.8174581103961112E-2</v>
      </c>
      <c r="U62" s="116">
        <f t="shared" si="2"/>
        <v>7.8931035257910898E-2</v>
      </c>
    </row>
    <row r="63" spans="12:21" x14ac:dyDescent="0.25">
      <c r="L63" s="123">
        <v>36830</v>
      </c>
      <c r="M63" s="108">
        <v>98.261692772447404</v>
      </c>
      <c r="N63" s="109">
        <f t="shared" si="3"/>
        <v>1.0241395910096651E-2</v>
      </c>
      <c r="O63" s="109">
        <f t="shared" si="4"/>
        <v>6.7712471890235548E-4</v>
      </c>
      <c r="P63" s="109">
        <f t="shared" si="5"/>
        <v>9.4733804357824525E-2</v>
      </c>
      <c r="Q63" s="121">
        <v>36814.5</v>
      </c>
      <c r="R63" s="122">
        <v>98.788858626417394</v>
      </c>
      <c r="S63" s="115">
        <f t="shared" si="0"/>
        <v>1.4497604539736475E-2</v>
      </c>
      <c r="T63" s="116">
        <f t="shared" si="1"/>
        <v>3.8989540322658778E-2</v>
      </c>
      <c r="U63" s="116">
        <f t="shared" si="2"/>
        <v>7.9918972858193049E-2</v>
      </c>
    </row>
    <row r="64" spans="12:21" x14ac:dyDescent="0.25">
      <c r="L64" s="123">
        <v>36860</v>
      </c>
      <c r="M64" s="108">
        <v>99.305143790808998</v>
      </c>
      <c r="N64" s="109">
        <f t="shared" si="3"/>
        <v>1.0619102815356607E-2</v>
      </c>
      <c r="O64" s="109">
        <f t="shared" si="4"/>
        <v>1.5582624055747729E-2</v>
      </c>
      <c r="P64" s="109">
        <f t="shared" si="5"/>
        <v>9.3145870376398987E-2</v>
      </c>
      <c r="Q64" s="121">
        <v>36845</v>
      </c>
      <c r="R64" s="122">
        <v>99.713278622750593</v>
      </c>
      <c r="S64" s="115">
        <f t="shared" si="0"/>
        <v>9.3575329160244802E-3</v>
      </c>
      <c r="T64" s="116">
        <f t="shared" si="1"/>
        <v>3.7348394482874969E-2</v>
      </c>
      <c r="U64" s="116">
        <f t="shared" si="2"/>
        <v>9.1503193705065211E-2</v>
      </c>
    </row>
    <row r="65" spans="12:21" x14ac:dyDescent="0.25">
      <c r="L65" s="123">
        <v>36891</v>
      </c>
      <c r="M65" s="108">
        <v>100</v>
      </c>
      <c r="N65" s="109">
        <f t="shared" si="3"/>
        <v>6.9971824486227963E-3</v>
      </c>
      <c r="O65" s="109">
        <f t="shared" si="4"/>
        <v>2.8113161300401091E-2</v>
      </c>
      <c r="P65" s="109">
        <f t="shared" si="5"/>
        <v>9.4096673716431489E-2</v>
      </c>
      <c r="Q65" s="121">
        <v>36875.5</v>
      </c>
      <c r="R65" s="122">
        <v>100</v>
      </c>
      <c r="S65" s="115">
        <f t="shared" si="0"/>
        <v>2.8754583262091682E-3</v>
      </c>
      <c r="T65" s="116">
        <f t="shared" si="1"/>
        <v>2.6935242137160254E-2</v>
      </c>
      <c r="U65" s="116">
        <f t="shared" si="2"/>
        <v>9.6617111309268644E-2</v>
      </c>
    </row>
    <row r="66" spans="12:21" x14ac:dyDescent="0.25">
      <c r="L66" s="123">
        <v>36922</v>
      </c>
      <c r="M66" s="108">
        <v>100.194182384377</v>
      </c>
      <c r="N66" s="109">
        <f t="shared" si="3"/>
        <v>1.941823843770063E-3</v>
      </c>
      <c r="O66" s="109">
        <f t="shared" si="4"/>
        <v>1.9666764915243329E-2</v>
      </c>
      <c r="P66" s="109">
        <f t="shared" si="5"/>
        <v>8.4172277717615485E-2</v>
      </c>
      <c r="Q66" s="121">
        <v>36906.5</v>
      </c>
      <c r="R66" s="122">
        <v>100.147931362542</v>
      </c>
      <c r="S66" s="115">
        <f t="shared" si="0"/>
        <v>1.4793136254198647E-3</v>
      </c>
      <c r="T66" s="116">
        <f t="shared" si="1"/>
        <v>1.37573482983957E-2</v>
      </c>
      <c r="U66" s="116">
        <f t="shared" si="2"/>
        <v>9.5148871288396997E-2</v>
      </c>
    </row>
    <row r="67" spans="12:21" x14ac:dyDescent="0.25">
      <c r="L67" s="123">
        <v>36950</v>
      </c>
      <c r="M67" s="108">
        <v>100.41949542103301</v>
      </c>
      <c r="N67" s="109">
        <f t="shared" si="3"/>
        <v>2.2487636636590036E-3</v>
      </c>
      <c r="O67" s="109">
        <f t="shared" si="4"/>
        <v>1.1221489518925987E-2</v>
      </c>
      <c r="P67" s="109">
        <f t="shared" si="5"/>
        <v>8.3053047454253681E-2</v>
      </c>
      <c r="Q67" s="121">
        <v>36936</v>
      </c>
      <c r="R67" s="122">
        <v>99.922640381169799</v>
      </c>
      <c r="S67" s="115">
        <f t="shared" si="0"/>
        <v>-2.2495819764527525E-3</v>
      </c>
      <c r="T67" s="116">
        <f t="shared" si="1"/>
        <v>2.0996376943063222E-3</v>
      </c>
      <c r="U67" s="116">
        <f t="shared" si="2"/>
        <v>0.11404564375275417</v>
      </c>
    </row>
    <row r="68" spans="12:21" x14ac:dyDescent="0.25">
      <c r="L68" s="123">
        <v>36981</v>
      </c>
      <c r="M68" s="108">
        <v>100.496383396488</v>
      </c>
      <c r="N68" s="109">
        <f t="shared" si="3"/>
        <v>7.656678131335859E-4</v>
      </c>
      <c r="O68" s="109">
        <f t="shared" si="4"/>
        <v>4.9638339648800933E-3</v>
      </c>
      <c r="P68" s="109">
        <f t="shared" si="5"/>
        <v>7.7301264383569102E-2</v>
      </c>
      <c r="Q68" s="121">
        <v>36965.5</v>
      </c>
      <c r="R68" s="122">
        <v>99.578609860983406</v>
      </c>
      <c r="S68" s="115">
        <f t="shared" si="0"/>
        <v>-3.4429686693029371E-3</v>
      </c>
      <c r="T68" s="116">
        <f t="shared" si="1"/>
        <v>-4.213901390165975E-3</v>
      </c>
      <c r="U68" s="116">
        <f t="shared" si="2"/>
        <v>0.12644756064727902</v>
      </c>
    </row>
    <row r="69" spans="12:21" x14ac:dyDescent="0.25">
      <c r="L69" s="123">
        <v>37011</v>
      </c>
      <c r="M69" s="108">
        <v>100.546932997947</v>
      </c>
      <c r="N69" s="109">
        <f t="shared" si="3"/>
        <v>5.0299921002694425E-4</v>
      </c>
      <c r="O69" s="109">
        <f t="shared" si="4"/>
        <v>3.520669615494576E-3</v>
      </c>
      <c r="P69" s="109">
        <f t="shared" si="5"/>
        <v>7.043324111632665E-2</v>
      </c>
      <c r="Q69" s="121">
        <v>36996</v>
      </c>
      <c r="R69" s="122">
        <v>99.3109390939983</v>
      </c>
      <c r="S69" s="115">
        <f t="shared" si="0"/>
        <v>-2.6880347833614371E-3</v>
      </c>
      <c r="T69" s="116">
        <f t="shared" si="1"/>
        <v>-8.3575592341865734E-3</v>
      </c>
      <c r="U69" s="116">
        <f t="shared" si="2"/>
        <v>0.1372483878051618</v>
      </c>
    </row>
    <row r="70" spans="12:21" x14ac:dyDescent="0.25">
      <c r="L70" s="123">
        <v>37042</v>
      </c>
      <c r="M70" s="108">
        <v>100.86937755287801</v>
      </c>
      <c r="N70" s="109">
        <f t="shared" si="3"/>
        <v>3.2069059226063068E-3</v>
      </c>
      <c r="O70" s="109">
        <f t="shared" si="4"/>
        <v>4.4800278069387911E-3</v>
      </c>
      <c r="P70" s="109">
        <f t="shared" si="5"/>
        <v>5.422628044863953E-2</v>
      </c>
      <c r="Q70" s="121">
        <v>37026.5</v>
      </c>
      <c r="R70" s="122">
        <v>99.730140358971099</v>
      </c>
      <c r="S70" s="115">
        <f t="shared" si="0"/>
        <v>4.2210985899149289E-3</v>
      </c>
      <c r="T70" s="116">
        <f t="shared" si="1"/>
        <v>-1.9264905477315297E-3</v>
      </c>
      <c r="U70" s="116">
        <f t="shared" si="2"/>
        <v>0.10822273232878854</v>
      </c>
    </row>
    <row r="71" spans="12:21" x14ac:dyDescent="0.25">
      <c r="L71" s="123">
        <v>37072</v>
      </c>
      <c r="M71" s="108">
        <v>102.256620662012</v>
      </c>
      <c r="N71" s="109">
        <f t="shared" si="3"/>
        <v>1.3752866754895621E-2</v>
      </c>
      <c r="O71" s="109">
        <f t="shared" si="4"/>
        <v>1.7515428973989389E-2</v>
      </c>
      <c r="P71" s="109">
        <f t="shared" si="5"/>
        <v>4.714626574016112E-2</v>
      </c>
      <c r="Q71" s="121">
        <v>37057</v>
      </c>
      <c r="R71" s="122">
        <v>100.355706073115</v>
      </c>
      <c r="S71" s="115">
        <f t="shared" si="0"/>
        <v>6.2725843149546989E-3</v>
      </c>
      <c r="T71" s="116">
        <f t="shared" si="1"/>
        <v>7.8038467620351604E-3</v>
      </c>
      <c r="U71" s="116">
        <f t="shared" si="2"/>
        <v>8.0236263802624164E-2</v>
      </c>
    </row>
    <row r="72" spans="12:21" x14ac:dyDescent="0.25">
      <c r="L72" s="123">
        <v>37103</v>
      </c>
      <c r="M72" s="108">
        <v>104.013383477606</v>
      </c>
      <c r="N72" s="109">
        <f t="shared" si="3"/>
        <v>1.7179942034272866E-2</v>
      </c>
      <c r="O72" s="109">
        <f t="shared" si="4"/>
        <v>3.4475944479875675E-2</v>
      </c>
      <c r="P72" s="109">
        <f t="shared" si="5"/>
        <v>5.925117483667508E-2</v>
      </c>
      <c r="Q72" s="121">
        <v>37087.5</v>
      </c>
      <c r="R72" s="122">
        <v>101.16034517820999</v>
      </c>
      <c r="S72" s="115">
        <f t="shared" ref="S72:S135" si="6">R72/R71-1</f>
        <v>8.0178709968794504E-3</v>
      </c>
      <c r="T72" s="116">
        <f t="shared" si="1"/>
        <v>1.8622380385117765E-2</v>
      </c>
      <c r="U72" s="116">
        <f t="shared" si="2"/>
        <v>6.3931115279467265E-2</v>
      </c>
    </row>
    <row r="73" spans="12:21" x14ac:dyDescent="0.25">
      <c r="L73" s="123">
        <v>37134</v>
      </c>
      <c r="M73" s="108">
        <v>105.97702003601501</v>
      </c>
      <c r="N73" s="109">
        <f t="shared" si="3"/>
        <v>1.8878691306410289E-2</v>
      </c>
      <c r="O73" s="109">
        <f t="shared" si="4"/>
        <v>5.0636205031199477E-2</v>
      </c>
      <c r="P73" s="109">
        <f t="shared" si="5"/>
        <v>8.3815157898658788E-2</v>
      </c>
      <c r="Q73" s="121">
        <v>37118.5</v>
      </c>
      <c r="R73" s="122">
        <v>101.110373680219</v>
      </c>
      <c r="S73" s="115">
        <f t="shared" si="6"/>
        <v>-4.9398307116255147E-4</v>
      </c>
      <c r="T73" s="116">
        <f t="shared" si="1"/>
        <v>1.3839680925744835E-2</v>
      </c>
      <c r="U73" s="116">
        <f t="shared" si="2"/>
        <v>5.1882810909877675E-2</v>
      </c>
    </row>
    <row r="74" spans="12:21" x14ac:dyDescent="0.25">
      <c r="L74" s="123">
        <v>37164</v>
      </c>
      <c r="M74" s="108">
        <v>106.931850284598</v>
      </c>
      <c r="N74" s="109">
        <f t="shared" si="3"/>
        <v>9.0097857843003393E-3</v>
      </c>
      <c r="O74" s="109">
        <f t="shared" si="4"/>
        <v>4.5720556696656312E-2</v>
      </c>
      <c r="P74" s="109">
        <f t="shared" si="5"/>
        <v>9.9380426397992272E-2</v>
      </c>
      <c r="Q74" s="121">
        <v>37149</v>
      </c>
      <c r="R74" s="122">
        <v>100.898206606382</v>
      </c>
      <c r="S74" s="115">
        <f t="shared" si="6"/>
        <v>-2.098370979302433E-3</v>
      </c>
      <c r="T74" s="116">
        <f t="shared" ref="T74:T137" si="7">R74/R71-1</f>
        <v>5.4057766568027521E-3</v>
      </c>
      <c r="U74" s="116">
        <f t="shared" si="2"/>
        <v>3.6159242325301211E-2</v>
      </c>
    </row>
    <row r="75" spans="12:21" x14ac:dyDescent="0.25">
      <c r="L75" s="123">
        <v>37195</v>
      </c>
      <c r="M75" s="108">
        <v>106.52839346103799</v>
      </c>
      <c r="N75" s="109">
        <f t="shared" si="3"/>
        <v>-3.7730276104472882E-3</v>
      </c>
      <c r="O75" s="109">
        <f t="shared" si="4"/>
        <v>2.4179676685293749E-2</v>
      </c>
      <c r="P75" s="109">
        <f t="shared" si="5"/>
        <v>8.4129434933860381E-2</v>
      </c>
      <c r="Q75" s="121">
        <v>37179.5</v>
      </c>
      <c r="R75" s="122">
        <v>99.514485128967095</v>
      </c>
      <c r="S75" s="115">
        <f t="shared" si="6"/>
        <v>-1.3714034411067333E-2</v>
      </c>
      <c r="T75" s="116">
        <f t="shared" si="7"/>
        <v>-1.626981448455378E-2</v>
      </c>
      <c r="U75" s="116">
        <f t="shared" si="2"/>
        <v>7.3452260977500128E-3</v>
      </c>
    </row>
    <row r="76" spans="12:21" x14ac:dyDescent="0.25">
      <c r="L76" s="123">
        <v>37225</v>
      </c>
      <c r="M76" s="108">
        <v>105.42153875686699</v>
      </c>
      <c r="N76" s="109">
        <f t="shared" si="3"/>
        <v>-1.0390231826558294E-2</v>
      </c>
      <c r="O76" s="109">
        <f t="shared" si="4"/>
        <v>-5.2415257473671373E-3</v>
      </c>
      <c r="P76" s="109">
        <f t="shared" si="5"/>
        <v>6.1591924975633372E-2</v>
      </c>
      <c r="Q76" s="121">
        <v>37210</v>
      </c>
      <c r="R76" s="122">
        <v>98.587315837368493</v>
      </c>
      <c r="S76" s="115">
        <f t="shared" si="6"/>
        <v>-9.3169279868857702E-3</v>
      </c>
      <c r="T76" s="116">
        <f t="shared" si="7"/>
        <v>-2.4953501317581561E-2</v>
      </c>
      <c r="U76" s="116">
        <f t="shared" si="2"/>
        <v>-1.1292004444483306E-2</v>
      </c>
    </row>
    <row r="77" spans="12:21" x14ac:dyDescent="0.25">
      <c r="L77" s="123">
        <v>37256</v>
      </c>
      <c r="M77" s="108">
        <v>104.114362781304</v>
      </c>
      <c r="N77" s="109">
        <f t="shared" si="3"/>
        <v>-1.2399515231680813E-2</v>
      </c>
      <c r="O77" s="109">
        <f t="shared" si="4"/>
        <v>-2.6348440579633592E-2</v>
      </c>
      <c r="P77" s="109">
        <f t="shared" si="5"/>
        <v>4.1143627813039929E-2</v>
      </c>
      <c r="Q77" s="121">
        <v>37240.5</v>
      </c>
      <c r="R77" s="122">
        <v>97.674780727050205</v>
      </c>
      <c r="S77" s="115">
        <f t="shared" si="6"/>
        <v>-9.2561107133053433E-3</v>
      </c>
      <c r="T77" s="116">
        <f t="shared" si="7"/>
        <v>-3.1947305980440599E-2</v>
      </c>
      <c r="U77" s="116">
        <f t="shared" si="2"/>
        <v>-2.3252192729497967E-2</v>
      </c>
    </row>
    <row r="78" spans="12:21" x14ac:dyDescent="0.25">
      <c r="L78" s="123">
        <v>37287</v>
      </c>
      <c r="M78" s="108">
        <v>104.48153545738499</v>
      </c>
      <c r="N78" s="109">
        <f t="shared" si="3"/>
        <v>3.5266284715420593E-3</v>
      </c>
      <c r="O78" s="109">
        <f t="shared" si="4"/>
        <v>-1.9214201370657324E-2</v>
      </c>
      <c r="P78" s="109">
        <f t="shared" si="5"/>
        <v>4.2790439234888122E-2</v>
      </c>
      <c r="Q78" s="121">
        <v>37271.5</v>
      </c>
      <c r="R78" s="122">
        <v>98.710257536408506</v>
      </c>
      <c r="S78" s="115">
        <f t="shared" si="6"/>
        <v>1.0601270887435232E-2</v>
      </c>
      <c r="T78" s="116">
        <f t="shared" si="7"/>
        <v>-8.0815128723857876E-3</v>
      </c>
      <c r="U78" s="116">
        <f t="shared" si="2"/>
        <v>-1.4355501971668461E-2</v>
      </c>
    </row>
    <row r="79" spans="12:21" x14ac:dyDescent="0.25">
      <c r="L79" s="123">
        <v>37315</v>
      </c>
      <c r="M79" s="108">
        <v>105.697360876106</v>
      </c>
      <c r="N79" s="109">
        <f t="shared" si="3"/>
        <v>1.1636749148053127E-2</v>
      </c>
      <c r="O79" s="109">
        <f t="shared" si="4"/>
        <v>2.616373489625623E-3</v>
      </c>
      <c r="P79" s="109">
        <f t="shared" si="5"/>
        <v>5.2558175411500319E-2</v>
      </c>
      <c r="Q79" s="121">
        <v>37301</v>
      </c>
      <c r="R79" s="122">
        <v>100.011203871524</v>
      </c>
      <c r="S79" s="115">
        <f t="shared" si="6"/>
        <v>1.3179444239983518E-2</v>
      </c>
      <c r="T79" s="116">
        <f t="shared" si="7"/>
        <v>1.4442913087362896E-2</v>
      </c>
      <c r="U79" s="116">
        <f t="shared" si="2"/>
        <v>8.8632055774717777E-4</v>
      </c>
    </row>
    <row r="80" spans="12:21" x14ac:dyDescent="0.25">
      <c r="L80" s="123">
        <v>37346</v>
      </c>
      <c r="M80" s="108">
        <v>107.662856525329</v>
      </c>
      <c r="N80" s="109">
        <f t="shared" si="3"/>
        <v>1.8595503548351378E-2</v>
      </c>
      <c r="O80" s="109">
        <f t="shared" si="4"/>
        <v>3.408265343254091E-2</v>
      </c>
      <c r="P80" s="109">
        <f t="shared" si="5"/>
        <v>7.1310756533069952E-2</v>
      </c>
      <c r="Q80" s="121">
        <v>37330.5</v>
      </c>
      <c r="R80" s="122">
        <v>101.21983554145601</v>
      </c>
      <c r="S80" s="115">
        <f t="shared" si="6"/>
        <v>1.2084962715623648E-2</v>
      </c>
      <c r="T80" s="116">
        <f t="shared" si="7"/>
        <v>3.6294474254437992E-2</v>
      </c>
      <c r="U80" s="116">
        <f t="shared" si="2"/>
        <v>1.6481709101621611E-2</v>
      </c>
    </row>
    <row r="81" spans="12:21" x14ac:dyDescent="0.25">
      <c r="L81" s="123">
        <v>37376</v>
      </c>
      <c r="M81" s="108">
        <v>108.606569330027</v>
      </c>
      <c r="N81" s="109">
        <f t="shared" si="3"/>
        <v>8.7654446032274791E-3</v>
      </c>
      <c r="O81" s="109">
        <f t="shared" si="4"/>
        <v>3.9480984411111475E-2</v>
      </c>
      <c r="P81" s="109">
        <f t="shared" si="5"/>
        <v>8.0157953025226325E-2</v>
      </c>
      <c r="Q81" s="121">
        <v>37361</v>
      </c>
      <c r="R81" s="122">
        <v>101.16939399142299</v>
      </c>
      <c r="S81" s="115">
        <f t="shared" si="6"/>
        <v>-4.9833661320619616E-4</v>
      </c>
      <c r="T81" s="116">
        <f t="shared" si="7"/>
        <v>2.4912673884043501E-2</v>
      </c>
      <c r="U81" s="116">
        <f t="shared" si="2"/>
        <v>1.871349636182229E-2</v>
      </c>
    </row>
    <row r="82" spans="12:21" x14ac:dyDescent="0.25">
      <c r="L82" s="123">
        <v>37407</v>
      </c>
      <c r="M82" s="108">
        <v>109.282348047344</v>
      </c>
      <c r="N82" s="109">
        <f t="shared" si="3"/>
        <v>6.2222637312434603E-3</v>
      </c>
      <c r="O82" s="109">
        <f t="shared" si="4"/>
        <v>3.3917470990029397E-2</v>
      </c>
      <c r="P82" s="109">
        <f t="shared" si="5"/>
        <v>8.3404604039077457E-2</v>
      </c>
      <c r="Q82" s="121">
        <v>37391.5</v>
      </c>
      <c r="R82" s="122">
        <v>100.97111990526901</v>
      </c>
      <c r="S82" s="115">
        <f t="shared" si="6"/>
        <v>-1.9598228113415495E-3</v>
      </c>
      <c r="T82" s="116">
        <f t="shared" si="7"/>
        <v>9.5980849803400936E-3</v>
      </c>
      <c r="U82" s="116">
        <f t="shared" si="2"/>
        <v>1.2443375110383847E-2</v>
      </c>
    </row>
    <row r="83" spans="12:21" x14ac:dyDescent="0.25">
      <c r="L83" s="123">
        <v>37437</v>
      </c>
      <c r="M83" s="108">
        <v>109.719352667283</v>
      </c>
      <c r="N83" s="109">
        <f t="shared" si="3"/>
        <v>3.9988582579657539E-3</v>
      </c>
      <c r="O83" s="109">
        <f t="shared" si="4"/>
        <v>1.9101259323081266E-2</v>
      </c>
      <c r="P83" s="109">
        <f t="shared" si="5"/>
        <v>7.2980428621218785E-2</v>
      </c>
      <c r="Q83" s="121">
        <v>37422</v>
      </c>
      <c r="R83" s="122">
        <v>101.038256417746</v>
      </c>
      <c r="S83" s="115">
        <f t="shared" si="6"/>
        <v>6.6490807014907283E-4</v>
      </c>
      <c r="T83" s="116">
        <f t="shared" si="7"/>
        <v>-1.7939085035920677E-3</v>
      </c>
      <c r="U83" s="116">
        <f t="shared" ref="U83:U146" si="8">R83/R71-1</f>
        <v>6.8013107708466691E-3</v>
      </c>
    </row>
    <row r="84" spans="12:21" x14ac:dyDescent="0.25">
      <c r="L84" s="123">
        <v>37468</v>
      </c>
      <c r="M84" s="108">
        <v>110.71643746314901</v>
      </c>
      <c r="N84" s="109">
        <f t="shared" si="3"/>
        <v>9.0875927685210023E-3</v>
      </c>
      <c r="O84" s="109">
        <f t="shared" si="4"/>
        <v>1.9426708219745681E-2</v>
      </c>
      <c r="P84" s="109">
        <f t="shared" si="5"/>
        <v>6.4444149026131603E-2</v>
      </c>
      <c r="Q84" s="121">
        <v>37452.5</v>
      </c>
      <c r="R84" s="122">
        <v>101.242564445309</v>
      </c>
      <c r="S84" s="115">
        <f t="shared" si="6"/>
        <v>2.0220858396278185E-3</v>
      </c>
      <c r="T84" s="116">
        <f t="shared" si="7"/>
        <v>7.2324693268610574E-4</v>
      </c>
      <c r="U84" s="116">
        <f t="shared" si="8"/>
        <v>8.1276182830491983E-4</v>
      </c>
    </row>
    <row r="85" spans="12:21" x14ac:dyDescent="0.25">
      <c r="L85" s="123">
        <v>37499</v>
      </c>
      <c r="M85" s="108">
        <v>111.86615909534</v>
      </c>
      <c r="N85" s="109">
        <f t="shared" si="3"/>
        <v>1.0384380662299186E-2</v>
      </c>
      <c r="O85" s="109">
        <f t="shared" si="4"/>
        <v>2.3643443741496295E-2</v>
      </c>
      <c r="P85" s="109">
        <f t="shared" si="5"/>
        <v>5.5569962783664106E-2</v>
      </c>
      <c r="Q85" s="121">
        <v>37483.5</v>
      </c>
      <c r="R85" s="122">
        <v>101.417132217926</v>
      </c>
      <c r="S85" s="115">
        <f t="shared" si="6"/>
        <v>1.7242527742498126E-3</v>
      </c>
      <c r="T85" s="116">
        <f t="shared" si="7"/>
        <v>4.4172265601831739E-3</v>
      </c>
      <c r="U85" s="116">
        <f t="shared" si="8"/>
        <v>3.0338977746950935E-3</v>
      </c>
    </row>
    <row r="86" spans="12:21" x14ac:dyDescent="0.25">
      <c r="L86" s="123">
        <v>37529</v>
      </c>
      <c r="M86" s="108">
        <v>113.302682476567</v>
      </c>
      <c r="N86" s="109">
        <f t="shared" si="3"/>
        <v>1.2841447251288107E-2</v>
      </c>
      <c r="O86" s="109">
        <f t="shared" si="4"/>
        <v>3.2659049859236955E-2</v>
      </c>
      <c r="P86" s="109">
        <f t="shared" si="5"/>
        <v>5.95784340681762E-2</v>
      </c>
      <c r="Q86" s="121">
        <v>37514</v>
      </c>
      <c r="R86" s="122">
        <v>101.622117850956</v>
      </c>
      <c r="S86" s="115">
        <f t="shared" si="6"/>
        <v>2.0212130687105034E-3</v>
      </c>
      <c r="T86" s="116">
        <f t="shared" si="7"/>
        <v>5.7786174654084199E-3</v>
      </c>
      <c r="U86" s="116">
        <f t="shared" si="8"/>
        <v>7.1746690939520352E-3</v>
      </c>
    </row>
    <row r="87" spans="12:21" x14ac:dyDescent="0.25">
      <c r="L87" s="123">
        <v>37560</v>
      </c>
      <c r="M87" s="108">
        <v>115.073252189266</v>
      </c>
      <c r="N87" s="109">
        <f t="shared" si="3"/>
        <v>1.562690021099189E-2</v>
      </c>
      <c r="O87" s="109">
        <f t="shared" si="4"/>
        <v>3.9351110150804169E-2</v>
      </c>
      <c r="P87" s="109">
        <f t="shared" si="5"/>
        <v>8.0212030338683737E-2</v>
      </c>
      <c r="Q87" s="121">
        <v>37544.5</v>
      </c>
      <c r="R87" s="122">
        <v>102.318351145652</v>
      </c>
      <c r="S87" s="115">
        <f t="shared" si="6"/>
        <v>6.851198434155048E-3</v>
      </c>
      <c r="T87" s="116">
        <f t="shared" si="7"/>
        <v>1.0625834166064996E-2</v>
      </c>
      <c r="U87" s="116">
        <f t="shared" si="8"/>
        <v>2.8175456196665172E-2</v>
      </c>
    </row>
    <row r="88" spans="12:21" x14ac:dyDescent="0.25">
      <c r="L88" s="123">
        <v>37590</v>
      </c>
      <c r="M88" s="108">
        <v>116.861586813438</v>
      </c>
      <c r="N88" s="109">
        <f t="shared" si="3"/>
        <v>1.5540836729204921E-2</v>
      </c>
      <c r="O88" s="109">
        <f t="shared" si="4"/>
        <v>4.4655396757124377E-2</v>
      </c>
      <c r="P88" s="109">
        <f t="shared" si="5"/>
        <v>0.10851717961502261</v>
      </c>
      <c r="Q88" s="121">
        <v>37575</v>
      </c>
      <c r="R88" s="122">
        <v>103.868996385633</v>
      </c>
      <c r="S88" s="115">
        <f t="shared" si="6"/>
        <v>1.5155103875487796E-2</v>
      </c>
      <c r="T88" s="116">
        <f t="shared" si="7"/>
        <v>2.4176035291930908E-2</v>
      </c>
      <c r="U88" s="116">
        <f t="shared" si="8"/>
        <v>5.3573631692917401E-2</v>
      </c>
    </row>
    <row r="89" spans="12:21" x14ac:dyDescent="0.25">
      <c r="L89" s="123">
        <v>37621</v>
      </c>
      <c r="M89" s="108">
        <v>117.867384940305</v>
      </c>
      <c r="N89" s="109">
        <f t="shared" si="3"/>
        <v>8.6067471295996345E-3</v>
      </c>
      <c r="O89" s="109">
        <f t="shared" si="4"/>
        <v>4.028768219748069E-2</v>
      </c>
      <c r="P89" s="109">
        <f t="shared" si="5"/>
        <v>0.13209534008184565</v>
      </c>
      <c r="Q89" s="121">
        <v>37605.5</v>
      </c>
      <c r="R89" s="122">
        <v>105.92867845963499</v>
      </c>
      <c r="S89" s="115">
        <f t="shared" si="6"/>
        <v>1.9829613702582183E-2</v>
      </c>
      <c r="T89" s="116">
        <f t="shared" si="7"/>
        <v>4.2378182031151956E-2</v>
      </c>
      <c r="U89" s="116">
        <f t="shared" si="8"/>
        <v>8.4503877778339787E-2</v>
      </c>
    </row>
    <row r="90" spans="12:21" x14ac:dyDescent="0.25">
      <c r="L90" s="123">
        <v>37652</v>
      </c>
      <c r="M90" s="108">
        <v>117.762019318011</v>
      </c>
      <c r="N90" s="109">
        <f t="shared" si="3"/>
        <v>-8.9393365558565474E-4</v>
      </c>
      <c r="O90" s="109">
        <f t="shared" si="4"/>
        <v>2.336570034818064E-2</v>
      </c>
      <c r="P90" s="109">
        <f t="shared" si="5"/>
        <v>0.12710842927880517</v>
      </c>
      <c r="Q90" s="121">
        <v>37636.5</v>
      </c>
      <c r="R90" s="122">
        <v>108.152018781409</v>
      </c>
      <c r="S90" s="115">
        <f t="shared" si="6"/>
        <v>2.098903105471317E-2</v>
      </c>
      <c r="T90" s="116">
        <f t="shared" si="7"/>
        <v>5.7014871432522041E-2</v>
      </c>
      <c r="U90" s="116">
        <f t="shared" si="8"/>
        <v>9.5651267463444434E-2</v>
      </c>
    </row>
    <row r="91" spans="12:21" x14ac:dyDescent="0.25">
      <c r="L91" s="123">
        <v>37680</v>
      </c>
      <c r="M91" s="108">
        <v>117.588910131563</v>
      </c>
      <c r="N91" s="109">
        <f t="shared" si="3"/>
        <v>-1.4699916615774633E-3</v>
      </c>
      <c r="O91" s="109">
        <f t="shared" si="4"/>
        <v>6.2238014899294036E-3</v>
      </c>
      <c r="P91" s="109">
        <f t="shared" si="5"/>
        <v>0.11250564022497933</v>
      </c>
      <c r="Q91" s="121">
        <v>37666</v>
      </c>
      <c r="R91" s="122">
        <v>109.08076246368501</v>
      </c>
      <c r="S91" s="115">
        <f t="shared" si="6"/>
        <v>8.5873910884006754E-3</v>
      </c>
      <c r="T91" s="116">
        <f t="shared" si="7"/>
        <v>5.0176339999496555E-2</v>
      </c>
      <c r="U91" s="116">
        <f t="shared" si="8"/>
        <v>9.068542564303006E-2</v>
      </c>
    </row>
    <row r="92" spans="12:21" x14ac:dyDescent="0.25">
      <c r="L92" s="123">
        <v>37711</v>
      </c>
      <c r="M92" s="108">
        <v>118.49512370961099</v>
      </c>
      <c r="N92" s="109">
        <f t="shared" si="3"/>
        <v>7.7066245195578365E-3</v>
      </c>
      <c r="O92" s="109">
        <f t="shared" si="4"/>
        <v>5.3258055196856446E-3</v>
      </c>
      <c r="P92" s="109">
        <f t="shared" si="5"/>
        <v>0.10061285325207359</v>
      </c>
      <c r="Q92" s="121">
        <v>37695.5</v>
      </c>
      <c r="R92" s="122">
        <v>109.22706916282699</v>
      </c>
      <c r="S92" s="115">
        <f t="shared" si="6"/>
        <v>1.3412694946159931E-3</v>
      </c>
      <c r="T92" s="116">
        <f t="shared" si="7"/>
        <v>3.1137844360523026E-2</v>
      </c>
      <c r="U92" s="116">
        <f t="shared" si="8"/>
        <v>7.9107356562454711E-2</v>
      </c>
    </row>
    <row r="93" spans="12:21" x14ac:dyDescent="0.25">
      <c r="L93" s="123">
        <v>37741</v>
      </c>
      <c r="M93" s="108">
        <v>120.244382894518</v>
      </c>
      <c r="N93" s="109">
        <f t="shared" si="3"/>
        <v>1.4762288355374187E-2</v>
      </c>
      <c r="O93" s="109">
        <f t="shared" si="4"/>
        <v>2.1079492275039025E-2</v>
      </c>
      <c r="P93" s="109">
        <f t="shared" si="5"/>
        <v>0.10715570555522036</v>
      </c>
      <c r="Q93" s="121">
        <v>37726</v>
      </c>
      <c r="R93" s="122">
        <v>108.599284229486</v>
      </c>
      <c r="S93" s="115">
        <f t="shared" si="6"/>
        <v>-5.7475215452786887E-3</v>
      </c>
      <c r="T93" s="116">
        <f t="shared" si="7"/>
        <v>4.1355256528405882E-3</v>
      </c>
      <c r="U93" s="116">
        <f t="shared" si="8"/>
        <v>7.3440098284001776E-2</v>
      </c>
    </row>
    <row r="94" spans="12:21" x14ac:dyDescent="0.25">
      <c r="L94" s="123">
        <v>37772</v>
      </c>
      <c r="M94" s="108">
        <v>121.834469260519</v>
      </c>
      <c r="N94" s="109">
        <f t="shared" si="3"/>
        <v>1.3223789151098009E-2</v>
      </c>
      <c r="O94" s="109">
        <f t="shared" si="4"/>
        <v>3.6105098042033879E-2</v>
      </c>
      <c r="P94" s="109">
        <f t="shared" si="5"/>
        <v>0.11485954902558548</v>
      </c>
      <c r="Q94" s="121">
        <v>37756.5</v>
      </c>
      <c r="R94" s="122">
        <v>109.255407155969</v>
      </c>
      <c r="S94" s="115">
        <f t="shared" si="6"/>
        <v>6.0416873935975612E-3</v>
      </c>
      <c r="T94" s="116">
        <f t="shared" si="7"/>
        <v>1.6010585949299827E-3</v>
      </c>
      <c r="U94" s="116">
        <f t="shared" si="8"/>
        <v>8.2046106435902599E-2</v>
      </c>
    </row>
    <row r="95" spans="12:21" x14ac:dyDescent="0.25">
      <c r="L95" s="123">
        <v>37802</v>
      </c>
      <c r="M95" s="108">
        <v>122.67172064858499</v>
      </c>
      <c r="N95" s="109">
        <f t="shared" si="3"/>
        <v>6.8720403441466793E-3</v>
      </c>
      <c r="O95" s="109">
        <f t="shared" si="4"/>
        <v>3.5246994207199123E-2</v>
      </c>
      <c r="P95" s="109">
        <f t="shared" si="5"/>
        <v>0.11804998540758094</v>
      </c>
      <c r="Q95" s="121">
        <v>37787</v>
      </c>
      <c r="R95" s="122">
        <v>109.75599778164801</v>
      </c>
      <c r="S95" s="115">
        <f t="shared" si="6"/>
        <v>4.5818384527585021E-3</v>
      </c>
      <c r="T95" s="116">
        <f t="shared" si="7"/>
        <v>4.842468289911972E-3</v>
      </c>
      <c r="U95" s="116">
        <f t="shared" si="8"/>
        <v>8.6281589498716338E-2</v>
      </c>
    </row>
    <row r="96" spans="12:21" x14ac:dyDescent="0.25">
      <c r="L96" s="123">
        <v>37833</v>
      </c>
      <c r="M96" s="108">
        <v>123.61339975604901</v>
      </c>
      <c r="N96" s="109">
        <f t="shared" ref="N96:N159" si="9">M96/M95-1</f>
        <v>7.6764155787918398E-3</v>
      </c>
      <c r="O96" s="109">
        <f t="shared" si="4"/>
        <v>2.8018081014947738E-2</v>
      </c>
      <c r="P96" s="109">
        <f t="shared" si="5"/>
        <v>0.11648642774649098</v>
      </c>
      <c r="Q96" s="121">
        <v>37817.5</v>
      </c>
      <c r="R96" s="122">
        <v>110.358645524031</v>
      </c>
      <c r="S96" s="115">
        <f t="shared" si="6"/>
        <v>5.4907955333969305E-3</v>
      </c>
      <c r="T96" s="116">
        <f t="shared" si="7"/>
        <v>1.620048702003607E-2</v>
      </c>
      <c r="U96" s="116">
        <f t="shared" si="8"/>
        <v>9.0041981143676786E-2</v>
      </c>
    </row>
    <row r="97" spans="12:21" x14ac:dyDescent="0.25">
      <c r="L97" s="123">
        <v>37864</v>
      </c>
      <c r="M97" s="108">
        <v>124.850567248535</v>
      </c>
      <c r="N97" s="109">
        <f t="shared" si="9"/>
        <v>1.0008360703026797E-2</v>
      </c>
      <c r="O97" s="109">
        <f t="shared" si="4"/>
        <v>2.4755703425495046E-2</v>
      </c>
      <c r="P97" s="109">
        <f t="shared" si="5"/>
        <v>0.11607092134207275</v>
      </c>
      <c r="Q97" s="121">
        <v>37848.5</v>
      </c>
      <c r="R97" s="122">
        <v>108.768497320988</v>
      </c>
      <c r="S97" s="115">
        <f t="shared" si="6"/>
        <v>-1.4408913732968376E-2</v>
      </c>
      <c r="T97" s="116">
        <f t="shared" si="7"/>
        <v>-4.4566200214319895E-3</v>
      </c>
      <c r="U97" s="116">
        <f t="shared" si="8"/>
        <v>7.2486422582580312E-2</v>
      </c>
    </row>
    <row r="98" spans="12:21" x14ac:dyDescent="0.25">
      <c r="L98" s="123">
        <v>37894</v>
      </c>
      <c r="M98" s="108">
        <v>126.47521262197</v>
      </c>
      <c r="N98" s="109">
        <f t="shared" si="9"/>
        <v>1.3012719198951528E-2</v>
      </c>
      <c r="O98" s="109">
        <f t="shared" ref="O98:O161" si="10">M98/M95-1</f>
        <v>3.1005450590203987E-2</v>
      </c>
      <c r="P98" s="109">
        <f t="shared" si="5"/>
        <v>0.11625964944057987</v>
      </c>
      <c r="Q98" s="121">
        <v>37879</v>
      </c>
      <c r="R98" s="122">
        <v>107.587736999998</v>
      </c>
      <c r="S98" s="115">
        <f t="shared" si="6"/>
        <v>-1.0855719717313472E-2</v>
      </c>
      <c r="T98" s="116">
        <f t="shared" si="7"/>
        <v>-1.9755282859016177E-2</v>
      </c>
      <c r="U98" s="116">
        <f t="shared" si="8"/>
        <v>5.8703944330224189E-2</v>
      </c>
    </row>
    <row r="99" spans="12:21" x14ac:dyDescent="0.25">
      <c r="L99" s="123">
        <v>37925</v>
      </c>
      <c r="M99" s="108">
        <v>127.577002016549</v>
      </c>
      <c r="N99" s="109">
        <f t="shared" si="9"/>
        <v>8.7115045844770034E-3</v>
      </c>
      <c r="O99" s="109">
        <f t="shared" si="10"/>
        <v>3.2064503268433464E-2</v>
      </c>
      <c r="P99" s="109">
        <f t="shared" si="5"/>
        <v>0.10865904621099554</v>
      </c>
      <c r="Q99" s="121">
        <v>37909.5</v>
      </c>
      <c r="R99" s="122">
        <v>107.063893494304</v>
      </c>
      <c r="S99" s="115">
        <f t="shared" si="6"/>
        <v>-4.8689889786789342E-3</v>
      </c>
      <c r="T99" s="116">
        <f t="shared" si="7"/>
        <v>-2.985495168123975E-2</v>
      </c>
      <c r="U99" s="116">
        <f t="shared" si="8"/>
        <v>4.6380168322851745E-2</v>
      </c>
    </row>
    <row r="100" spans="12:21" x14ac:dyDescent="0.25">
      <c r="L100" s="123">
        <v>37955</v>
      </c>
      <c r="M100" s="108">
        <v>128.059803943437</v>
      </c>
      <c r="N100" s="109">
        <f t="shared" si="9"/>
        <v>3.7843962411452381E-3</v>
      </c>
      <c r="O100" s="109">
        <f t="shared" si="10"/>
        <v>2.5704622458891269E-2</v>
      </c>
      <c r="P100" s="109">
        <f t="shared" si="5"/>
        <v>9.5824619837451275E-2</v>
      </c>
      <c r="Q100" s="121">
        <v>37940</v>
      </c>
      <c r="R100" s="122">
        <v>107.822989781324</v>
      </c>
      <c r="S100" s="115">
        <f t="shared" si="6"/>
        <v>7.0901240581202618E-3</v>
      </c>
      <c r="T100" s="116">
        <f t="shared" si="7"/>
        <v>-8.6928436353561622E-3</v>
      </c>
      <c r="U100" s="116">
        <f t="shared" si="8"/>
        <v>3.8067118517358667E-2</v>
      </c>
    </row>
    <row r="101" spans="12:21" x14ac:dyDescent="0.25">
      <c r="L101" s="123">
        <v>37986</v>
      </c>
      <c r="M101" s="108">
        <v>128.589501168552</v>
      </c>
      <c r="N101" s="109">
        <f t="shared" si="9"/>
        <v>4.1363270035066346E-3</v>
      </c>
      <c r="O101" s="109">
        <f t="shared" si="10"/>
        <v>1.6717019111891496E-2</v>
      </c>
      <c r="P101" s="109">
        <f t="shared" si="5"/>
        <v>9.0967626317299821E-2</v>
      </c>
      <c r="Q101" s="121">
        <v>37970.5</v>
      </c>
      <c r="R101" s="122">
        <v>109.207731757301</v>
      </c>
      <c r="S101" s="115">
        <f t="shared" si="6"/>
        <v>1.2842733991938138E-2</v>
      </c>
      <c r="T101" s="116">
        <f t="shared" si="7"/>
        <v>1.5057429428997349E-2</v>
      </c>
      <c r="U101" s="116">
        <f t="shared" si="8"/>
        <v>3.0955293177904908E-2</v>
      </c>
    </row>
    <row r="102" spans="12:21" x14ac:dyDescent="0.25">
      <c r="L102" s="123">
        <v>38017</v>
      </c>
      <c r="M102" s="108">
        <v>129.76150994819599</v>
      </c>
      <c r="N102" s="109">
        <f t="shared" si="9"/>
        <v>9.1143426873376843E-3</v>
      </c>
      <c r="O102" s="109">
        <f t="shared" si="10"/>
        <v>1.7123054289703621E-2</v>
      </c>
      <c r="P102" s="109">
        <f t="shared" si="5"/>
        <v>0.1018961011341093</v>
      </c>
      <c r="Q102" s="121">
        <v>38001.5</v>
      </c>
      <c r="R102" s="122">
        <v>110.004518068902</v>
      </c>
      <c r="S102" s="115">
        <f t="shared" si="6"/>
        <v>7.2960613573747057E-3</v>
      </c>
      <c r="T102" s="116">
        <f t="shared" si="7"/>
        <v>2.7466071694417282E-2</v>
      </c>
      <c r="U102" s="116">
        <f t="shared" si="8"/>
        <v>1.712866119713552E-2</v>
      </c>
    </row>
    <row r="103" spans="12:21" x14ac:dyDescent="0.25">
      <c r="L103" s="123">
        <v>38046</v>
      </c>
      <c r="M103" s="108">
        <v>132.23262991369299</v>
      </c>
      <c r="N103" s="109">
        <f t="shared" si="9"/>
        <v>1.9043551254016133E-2</v>
      </c>
      <c r="O103" s="109">
        <f t="shared" si="10"/>
        <v>3.2584978594056624E-2</v>
      </c>
      <c r="P103" s="109">
        <f t="shared" si="5"/>
        <v>0.12453317039630729</v>
      </c>
      <c r="Q103" s="121">
        <v>38031.5</v>
      </c>
      <c r="R103" s="122">
        <v>112.80549927525399</v>
      </c>
      <c r="S103" s="115">
        <f t="shared" si="6"/>
        <v>2.5462419685322146E-2</v>
      </c>
      <c r="T103" s="116">
        <f t="shared" si="7"/>
        <v>4.621008473271826E-2</v>
      </c>
      <c r="U103" s="116">
        <f t="shared" si="8"/>
        <v>3.4146596773276361E-2</v>
      </c>
    </row>
    <row r="104" spans="12:21" x14ac:dyDescent="0.25">
      <c r="L104" s="123">
        <v>38077</v>
      </c>
      <c r="M104" s="108">
        <v>134.717995829567</v>
      </c>
      <c r="N104" s="109">
        <f t="shared" si="9"/>
        <v>1.8795405623379002E-2</v>
      </c>
      <c r="O104" s="109">
        <f t="shared" si="10"/>
        <v>4.7659370363229758E-2</v>
      </c>
      <c r="P104" s="109">
        <f t="shared" si="5"/>
        <v>0.13690750819175013</v>
      </c>
      <c r="Q104" s="121">
        <v>38061.5</v>
      </c>
      <c r="R104" s="122">
        <v>114.341624830307</v>
      </c>
      <c r="S104" s="115">
        <f t="shared" si="6"/>
        <v>1.3617470468392234E-2</v>
      </c>
      <c r="T104" s="116">
        <f t="shared" si="7"/>
        <v>4.7010344326309683E-2</v>
      </c>
      <c r="U104" s="116">
        <f t="shared" si="8"/>
        <v>4.682498309879235E-2</v>
      </c>
    </row>
    <row r="105" spans="12:21" x14ac:dyDescent="0.25">
      <c r="L105" s="123">
        <v>38107</v>
      </c>
      <c r="M105" s="108">
        <v>137.32607595149</v>
      </c>
      <c r="N105" s="109">
        <f t="shared" si="9"/>
        <v>1.9359552566551752E-2</v>
      </c>
      <c r="O105" s="109">
        <f t="shared" si="10"/>
        <v>5.8295915378250296E-2</v>
      </c>
      <c r="P105" s="109">
        <f t="shared" si="5"/>
        <v>0.14205813731820283</v>
      </c>
      <c r="Q105" s="121">
        <v>38092</v>
      </c>
      <c r="R105" s="122">
        <v>116.67352189411299</v>
      </c>
      <c r="S105" s="115">
        <f t="shared" si="6"/>
        <v>2.0394122151637495E-2</v>
      </c>
      <c r="T105" s="116">
        <f t="shared" si="7"/>
        <v>6.0624817437351375E-2</v>
      </c>
      <c r="U105" s="116">
        <f t="shared" si="8"/>
        <v>7.4348903143458545E-2</v>
      </c>
    </row>
    <row r="106" spans="12:21" x14ac:dyDescent="0.25">
      <c r="L106" s="123">
        <v>38138</v>
      </c>
      <c r="M106" s="108">
        <v>138.878566364406</v>
      </c>
      <c r="N106" s="109">
        <f t="shared" si="9"/>
        <v>1.13051392618575E-2</v>
      </c>
      <c r="O106" s="109">
        <f t="shared" si="10"/>
        <v>5.0259428819125374E-2</v>
      </c>
      <c r="P106" s="109">
        <f t="shared" si="5"/>
        <v>0.13989552552194029</v>
      </c>
      <c r="Q106" s="121">
        <v>38122.5</v>
      </c>
      <c r="R106" s="122">
        <v>117.35225518288701</v>
      </c>
      <c r="S106" s="115">
        <f t="shared" si="6"/>
        <v>5.8173720802736639E-3</v>
      </c>
      <c r="T106" s="116">
        <f t="shared" si="7"/>
        <v>4.0306154725122001E-2</v>
      </c>
      <c r="U106" s="116">
        <f t="shared" si="8"/>
        <v>7.4109357492570194E-2</v>
      </c>
    </row>
    <row r="107" spans="12:21" x14ac:dyDescent="0.25">
      <c r="L107" s="123">
        <v>38168</v>
      </c>
      <c r="M107" s="108">
        <v>141.00589492038699</v>
      </c>
      <c r="N107" s="109">
        <f t="shared" si="9"/>
        <v>1.5317904063029131E-2</v>
      </c>
      <c r="O107" s="109">
        <f t="shared" si="10"/>
        <v>4.6674529650625685E-2</v>
      </c>
      <c r="P107" s="109">
        <f t="shared" ref="P107:P170" si="11">M107/M95-1</f>
        <v>0.14945721943791357</v>
      </c>
      <c r="Q107" s="121">
        <v>38153</v>
      </c>
      <c r="R107" s="122">
        <v>119.837018999888</v>
      </c>
      <c r="S107" s="115">
        <f t="shared" si="6"/>
        <v>2.1173549780774348E-2</v>
      </c>
      <c r="T107" s="116">
        <f t="shared" si="7"/>
        <v>4.8061186621553231E-2</v>
      </c>
      <c r="U107" s="116">
        <f t="shared" si="8"/>
        <v>9.1849387933181426E-2</v>
      </c>
    </row>
    <row r="108" spans="12:21" x14ac:dyDescent="0.25">
      <c r="L108" s="123">
        <v>38199</v>
      </c>
      <c r="M108" s="108">
        <v>142.936749027269</v>
      </c>
      <c r="N108" s="109">
        <f t="shared" si="9"/>
        <v>1.369342826391895E-2</v>
      </c>
      <c r="O108" s="109">
        <f t="shared" si="10"/>
        <v>4.0856574666569223E-2</v>
      </c>
      <c r="P108" s="109">
        <f t="shared" si="11"/>
        <v>0.15632083017985599</v>
      </c>
      <c r="Q108" s="121">
        <v>38183.5</v>
      </c>
      <c r="R108" s="122">
        <v>122.540448499932</v>
      </c>
      <c r="S108" s="115">
        <f t="shared" si="6"/>
        <v>2.2559218533686254E-2</v>
      </c>
      <c r="T108" s="116">
        <f t="shared" si="7"/>
        <v>5.0284987635356826E-2</v>
      </c>
      <c r="U108" s="116">
        <f t="shared" si="8"/>
        <v>0.11038376665513128</v>
      </c>
    </row>
    <row r="109" spans="12:21" x14ac:dyDescent="0.25">
      <c r="L109" s="123">
        <v>38230</v>
      </c>
      <c r="M109" s="108">
        <v>145.18500318711099</v>
      </c>
      <c r="N109" s="109">
        <f t="shared" si="9"/>
        <v>1.5729014232813476E-2</v>
      </c>
      <c r="O109" s="109">
        <f t="shared" si="10"/>
        <v>4.5409720072695947E-2</v>
      </c>
      <c r="P109" s="109">
        <f t="shared" si="11"/>
        <v>0.16287019263674662</v>
      </c>
      <c r="Q109" s="121">
        <v>38214.5</v>
      </c>
      <c r="R109" s="122">
        <v>125.32501293451701</v>
      </c>
      <c r="S109" s="115">
        <f t="shared" si="6"/>
        <v>2.2723635082717575E-2</v>
      </c>
      <c r="T109" s="116">
        <f t="shared" si="7"/>
        <v>6.7938683744976913E-2</v>
      </c>
      <c r="U109" s="116">
        <f t="shared" si="8"/>
        <v>0.15221793093885339</v>
      </c>
    </row>
    <row r="110" spans="12:21" x14ac:dyDescent="0.25">
      <c r="L110" s="123">
        <v>38260</v>
      </c>
      <c r="M110" s="108">
        <v>146.0290656295</v>
      </c>
      <c r="N110" s="109">
        <f t="shared" si="9"/>
        <v>5.8137026818203541E-3</v>
      </c>
      <c r="O110" s="109">
        <f t="shared" si="10"/>
        <v>3.5623834818743649E-2</v>
      </c>
      <c r="P110" s="109">
        <f t="shared" si="11"/>
        <v>0.15460620782647561</v>
      </c>
      <c r="Q110" s="121">
        <v>38245</v>
      </c>
      <c r="R110" s="122">
        <v>127.19514357141701</v>
      </c>
      <c r="S110" s="115">
        <f t="shared" si="6"/>
        <v>1.4922245712251758E-2</v>
      </c>
      <c r="T110" s="116">
        <f t="shared" si="7"/>
        <v>6.1401098199345805E-2</v>
      </c>
      <c r="U110" s="116">
        <f t="shared" si="8"/>
        <v>0.18224573839135005</v>
      </c>
    </row>
    <row r="111" spans="12:21" x14ac:dyDescent="0.25">
      <c r="L111" s="123">
        <v>38291</v>
      </c>
      <c r="M111" s="108">
        <v>145.68593565032899</v>
      </c>
      <c r="N111" s="109">
        <f t="shared" si="9"/>
        <v>-2.3497375518486407E-3</v>
      </c>
      <c r="O111" s="109">
        <f t="shared" si="10"/>
        <v>1.9233588575150229E-2</v>
      </c>
      <c r="P111" s="109">
        <f t="shared" si="11"/>
        <v>0.14194512606144283</v>
      </c>
      <c r="Q111" s="121">
        <v>38275.5</v>
      </c>
      <c r="R111" s="122">
        <v>128.02177286743401</v>
      </c>
      <c r="S111" s="115">
        <f t="shared" si="6"/>
        <v>6.4989061123459368E-3</v>
      </c>
      <c r="T111" s="116">
        <f t="shared" si="7"/>
        <v>4.4730735317204617E-2</v>
      </c>
      <c r="U111" s="116">
        <f t="shared" si="8"/>
        <v>0.19575114157645501</v>
      </c>
    </row>
    <row r="112" spans="12:21" x14ac:dyDescent="0.25">
      <c r="L112" s="123">
        <v>38321</v>
      </c>
      <c r="M112" s="108">
        <v>145.46806885852101</v>
      </c>
      <c r="N112" s="109">
        <f t="shared" si="9"/>
        <v>-1.4954552121688724E-3</v>
      </c>
      <c r="O112" s="109">
        <f t="shared" si="10"/>
        <v>1.9496894665160802E-3</v>
      </c>
      <c r="P112" s="109">
        <f t="shared" si="11"/>
        <v>0.13593855666664223</v>
      </c>
      <c r="Q112" s="121">
        <v>38306</v>
      </c>
      <c r="R112" s="122">
        <v>127.613756170076</v>
      </c>
      <c r="S112" s="115">
        <f t="shared" si="6"/>
        <v>-3.1870883227066438E-3</v>
      </c>
      <c r="T112" s="116">
        <f t="shared" si="7"/>
        <v>1.826246159459699E-2</v>
      </c>
      <c r="U112" s="116">
        <f t="shared" si="8"/>
        <v>0.18354867017590304</v>
      </c>
    </row>
    <row r="113" spans="12:21" x14ac:dyDescent="0.25">
      <c r="L113" s="123">
        <v>38352</v>
      </c>
      <c r="M113" s="108">
        <v>146.695010446917</v>
      </c>
      <c r="N113" s="109">
        <f t="shared" si="9"/>
        <v>8.4344392417092795E-3</v>
      </c>
      <c r="O113" s="109">
        <f t="shared" si="10"/>
        <v>4.5603579982262943E-3</v>
      </c>
      <c r="P113" s="109">
        <f t="shared" si="11"/>
        <v>0.14080083610117389</v>
      </c>
      <c r="Q113" s="121">
        <v>38336.5</v>
      </c>
      <c r="R113" s="122">
        <v>127.105892588803</v>
      </c>
      <c r="S113" s="115">
        <f t="shared" si="6"/>
        <v>-3.9796930716163859E-3</v>
      </c>
      <c r="T113" s="116">
        <f t="shared" si="7"/>
        <v>-7.016854583279386E-4</v>
      </c>
      <c r="U113" s="116">
        <f t="shared" si="8"/>
        <v>0.16389096764025979</v>
      </c>
    </row>
    <row r="114" spans="12:21" x14ac:dyDescent="0.25">
      <c r="L114" s="123">
        <v>38383</v>
      </c>
      <c r="M114" s="108">
        <v>149.93890006036301</v>
      </c>
      <c r="N114" s="109">
        <f t="shared" si="9"/>
        <v>2.2113155747855773E-2</v>
      </c>
      <c r="O114" s="109">
        <f t="shared" si="10"/>
        <v>2.9192690365402729E-2</v>
      </c>
      <c r="P114" s="109">
        <f t="shared" si="11"/>
        <v>0.15549595654537574</v>
      </c>
      <c r="Q114" s="121">
        <v>38367.5</v>
      </c>
      <c r="R114" s="122">
        <v>127.14710531408601</v>
      </c>
      <c r="S114" s="115">
        <f t="shared" si="6"/>
        <v>3.2423929720026834E-4</v>
      </c>
      <c r="T114" s="116">
        <f t="shared" si="7"/>
        <v>-6.8321781034365037E-3</v>
      </c>
      <c r="U114" s="116">
        <f t="shared" si="8"/>
        <v>0.15583530155049297</v>
      </c>
    </row>
    <row r="115" spans="12:21" x14ac:dyDescent="0.25">
      <c r="L115" s="123">
        <v>38411</v>
      </c>
      <c r="M115" s="108">
        <v>153.68465256614999</v>
      </c>
      <c r="N115" s="109">
        <f t="shared" si="9"/>
        <v>2.4981859305883924E-2</v>
      </c>
      <c r="O115" s="109">
        <f t="shared" si="10"/>
        <v>5.6483761502465812E-2</v>
      </c>
      <c r="P115" s="109">
        <f t="shared" si="11"/>
        <v>0.16222941846092409</v>
      </c>
      <c r="Q115" s="121">
        <v>38397</v>
      </c>
      <c r="R115" s="122">
        <v>130.057469305468</v>
      </c>
      <c r="S115" s="115">
        <f t="shared" si="6"/>
        <v>2.2889738497724021E-2</v>
      </c>
      <c r="T115" s="116">
        <f t="shared" si="7"/>
        <v>1.9149292433138454E-2</v>
      </c>
      <c r="U115" s="116">
        <f t="shared" si="8"/>
        <v>0.15293554074095184</v>
      </c>
    </row>
    <row r="116" spans="12:21" x14ac:dyDescent="0.25">
      <c r="L116" s="123">
        <v>38442</v>
      </c>
      <c r="M116" s="108">
        <v>156.99781782292399</v>
      </c>
      <c r="N116" s="109">
        <f t="shared" si="9"/>
        <v>2.1558205074172498E-2</v>
      </c>
      <c r="O116" s="109">
        <f t="shared" si="10"/>
        <v>7.0232841216744557E-2</v>
      </c>
      <c r="P116" s="109">
        <f t="shared" si="11"/>
        <v>0.16538118650119626</v>
      </c>
      <c r="Q116" s="121">
        <v>38426.5</v>
      </c>
      <c r="R116" s="122">
        <v>132.546289865673</v>
      </c>
      <c r="S116" s="115">
        <f t="shared" si="6"/>
        <v>1.913631391949866E-2</v>
      </c>
      <c r="T116" s="116">
        <f t="shared" si="7"/>
        <v>4.2802085458540473E-2</v>
      </c>
      <c r="U116" s="116">
        <f t="shared" si="8"/>
        <v>0.15921292934557574</v>
      </c>
    </row>
    <row r="117" spans="12:21" x14ac:dyDescent="0.25">
      <c r="L117" s="123">
        <v>38472</v>
      </c>
      <c r="M117" s="108">
        <v>159.18166357147399</v>
      </c>
      <c r="N117" s="109">
        <f t="shared" si="9"/>
        <v>1.3910038870814878E-2</v>
      </c>
      <c r="O117" s="109">
        <f t="shared" si="10"/>
        <v>6.1643532848313587E-2</v>
      </c>
      <c r="P117" s="109">
        <f t="shared" si="11"/>
        <v>0.15915103863962732</v>
      </c>
      <c r="Q117" s="121">
        <v>38457</v>
      </c>
      <c r="R117" s="122">
        <v>134.44445096607899</v>
      </c>
      <c r="S117" s="115">
        <f t="shared" si="6"/>
        <v>1.4320741096032652E-2</v>
      </c>
      <c r="T117" s="116">
        <f t="shared" si="7"/>
        <v>5.7392935796427791E-2</v>
      </c>
      <c r="U117" s="116">
        <f t="shared" si="8"/>
        <v>0.1523132993970473</v>
      </c>
    </row>
    <row r="118" spans="12:21" x14ac:dyDescent="0.25">
      <c r="L118" s="123">
        <v>38503</v>
      </c>
      <c r="M118" s="108">
        <v>160.935443248567</v>
      </c>
      <c r="N118" s="109">
        <f t="shared" si="9"/>
        <v>1.1017472978635867E-2</v>
      </c>
      <c r="O118" s="109">
        <f t="shared" si="10"/>
        <v>4.7179666683347277E-2</v>
      </c>
      <c r="P118" s="109">
        <f t="shared" si="11"/>
        <v>0.15882131751191575</v>
      </c>
      <c r="Q118" s="121">
        <v>38487.5</v>
      </c>
      <c r="R118" s="122">
        <v>134.404431768682</v>
      </c>
      <c r="S118" s="115">
        <f t="shared" si="6"/>
        <v>-2.9766343727410938E-4</v>
      </c>
      <c r="T118" s="116">
        <f t="shared" si="7"/>
        <v>3.3423397259900733E-2</v>
      </c>
      <c r="U118" s="116">
        <f t="shared" si="8"/>
        <v>0.14530761730330721</v>
      </c>
    </row>
    <row r="119" spans="12:21" x14ac:dyDescent="0.25">
      <c r="L119" s="123">
        <v>38533</v>
      </c>
      <c r="M119" s="108">
        <v>162.37281872255599</v>
      </c>
      <c r="N119" s="109">
        <f t="shared" si="9"/>
        <v>8.9313792224683386E-3</v>
      </c>
      <c r="O119" s="109">
        <f t="shared" si="10"/>
        <v>3.4236150375633878E-2</v>
      </c>
      <c r="P119" s="109">
        <f t="shared" si="11"/>
        <v>0.15153213143488031</v>
      </c>
      <c r="Q119" s="121">
        <v>38518</v>
      </c>
      <c r="R119" s="122">
        <v>135.389242601185</v>
      </c>
      <c r="S119" s="115">
        <f t="shared" si="6"/>
        <v>7.3272199401721583E-3</v>
      </c>
      <c r="T119" s="116">
        <f t="shared" si="7"/>
        <v>2.1448753777967955E-2</v>
      </c>
      <c r="U119" s="116">
        <f t="shared" si="8"/>
        <v>0.12977812474884365</v>
      </c>
    </row>
    <row r="120" spans="12:21" x14ac:dyDescent="0.25">
      <c r="L120" s="123">
        <v>38564</v>
      </c>
      <c r="M120" s="108">
        <v>164.120175924036</v>
      </c>
      <c r="N120" s="109">
        <f t="shared" si="9"/>
        <v>1.0761389838687796E-2</v>
      </c>
      <c r="O120" s="109">
        <f t="shared" si="10"/>
        <v>3.1024379578396433E-2</v>
      </c>
      <c r="P120" s="109">
        <f t="shared" si="11"/>
        <v>0.14820140405408067</v>
      </c>
      <c r="Q120" s="121">
        <v>38548.5</v>
      </c>
      <c r="R120" s="122">
        <v>137.411962364359</v>
      </c>
      <c r="S120" s="115">
        <f t="shared" si="6"/>
        <v>1.4940033080266923E-2</v>
      </c>
      <c r="T120" s="116">
        <f t="shared" si="7"/>
        <v>2.2072397759493434E-2</v>
      </c>
      <c r="U120" s="116">
        <f t="shared" si="8"/>
        <v>0.12136004108419152</v>
      </c>
    </row>
    <row r="121" spans="12:21" x14ac:dyDescent="0.25">
      <c r="L121" s="123">
        <v>38595</v>
      </c>
      <c r="M121" s="108">
        <v>166.30079260670399</v>
      </c>
      <c r="N121" s="109">
        <f t="shared" si="9"/>
        <v>1.3286706953551608E-2</v>
      </c>
      <c r="O121" s="109">
        <f t="shared" si="10"/>
        <v>3.333851915920194E-2</v>
      </c>
      <c r="P121" s="109">
        <f t="shared" si="11"/>
        <v>0.14544056862663335</v>
      </c>
      <c r="Q121" s="121">
        <v>38579.5</v>
      </c>
      <c r="R121" s="122">
        <v>139.79565869346399</v>
      </c>
      <c r="S121" s="115">
        <f t="shared" si="6"/>
        <v>1.734708018203257E-2</v>
      </c>
      <c r="T121" s="116">
        <f t="shared" si="7"/>
        <v>4.0111972900273241E-2</v>
      </c>
      <c r="U121" s="116">
        <f t="shared" si="8"/>
        <v>0.11546494526601792</v>
      </c>
    </row>
    <row r="122" spans="12:21" x14ac:dyDescent="0.25">
      <c r="L122" s="123">
        <v>38625</v>
      </c>
      <c r="M122" s="108">
        <v>168.03977381547099</v>
      </c>
      <c r="N122" s="109">
        <f t="shared" si="9"/>
        <v>1.0456842577290848E-2</v>
      </c>
      <c r="O122" s="109">
        <f t="shared" si="10"/>
        <v>3.4900885120421776E-2</v>
      </c>
      <c r="P122" s="109">
        <f t="shared" si="11"/>
        <v>0.15072826831485608</v>
      </c>
      <c r="Q122" s="121">
        <v>38610</v>
      </c>
      <c r="R122" s="122">
        <v>142.41133722320899</v>
      </c>
      <c r="S122" s="115">
        <f t="shared" si="6"/>
        <v>1.8710727888056278E-2</v>
      </c>
      <c r="T122" s="116">
        <f t="shared" si="7"/>
        <v>5.1865971676264611E-2</v>
      </c>
      <c r="U122" s="116">
        <f t="shared" si="8"/>
        <v>0.1196287312907387</v>
      </c>
    </row>
    <row r="123" spans="12:21" x14ac:dyDescent="0.25">
      <c r="L123" s="123">
        <v>38656</v>
      </c>
      <c r="M123" s="108">
        <v>169.281396091076</v>
      </c>
      <c r="N123" s="109">
        <f t="shared" si="9"/>
        <v>7.3888594789972561E-3</v>
      </c>
      <c r="O123" s="109">
        <f t="shared" si="10"/>
        <v>3.1447810349831018E-2</v>
      </c>
      <c r="P123" s="109">
        <f t="shared" si="11"/>
        <v>0.16196114151595342</v>
      </c>
      <c r="Q123" s="121">
        <v>38640.5</v>
      </c>
      <c r="R123" s="122">
        <v>145.137046133995</v>
      </c>
      <c r="S123" s="115">
        <f t="shared" si="6"/>
        <v>1.913969044833741E-2</v>
      </c>
      <c r="T123" s="116">
        <f t="shared" si="7"/>
        <v>5.6218422593749873E-2</v>
      </c>
      <c r="U123" s="116">
        <f t="shared" si="8"/>
        <v>0.13369033159917088</v>
      </c>
    </row>
    <row r="124" spans="12:21" x14ac:dyDescent="0.25">
      <c r="L124" s="123">
        <v>38686</v>
      </c>
      <c r="M124" s="108">
        <v>169.29812049758601</v>
      </c>
      <c r="N124" s="109">
        <f t="shared" si="9"/>
        <v>9.8796482638885408E-5</v>
      </c>
      <c r="O124" s="109">
        <f t="shared" si="10"/>
        <v>1.802353340534335E-2</v>
      </c>
      <c r="P124" s="109">
        <f t="shared" si="11"/>
        <v>0.16381637445288133</v>
      </c>
      <c r="Q124" s="121">
        <v>38671</v>
      </c>
      <c r="R124" s="122">
        <v>147.16138938352799</v>
      </c>
      <c r="S124" s="115">
        <f t="shared" si="6"/>
        <v>1.3947805218965659E-2</v>
      </c>
      <c r="T124" s="116">
        <f t="shared" si="7"/>
        <v>5.268926631130344E-2</v>
      </c>
      <c r="U124" s="116">
        <f t="shared" si="8"/>
        <v>0.15317810399217513</v>
      </c>
    </row>
    <row r="125" spans="12:21" x14ac:dyDescent="0.25">
      <c r="L125" s="123">
        <v>38717</v>
      </c>
      <c r="M125" s="108">
        <v>170.814581259992</v>
      </c>
      <c r="N125" s="109">
        <f t="shared" si="9"/>
        <v>8.957339620480953E-3</v>
      </c>
      <c r="O125" s="109">
        <f t="shared" si="10"/>
        <v>1.6512801591652249E-2</v>
      </c>
      <c r="P125" s="109">
        <f t="shared" si="11"/>
        <v>0.16441984454408498</v>
      </c>
      <c r="Q125" s="121">
        <v>38701.5</v>
      </c>
      <c r="R125" s="122">
        <v>147.676102531916</v>
      </c>
      <c r="S125" s="115">
        <f t="shared" si="6"/>
        <v>3.4976100086048234E-3</v>
      </c>
      <c r="T125" s="116">
        <f t="shared" si="7"/>
        <v>3.6968723216574073E-2</v>
      </c>
      <c r="U125" s="116">
        <f t="shared" si="8"/>
        <v>0.16183521884118424</v>
      </c>
    </row>
    <row r="126" spans="12:21" x14ac:dyDescent="0.25">
      <c r="L126" s="123">
        <v>38748</v>
      </c>
      <c r="M126" s="108">
        <v>172.535992379736</v>
      </c>
      <c r="N126" s="109">
        <f t="shared" si="9"/>
        <v>1.0077659102907033E-2</v>
      </c>
      <c r="O126" s="109">
        <f t="shared" si="10"/>
        <v>1.9225953730373169E-2</v>
      </c>
      <c r="P126" s="109">
        <f t="shared" si="11"/>
        <v>0.1507086707337173</v>
      </c>
      <c r="Q126" s="121">
        <v>38732.5</v>
      </c>
      <c r="R126" s="122">
        <v>147.38365075833701</v>
      </c>
      <c r="S126" s="115">
        <f t="shared" si="6"/>
        <v>-1.9803595068185187E-3</v>
      </c>
      <c r="T126" s="116">
        <f t="shared" si="7"/>
        <v>1.5479194900162696E-2</v>
      </c>
      <c r="U126" s="116">
        <f t="shared" si="8"/>
        <v>0.15915852267545949</v>
      </c>
    </row>
    <row r="127" spans="12:21" x14ac:dyDescent="0.25">
      <c r="L127" s="123">
        <v>38776</v>
      </c>
      <c r="M127" s="108">
        <v>175.30074491689001</v>
      </c>
      <c r="N127" s="109">
        <f t="shared" si="9"/>
        <v>1.6024207465472173E-2</v>
      </c>
      <c r="O127" s="109">
        <f t="shared" si="10"/>
        <v>3.5455942462099488E-2</v>
      </c>
      <c r="P127" s="109">
        <f t="shared" si="11"/>
        <v>0.1406522511506858</v>
      </c>
      <c r="Q127" s="121">
        <v>38762</v>
      </c>
      <c r="R127" s="122">
        <v>148.31996869905799</v>
      </c>
      <c r="S127" s="115">
        <f t="shared" si="6"/>
        <v>6.3529294864343999E-3</v>
      </c>
      <c r="T127" s="116">
        <f t="shared" si="7"/>
        <v>7.8728484447136982E-3</v>
      </c>
      <c r="U127" s="116">
        <f t="shared" si="8"/>
        <v>0.14041868945409486</v>
      </c>
    </row>
    <row r="128" spans="12:21" x14ac:dyDescent="0.25">
      <c r="L128" s="123">
        <v>38807</v>
      </c>
      <c r="M128" s="108">
        <v>175.92292199095399</v>
      </c>
      <c r="N128" s="109">
        <f t="shared" si="9"/>
        <v>3.5491981186899224E-3</v>
      </c>
      <c r="O128" s="109">
        <f t="shared" si="10"/>
        <v>2.9905765030602049E-2</v>
      </c>
      <c r="P128" s="109">
        <f t="shared" si="11"/>
        <v>0.12054374022813108</v>
      </c>
      <c r="Q128" s="121">
        <v>38791.5</v>
      </c>
      <c r="R128" s="122">
        <v>150.344248832304</v>
      </c>
      <c r="S128" s="115">
        <f t="shared" si="6"/>
        <v>1.3648062031035746E-2</v>
      </c>
      <c r="T128" s="116">
        <f t="shared" si="7"/>
        <v>1.8067556325244594E-2</v>
      </c>
      <c r="U128" s="116">
        <f t="shared" si="8"/>
        <v>0.13427730783462954</v>
      </c>
    </row>
    <row r="129" spans="12:21" x14ac:dyDescent="0.25">
      <c r="L129" s="123">
        <v>38837</v>
      </c>
      <c r="M129" s="108">
        <v>177.132396733928</v>
      </c>
      <c r="N129" s="109">
        <f t="shared" si="9"/>
        <v>6.875026456394373E-3</v>
      </c>
      <c r="O129" s="109">
        <f t="shared" si="10"/>
        <v>2.664026381275697E-2</v>
      </c>
      <c r="P129" s="109">
        <f t="shared" si="11"/>
        <v>0.1127688501282309</v>
      </c>
      <c r="Q129" s="121">
        <v>38822</v>
      </c>
      <c r="R129" s="122">
        <v>152.28008269037801</v>
      </c>
      <c r="S129" s="115">
        <f t="shared" si="6"/>
        <v>1.2876008714062914E-2</v>
      </c>
      <c r="T129" s="116">
        <f t="shared" si="7"/>
        <v>3.3222354764909534E-2</v>
      </c>
      <c r="U129" s="116">
        <f t="shared" si="8"/>
        <v>0.13266171713400832</v>
      </c>
    </row>
    <row r="130" spans="12:21" x14ac:dyDescent="0.25">
      <c r="L130" s="123">
        <v>38868</v>
      </c>
      <c r="M130" s="108">
        <v>177.64045682450401</v>
      </c>
      <c r="N130" s="109">
        <f t="shared" si="9"/>
        <v>2.8682505286663496E-3</v>
      </c>
      <c r="O130" s="109">
        <f t="shared" si="10"/>
        <v>1.3346845210060243E-2</v>
      </c>
      <c r="P130" s="109">
        <f t="shared" si="11"/>
        <v>0.10379946914574867</v>
      </c>
      <c r="Q130" s="121">
        <v>38852.5</v>
      </c>
      <c r="R130" s="122">
        <v>153.13661985399401</v>
      </c>
      <c r="S130" s="115">
        <f t="shared" si="6"/>
        <v>5.6247484797966596E-3</v>
      </c>
      <c r="T130" s="116">
        <f t="shared" si="7"/>
        <v>3.2474731468619789E-2</v>
      </c>
      <c r="U130" s="116">
        <f t="shared" si="8"/>
        <v>0.13937180373301383</v>
      </c>
    </row>
    <row r="131" spans="12:21" x14ac:dyDescent="0.25">
      <c r="L131" s="123">
        <v>38898</v>
      </c>
      <c r="M131" s="108">
        <v>179.23767611751899</v>
      </c>
      <c r="N131" s="109">
        <f t="shared" si="9"/>
        <v>8.9913036791664513E-3</v>
      </c>
      <c r="O131" s="109">
        <f t="shared" si="10"/>
        <v>1.88420820268973E-2</v>
      </c>
      <c r="P131" s="109">
        <f t="shared" si="11"/>
        <v>0.10386502819649723</v>
      </c>
      <c r="Q131" s="121">
        <v>38883</v>
      </c>
      <c r="R131" s="122">
        <v>153.88852693750599</v>
      </c>
      <c r="S131" s="115">
        <f t="shared" si="6"/>
        <v>4.9100410093214641E-3</v>
      </c>
      <c r="T131" s="116">
        <f t="shared" si="7"/>
        <v>2.3574417596480934E-2</v>
      </c>
      <c r="U131" s="116">
        <f t="shared" si="8"/>
        <v>0.13663777107324671</v>
      </c>
    </row>
    <row r="132" spans="12:21" x14ac:dyDescent="0.25">
      <c r="L132" s="123">
        <v>38929</v>
      </c>
      <c r="M132" s="108">
        <v>178.94614870275299</v>
      </c>
      <c r="N132" s="109">
        <f t="shared" si="9"/>
        <v>-1.6264851290241911E-3</v>
      </c>
      <c r="O132" s="109">
        <f t="shared" si="10"/>
        <v>1.0239527055852182E-2</v>
      </c>
      <c r="P132" s="109">
        <f t="shared" si="11"/>
        <v>9.0336076568546142E-2</v>
      </c>
      <c r="Q132" s="121">
        <v>38913.5</v>
      </c>
      <c r="R132" s="122">
        <v>155.21809127260499</v>
      </c>
      <c r="S132" s="115">
        <f t="shared" si="6"/>
        <v>8.6397885635680627E-3</v>
      </c>
      <c r="T132" s="116">
        <f t="shared" si="7"/>
        <v>1.9293452763620156E-2</v>
      </c>
      <c r="U132" s="116">
        <f t="shared" si="8"/>
        <v>0.12958208733699328</v>
      </c>
    </row>
    <row r="133" spans="12:21" x14ac:dyDescent="0.25">
      <c r="L133" s="123">
        <v>38960</v>
      </c>
      <c r="M133" s="108">
        <v>178.25049056387999</v>
      </c>
      <c r="N133" s="109">
        <f t="shared" si="9"/>
        <v>-3.8875278619634468E-3</v>
      </c>
      <c r="O133" s="109">
        <f t="shared" si="10"/>
        <v>3.4340923812115065E-3</v>
      </c>
      <c r="P133" s="109">
        <f t="shared" si="11"/>
        <v>7.1855929066054758E-2</v>
      </c>
      <c r="Q133" s="121">
        <v>38944.5</v>
      </c>
      <c r="R133" s="122">
        <v>156.44854698478599</v>
      </c>
      <c r="S133" s="115">
        <f t="shared" si="6"/>
        <v>7.9272699599171048E-3</v>
      </c>
      <c r="T133" s="116">
        <f t="shared" si="7"/>
        <v>2.1627270694297041E-2</v>
      </c>
      <c r="U133" s="116">
        <f t="shared" si="8"/>
        <v>0.1191230718246945</v>
      </c>
    </row>
    <row r="134" spans="12:21" x14ac:dyDescent="0.25">
      <c r="L134" s="123">
        <v>38990</v>
      </c>
      <c r="M134" s="108">
        <v>176.25534028272699</v>
      </c>
      <c r="N134" s="109">
        <f t="shared" si="9"/>
        <v>-1.1192958150305854E-2</v>
      </c>
      <c r="O134" s="109">
        <f t="shared" si="10"/>
        <v>-1.6639000791533354E-2</v>
      </c>
      <c r="P134" s="109">
        <f t="shared" si="11"/>
        <v>4.8890606555313187E-2</v>
      </c>
      <c r="Q134" s="121">
        <v>38975</v>
      </c>
      <c r="R134" s="122">
        <v>156.59536367618301</v>
      </c>
      <c r="S134" s="115">
        <f t="shared" si="6"/>
        <v>9.3843435574569867E-4</v>
      </c>
      <c r="T134" s="116">
        <f t="shared" si="7"/>
        <v>1.7589594185772439E-2</v>
      </c>
      <c r="U134" s="116">
        <f t="shared" si="8"/>
        <v>9.9598997731076944E-2</v>
      </c>
    </row>
    <row r="135" spans="12:21" x14ac:dyDescent="0.25">
      <c r="L135" s="123">
        <v>39021</v>
      </c>
      <c r="M135" s="108">
        <v>175.087732982022</v>
      </c>
      <c r="N135" s="109">
        <f t="shared" si="9"/>
        <v>-6.624521553968532E-3</v>
      </c>
      <c r="O135" s="109">
        <f t="shared" si="10"/>
        <v>-2.1561881877324995E-2</v>
      </c>
      <c r="P135" s="109">
        <f t="shared" si="11"/>
        <v>3.4299911419811924E-2</v>
      </c>
      <c r="Q135" s="121">
        <v>39005.5</v>
      </c>
      <c r="R135" s="122">
        <v>158.10230841189801</v>
      </c>
      <c r="S135" s="115">
        <f t="shared" si="6"/>
        <v>9.6231759378977433E-3</v>
      </c>
      <c r="T135" s="116">
        <f t="shared" si="7"/>
        <v>1.8581707297427918E-2</v>
      </c>
      <c r="U135" s="116">
        <f t="shared" si="8"/>
        <v>8.9331170939865201E-2</v>
      </c>
    </row>
    <row r="136" spans="12:21" x14ac:dyDescent="0.25">
      <c r="L136" s="123">
        <v>39051</v>
      </c>
      <c r="M136" s="108">
        <v>175.480777726068</v>
      </c>
      <c r="N136" s="109">
        <f t="shared" si="9"/>
        <v>2.2448445550800056E-3</v>
      </c>
      <c r="O136" s="109">
        <f t="shared" si="10"/>
        <v>-1.5538318178257127E-2</v>
      </c>
      <c r="P136" s="109">
        <f t="shared" si="11"/>
        <v>3.6519349478366658E-2</v>
      </c>
      <c r="Q136" s="121">
        <v>39036</v>
      </c>
      <c r="R136" s="122">
        <v>159.98640696045601</v>
      </c>
      <c r="S136" s="115">
        <f t="shared" ref="S136:S199" si="12">R136/R135-1</f>
        <v>1.1916957870402589E-2</v>
      </c>
      <c r="T136" s="116">
        <f t="shared" si="7"/>
        <v>2.2613568766567393E-2</v>
      </c>
      <c r="U136" s="116">
        <f t="shared" si="8"/>
        <v>8.7149337408767069E-2</v>
      </c>
    </row>
    <row r="137" spans="12:21" x14ac:dyDescent="0.25">
      <c r="L137" s="123">
        <v>39082</v>
      </c>
      <c r="M137" s="108">
        <v>177.08893528130599</v>
      </c>
      <c r="N137" s="109">
        <f t="shared" si="9"/>
        <v>9.1642946656436131E-3</v>
      </c>
      <c r="O137" s="109">
        <f t="shared" si="10"/>
        <v>4.7294737126366559E-3</v>
      </c>
      <c r="P137" s="109">
        <f t="shared" si="11"/>
        <v>3.6731957980589369E-2</v>
      </c>
      <c r="Q137" s="121">
        <v>39066.5</v>
      </c>
      <c r="R137" s="122">
        <v>163.54769427656399</v>
      </c>
      <c r="S137" s="115">
        <f t="shared" si="12"/>
        <v>2.2259936851936502E-2</v>
      </c>
      <c r="T137" s="116">
        <f t="shared" si="7"/>
        <v>4.4396784407726209E-2</v>
      </c>
      <c r="U137" s="116">
        <f t="shared" si="8"/>
        <v>0.10747569493322584</v>
      </c>
    </row>
    <row r="138" spans="12:21" x14ac:dyDescent="0.25">
      <c r="L138" s="123">
        <v>39113</v>
      </c>
      <c r="M138" s="108">
        <v>179.855913217443</v>
      </c>
      <c r="N138" s="109">
        <f t="shared" si="9"/>
        <v>1.5624792885798655E-2</v>
      </c>
      <c r="O138" s="109">
        <f t="shared" si="10"/>
        <v>2.7233091400587162E-2</v>
      </c>
      <c r="P138" s="109">
        <f t="shared" si="11"/>
        <v>4.2425471559560224E-2</v>
      </c>
      <c r="Q138" s="121">
        <v>39097.5</v>
      </c>
      <c r="R138" s="122">
        <v>163.973302159117</v>
      </c>
      <c r="S138" s="115">
        <f t="shared" si="12"/>
        <v>2.6023471895195716E-3</v>
      </c>
      <c r="T138" s="116">
        <f t="shared" ref="T138:T201" si="13">R138/R135-1</f>
        <v>3.7134143113985996E-2</v>
      </c>
      <c r="U138" s="116">
        <f t="shared" si="8"/>
        <v>0.11256100195252872</v>
      </c>
    </row>
    <row r="139" spans="12:21" x14ac:dyDescent="0.25">
      <c r="L139" s="123">
        <v>39141</v>
      </c>
      <c r="M139" s="108">
        <v>181.958090886805</v>
      </c>
      <c r="N139" s="109">
        <f t="shared" si="9"/>
        <v>1.1688120961697246E-2</v>
      </c>
      <c r="O139" s="109">
        <f t="shared" si="10"/>
        <v>3.6911810197515438E-2</v>
      </c>
      <c r="P139" s="109">
        <f t="shared" si="11"/>
        <v>3.7976712381178057E-2</v>
      </c>
      <c r="Q139" s="121">
        <v>39127</v>
      </c>
      <c r="R139" s="122">
        <v>164.920094191467</v>
      </c>
      <c r="S139" s="115">
        <f t="shared" si="12"/>
        <v>5.7740621179369622E-3</v>
      </c>
      <c r="T139" s="116">
        <f t="shared" si="13"/>
        <v>3.0838165096303882E-2</v>
      </c>
      <c r="U139" s="116">
        <f t="shared" si="8"/>
        <v>0.11192104231150934</v>
      </c>
    </row>
    <row r="140" spans="12:21" x14ac:dyDescent="0.25">
      <c r="L140" s="123">
        <v>39172</v>
      </c>
      <c r="M140" s="108">
        <v>183.58895905013799</v>
      </c>
      <c r="N140" s="109">
        <f t="shared" si="9"/>
        <v>8.9628779648360801E-3</v>
      </c>
      <c r="O140" s="109">
        <f t="shared" si="10"/>
        <v>3.6704855436093142E-2</v>
      </c>
      <c r="P140" s="109">
        <f t="shared" si="11"/>
        <v>4.357611260901062E-2</v>
      </c>
      <c r="Q140" s="121">
        <v>39156.5</v>
      </c>
      <c r="R140" s="122">
        <v>164.38195521258601</v>
      </c>
      <c r="S140" s="115">
        <f t="shared" si="12"/>
        <v>-3.2630285685880667E-3</v>
      </c>
      <c r="T140" s="116">
        <f t="shared" si="13"/>
        <v>5.1010253596803778E-3</v>
      </c>
      <c r="U140" s="116">
        <f t="shared" si="8"/>
        <v>9.3370424803810526E-2</v>
      </c>
    </row>
    <row r="141" spans="12:21" x14ac:dyDescent="0.25">
      <c r="L141" s="123">
        <v>39202</v>
      </c>
      <c r="M141" s="108">
        <v>185.17029353783099</v>
      </c>
      <c r="N141" s="109">
        <f t="shared" si="9"/>
        <v>8.6134509170627815E-3</v>
      </c>
      <c r="O141" s="109">
        <f t="shared" si="10"/>
        <v>2.954798774929901E-2</v>
      </c>
      <c r="P141" s="109">
        <f t="shared" si="11"/>
        <v>4.5377903489765226E-2</v>
      </c>
      <c r="Q141" s="121">
        <v>39187</v>
      </c>
      <c r="R141" s="122">
        <v>166.05316098466199</v>
      </c>
      <c r="S141" s="115">
        <f t="shared" si="12"/>
        <v>1.0166601132798991E-2</v>
      </c>
      <c r="T141" s="116">
        <f t="shared" si="13"/>
        <v>1.2684130880810773E-2</v>
      </c>
      <c r="U141" s="116">
        <f t="shared" si="8"/>
        <v>9.044569749996767E-2</v>
      </c>
    </row>
    <row r="142" spans="12:21" x14ac:dyDescent="0.25">
      <c r="L142" s="123">
        <v>39233</v>
      </c>
      <c r="M142" s="108">
        <v>185.45567697051499</v>
      </c>
      <c r="N142" s="109">
        <f t="shared" si="9"/>
        <v>1.5411944714862624E-3</v>
      </c>
      <c r="O142" s="109">
        <f t="shared" si="10"/>
        <v>1.9221932185943924E-2</v>
      </c>
      <c r="P142" s="109">
        <f t="shared" si="11"/>
        <v>4.3994596083097415E-2</v>
      </c>
      <c r="Q142" s="121">
        <v>39217.5</v>
      </c>
      <c r="R142" s="122">
        <v>167.73595627299201</v>
      </c>
      <c r="S142" s="115">
        <f t="shared" si="12"/>
        <v>1.0134075607783677E-2</v>
      </c>
      <c r="T142" s="116">
        <f t="shared" si="13"/>
        <v>1.7074099401470644E-2</v>
      </c>
      <c r="U142" s="116">
        <f t="shared" si="8"/>
        <v>9.533537068349518E-2</v>
      </c>
    </row>
    <row r="143" spans="12:21" x14ac:dyDescent="0.25">
      <c r="L143" s="123">
        <v>39263</v>
      </c>
      <c r="M143" s="108">
        <v>186.51795494465199</v>
      </c>
      <c r="N143" s="109">
        <f t="shared" si="9"/>
        <v>5.7279345204723775E-3</v>
      </c>
      <c r="O143" s="109">
        <f t="shared" si="10"/>
        <v>1.5954096094167092E-2</v>
      </c>
      <c r="P143" s="109">
        <f t="shared" si="11"/>
        <v>4.0618016171776405E-2</v>
      </c>
      <c r="Q143" s="121">
        <v>39248</v>
      </c>
      <c r="R143" s="122">
        <v>170.042185586096</v>
      </c>
      <c r="S143" s="115">
        <f t="shared" si="12"/>
        <v>1.3749164844242268E-2</v>
      </c>
      <c r="T143" s="116">
        <f t="shared" si="13"/>
        <v>3.4433404604476969E-2</v>
      </c>
      <c r="U143" s="116">
        <f t="shared" si="8"/>
        <v>0.10496986987957846</v>
      </c>
    </row>
    <row r="144" spans="12:21" x14ac:dyDescent="0.25">
      <c r="L144" s="123">
        <v>39294</v>
      </c>
      <c r="M144" s="108">
        <v>186.41285273814901</v>
      </c>
      <c r="N144" s="109">
        <f t="shared" si="9"/>
        <v>-5.6349645552444816E-4</v>
      </c>
      <c r="O144" s="109">
        <f t="shared" si="10"/>
        <v>6.7103592945603197E-3</v>
      </c>
      <c r="P144" s="109">
        <f t="shared" si="11"/>
        <v>4.1725983428673619E-2</v>
      </c>
      <c r="Q144" s="121">
        <v>39278.5</v>
      </c>
      <c r="R144" s="122">
        <v>171.70529543465699</v>
      </c>
      <c r="S144" s="115">
        <f t="shared" si="12"/>
        <v>9.7805720552734954E-3</v>
      </c>
      <c r="T144" s="116">
        <f t="shared" si="13"/>
        <v>3.40381021142806E-2</v>
      </c>
      <c r="U144" s="116">
        <f t="shared" si="8"/>
        <v>0.10621960382888607</v>
      </c>
    </row>
    <row r="145" spans="12:21" x14ac:dyDescent="0.25">
      <c r="L145" s="123">
        <v>39325</v>
      </c>
      <c r="M145" s="108">
        <v>187.34282631379099</v>
      </c>
      <c r="N145" s="109">
        <f t="shared" si="9"/>
        <v>4.9887846357261623E-3</v>
      </c>
      <c r="O145" s="109">
        <f t="shared" si="10"/>
        <v>1.0175743196990661E-2</v>
      </c>
      <c r="P145" s="109">
        <f t="shared" si="11"/>
        <v>5.1008755830899366E-2</v>
      </c>
      <c r="Q145" s="121">
        <v>39309.5</v>
      </c>
      <c r="R145" s="122">
        <v>171.72716755466999</v>
      </c>
      <c r="S145" s="115">
        <f t="shared" si="12"/>
        <v>1.2738174415427572E-4</v>
      </c>
      <c r="T145" s="116">
        <f t="shared" si="13"/>
        <v>2.3794607729676232E-2</v>
      </c>
      <c r="U145" s="116">
        <f t="shared" si="8"/>
        <v>9.7659076190524052E-2</v>
      </c>
    </row>
    <row r="146" spans="12:21" x14ac:dyDescent="0.25">
      <c r="L146" s="123">
        <v>39355</v>
      </c>
      <c r="M146" s="108">
        <v>185.53597231534999</v>
      </c>
      <c r="N146" s="109">
        <f t="shared" si="9"/>
        <v>-9.6446393704694433E-3</v>
      </c>
      <c r="O146" s="109">
        <f t="shared" si="10"/>
        <v>-5.2648155486875181E-3</v>
      </c>
      <c r="P146" s="109">
        <f t="shared" si="11"/>
        <v>5.265447286724001E-2</v>
      </c>
      <c r="Q146" s="121">
        <v>39340</v>
      </c>
      <c r="R146" s="122">
        <v>171.658530875846</v>
      </c>
      <c r="S146" s="115">
        <f t="shared" si="12"/>
        <v>-3.9968445180427192E-4</v>
      </c>
      <c r="T146" s="116">
        <f t="shared" si="13"/>
        <v>9.5055546609144059E-3</v>
      </c>
      <c r="U146" s="116">
        <f t="shared" si="8"/>
        <v>9.6191655014841171E-2</v>
      </c>
    </row>
    <row r="147" spans="12:21" x14ac:dyDescent="0.25">
      <c r="L147" s="123">
        <v>39386</v>
      </c>
      <c r="M147" s="108">
        <v>182.35240201267001</v>
      </c>
      <c r="N147" s="109">
        <f t="shared" si="9"/>
        <v>-1.7158776613243276E-2</v>
      </c>
      <c r="O147" s="109">
        <f t="shared" si="10"/>
        <v>-2.1782032010328467E-2</v>
      </c>
      <c r="P147" s="109">
        <f t="shared" si="11"/>
        <v>4.149159342530262E-2</v>
      </c>
      <c r="Q147" s="121">
        <v>39370.5</v>
      </c>
      <c r="R147" s="122">
        <v>170.37669779248699</v>
      </c>
      <c r="S147" s="115">
        <f t="shared" si="12"/>
        <v>-7.46734273454841E-3</v>
      </c>
      <c r="T147" s="116">
        <f t="shared" si="13"/>
        <v>-7.7376625968742507E-3</v>
      </c>
      <c r="U147" s="116">
        <f t="shared" ref="U147:U210" si="14">R147/R135-1</f>
        <v>7.7635737921112336E-2</v>
      </c>
    </row>
    <row r="148" spans="12:21" x14ac:dyDescent="0.25">
      <c r="L148" s="123">
        <v>39416</v>
      </c>
      <c r="M148" s="108">
        <v>179.415860454105</v>
      </c>
      <c r="N148" s="109">
        <f t="shared" si="9"/>
        <v>-1.6103662612357406E-2</v>
      </c>
      <c r="O148" s="109">
        <f t="shared" si="10"/>
        <v>-4.2312620214283947E-2</v>
      </c>
      <c r="P148" s="109">
        <f t="shared" si="11"/>
        <v>2.2424579939916978E-2</v>
      </c>
      <c r="Q148" s="121">
        <v>39401</v>
      </c>
      <c r="R148" s="122">
        <v>170.398488121274</v>
      </c>
      <c r="S148" s="115">
        <f t="shared" si="12"/>
        <v>1.2789500600329795E-4</v>
      </c>
      <c r="T148" s="116">
        <f t="shared" si="13"/>
        <v>-7.7371533713382901E-3</v>
      </c>
      <c r="U148" s="116">
        <f t="shared" si="14"/>
        <v>6.5081036311988472E-2</v>
      </c>
    </row>
    <row r="149" spans="12:21" x14ac:dyDescent="0.25">
      <c r="L149" s="123">
        <v>39447</v>
      </c>
      <c r="M149" s="108">
        <v>178.894242970037</v>
      </c>
      <c r="N149" s="109">
        <f t="shared" si="9"/>
        <v>-2.9073097704281903E-3</v>
      </c>
      <c r="O149" s="109">
        <f t="shared" si="10"/>
        <v>-3.5797528977422499E-2</v>
      </c>
      <c r="P149" s="109">
        <f t="shared" si="11"/>
        <v>1.0194356219169087E-2</v>
      </c>
      <c r="Q149" s="121">
        <v>39431.5</v>
      </c>
      <c r="R149" s="122">
        <v>169.093320699667</v>
      </c>
      <c r="S149" s="115">
        <f t="shared" si="12"/>
        <v>-7.6595011845298488E-3</v>
      </c>
      <c r="T149" s="116">
        <f t="shared" si="13"/>
        <v>-1.4943680125250047E-2</v>
      </c>
      <c r="U149" s="116">
        <f t="shared" si="14"/>
        <v>3.3908313092602782E-2</v>
      </c>
    </row>
    <row r="150" spans="12:21" x14ac:dyDescent="0.25">
      <c r="L150" s="123">
        <v>39478</v>
      </c>
      <c r="M150" s="108">
        <v>180.65217062170501</v>
      </c>
      <c r="N150" s="109">
        <f t="shared" si="9"/>
        <v>9.8266306532985848E-3</v>
      </c>
      <c r="O150" s="109">
        <f t="shared" si="10"/>
        <v>-9.3238771313078894E-3</v>
      </c>
      <c r="P150" s="109">
        <f t="shared" si="11"/>
        <v>4.4271961372732704E-3</v>
      </c>
      <c r="Q150" s="121">
        <v>39462.5</v>
      </c>
      <c r="R150" s="122">
        <v>168.01622367390999</v>
      </c>
      <c r="S150" s="115">
        <f t="shared" si="12"/>
        <v>-6.3698377990345501E-3</v>
      </c>
      <c r="T150" s="116">
        <f t="shared" si="13"/>
        <v>-1.3854442239818354E-2</v>
      </c>
      <c r="U150" s="116">
        <f t="shared" si="14"/>
        <v>2.4655974244330414E-2</v>
      </c>
    </row>
    <row r="151" spans="12:21" x14ac:dyDescent="0.25">
      <c r="L151" s="123">
        <v>39507</v>
      </c>
      <c r="M151" s="108">
        <v>180.586012439618</v>
      </c>
      <c r="N151" s="109">
        <f t="shared" si="9"/>
        <v>-3.6621858380847527E-4</v>
      </c>
      <c r="O151" s="109">
        <f t="shared" si="10"/>
        <v>6.5220097183789072E-3</v>
      </c>
      <c r="P151" s="109">
        <f t="shared" si="11"/>
        <v>-7.5406289464784448E-3</v>
      </c>
      <c r="Q151" s="121">
        <v>39492.5</v>
      </c>
      <c r="R151" s="122">
        <v>163.22370871596999</v>
      </c>
      <c r="S151" s="115">
        <f t="shared" si="12"/>
        <v>-2.8524120189973079E-2</v>
      </c>
      <c r="T151" s="116">
        <f t="shared" si="13"/>
        <v>-4.2105886527570968E-2</v>
      </c>
      <c r="U151" s="116">
        <f t="shared" si="14"/>
        <v>-1.0286105424652248E-2</v>
      </c>
    </row>
    <row r="152" spans="12:21" x14ac:dyDescent="0.25">
      <c r="L152" s="123">
        <v>39538</v>
      </c>
      <c r="M152" s="108">
        <v>178.54870676082299</v>
      </c>
      <c r="N152" s="109">
        <f t="shared" si="9"/>
        <v>-1.1281636109420234E-2</v>
      </c>
      <c r="O152" s="109">
        <f t="shared" si="10"/>
        <v>-1.9315110619400055E-3</v>
      </c>
      <c r="P152" s="109">
        <f t="shared" si="11"/>
        <v>-2.745400548808874E-2</v>
      </c>
      <c r="Q152" s="121">
        <v>39522.5</v>
      </c>
      <c r="R152" s="122">
        <v>159.34296466667899</v>
      </c>
      <c r="S152" s="115">
        <f t="shared" si="12"/>
        <v>-2.3775614950913737E-2</v>
      </c>
      <c r="T152" s="116">
        <f t="shared" si="13"/>
        <v>-5.7662573498724945E-2</v>
      </c>
      <c r="U152" s="116">
        <f t="shared" si="14"/>
        <v>-3.0654158720708535E-2</v>
      </c>
    </row>
    <row r="153" spans="12:21" x14ac:dyDescent="0.25">
      <c r="L153" s="123">
        <v>39568</v>
      </c>
      <c r="M153" s="108">
        <v>175.27135123804999</v>
      </c>
      <c r="N153" s="109">
        <f t="shared" si="9"/>
        <v>-1.8355526523993415E-2</v>
      </c>
      <c r="O153" s="109">
        <f t="shared" si="10"/>
        <v>-2.9785523003334036E-2</v>
      </c>
      <c r="P153" s="109">
        <f t="shared" si="11"/>
        <v>-5.3458587285538872E-2</v>
      </c>
      <c r="Q153" s="121">
        <v>39553</v>
      </c>
      <c r="R153" s="122">
        <v>155.20517193705001</v>
      </c>
      <c r="S153" s="115">
        <f t="shared" si="12"/>
        <v>-2.5967840740785841E-2</v>
      </c>
      <c r="T153" s="116">
        <f t="shared" si="13"/>
        <v>-7.6248897021539919E-2</v>
      </c>
      <c r="U153" s="116">
        <f t="shared" si="14"/>
        <v>-6.5328410391500946E-2</v>
      </c>
    </row>
    <row r="154" spans="12:21" x14ac:dyDescent="0.25">
      <c r="L154" s="123">
        <v>39599</v>
      </c>
      <c r="M154" s="108">
        <v>173.654859141272</v>
      </c>
      <c r="N154" s="109">
        <f t="shared" si="9"/>
        <v>-9.2227970250683411E-3</v>
      </c>
      <c r="O154" s="109">
        <f t="shared" si="10"/>
        <v>-3.8381451612502726E-2</v>
      </c>
      <c r="P154" s="109">
        <f t="shared" si="11"/>
        <v>-6.3631472608515316E-2</v>
      </c>
      <c r="Q154" s="121">
        <v>39583.5</v>
      </c>
      <c r="R154" s="122">
        <v>156.871657597031</v>
      </c>
      <c r="S154" s="115">
        <f t="shared" si="12"/>
        <v>1.0737307521278439E-2</v>
      </c>
      <c r="T154" s="116">
        <f t="shared" si="13"/>
        <v>-3.8916228340285852E-2</v>
      </c>
      <c r="U154" s="116">
        <f t="shared" si="14"/>
        <v>-6.4770243168848385E-2</v>
      </c>
    </row>
    <row r="155" spans="12:21" x14ac:dyDescent="0.25">
      <c r="L155" s="123">
        <v>39629</v>
      </c>
      <c r="M155" s="108">
        <v>173.11199783564899</v>
      </c>
      <c r="N155" s="109">
        <f t="shared" si="9"/>
        <v>-3.1260933803262114E-3</v>
      </c>
      <c r="O155" s="109">
        <f t="shared" si="10"/>
        <v>-3.0449444433427453E-2</v>
      </c>
      <c r="P155" s="109">
        <f t="shared" si="11"/>
        <v>-7.1874887932269704E-2</v>
      </c>
      <c r="Q155" s="121">
        <v>39614</v>
      </c>
      <c r="R155" s="122">
        <v>158.98732422770999</v>
      </c>
      <c r="S155" s="115">
        <f t="shared" si="12"/>
        <v>1.348660849950134E-2</v>
      </c>
      <c r="T155" s="116">
        <f t="shared" si="13"/>
        <v>-2.2319180499305036E-3</v>
      </c>
      <c r="U155" s="116">
        <f t="shared" si="14"/>
        <v>-6.5012463350094363E-2</v>
      </c>
    </row>
    <row r="156" spans="12:21" x14ac:dyDescent="0.25">
      <c r="L156" s="123">
        <v>39660</v>
      </c>
      <c r="M156" s="108">
        <v>172.85585632579401</v>
      </c>
      <c r="N156" s="109">
        <f t="shared" si="9"/>
        <v>-1.4796288706584448E-3</v>
      </c>
      <c r="O156" s="109">
        <f t="shared" si="10"/>
        <v>-1.3781458836220728E-2</v>
      </c>
      <c r="P156" s="109">
        <f t="shared" si="11"/>
        <v>-7.2725652835742394E-2</v>
      </c>
      <c r="Q156" s="121">
        <v>39644.5</v>
      </c>
      <c r="R156" s="122">
        <v>161.575433588198</v>
      </c>
      <c r="S156" s="115">
        <f t="shared" si="12"/>
        <v>1.6278715130655153E-2</v>
      </c>
      <c r="T156" s="116">
        <f t="shared" si="13"/>
        <v>4.1044132561070201E-2</v>
      </c>
      <c r="U156" s="116">
        <f t="shared" si="14"/>
        <v>-5.8995628648587317E-2</v>
      </c>
    </row>
    <row r="157" spans="12:21" x14ac:dyDescent="0.25">
      <c r="L157" s="123">
        <v>39691</v>
      </c>
      <c r="M157" s="108">
        <v>171.78779500450699</v>
      </c>
      <c r="N157" s="109">
        <f t="shared" si="9"/>
        <v>-6.1789131360060479E-3</v>
      </c>
      <c r="O157" s="109">
        <f t="shared" si="10"/>
        <v>-1.0751580151558637E-2</v>
      </c>
      <c r="P157" s="109">
        <f t="shared" si="11"/>
        <v>-8.30297674874938E-2</v>
      </c>
      <c r="Q157" s="121">
        <v>39675.5</v>
      </c>
      <c r="R157" s="122">
        <v>159.063474592018</v>
      </c>
      <c r="S157" s="115">
        <f t="shared" si="12"/>
        <v>-1.5546664120872133E-2</v>
      </c>
      <c r="T157" s="116">
        <f t="shared" si="13"/>
        <v>1.397203949114445E-2</v>
      </c>
      <c r="U157" s="116">
        <f t="shared" si="14"/>
        <v>-7.3743095766256483E-2</v>
      </c>
    </row>
    <row r="158" spans="12:21" x14ac:dyDescent="0.25">
      <c r="L158" s="123">
        <v>39721</v>
      </c>
      <c r="M158" s="108">
        <v>168.122146034628</v>
      </c>
      <c r="N158" s="109">
        <f t="shared" si="9"/>
        <v>-2.1338238666971709E-2</v>
      </c>
      <c r="O158" s="109">
        <f t="shared" si="10"/>
        <v>-2.8824413463001575E-2</v>
      </c>
      <c r="P158" s="109">
        <f t="shared" si="11"/>
        <v>-9.3856873486098058E-2</v>
      </c>
      <c r="Q158" s="121">
        <v>39706</v>
      </c>
      <c r="R158" s="122">
        <v>156.76311366855799</v>
      </c>
      <c r="S158" s="115">
        <f t="shared" si="12"/>
        <v>-1.4461905408266751E-2</v>
      </c>
      <c r="T158" s="116">
        <f t="shared" si="13"/>
        <v>-1.3989860952476785E-2</v>
      </c>
      <c r="U158" s="116">
        <f t="shared" si="14"/>
        <v>-8.6773533079234411E-2</v>
      </c>
    </row>
    <row r="159" spans="12:21" x14ac:dyDescent="0.25">
      <c r="L159" s="123">
        <v>39752</v>
      </c>
      <c r="M159" s="108">
        <v>163.97229087228601</v>
      </c>
      <c r="N159" s="109">
        <f t="shared" si="9"/>
        <v>-2.4683572391987263E-2</v>
      </c>
      <c r="O159" s="109">
        <f t="shared" si="10"/>
        <v>-5.1392909921226471E-2</v>
      </c>
      <c r="P159" s="109">
        <f t="shared" si="11"/>
        <v>-0.10079445588606473</v>
      </c>
      <c r="Q159" s="121">
        <v>39736.5</v>
      </c>
      <c r="R159" s="122">
        <v>154.28327914831999</v>
      </c>
      <c r="S159" s="115">
        <f t="shared" si="12"/>
        <v>-1.5818992505348461E-2</v>
      </c>
      <c r="T159" s="116">
        <f t="shared" si="13"/>
        <v>-4.5131578965545427E-2</v>
      </c>
      <c r="U159" s="116">
        <f t="shared" si="14"/>
        <v>-9.445786221169894E-2</v>
      </c>
    </row>
    <row r="160" spans="12:21" x14ac:dyDescent="0.25">
      <c r="L160" s="123">
        <v>39782</v>
      </c>
      <c r="M160" s="108">
        <v>158.13029461229101</v>
      </c>
      <c r="N160" s="109">
        <f t="shared" ref="N160:N223" si="15">M160/M159-1</f>
        <v>-3.5627948044863134E-2</v>
      </c>
      <c r="O160" s="109">
        <f t="shared" si="10"/>
        <v>-7.9502157832910481E-2</v>
      </c>
      <c r="P160" s="109">
        <f t="shared" si="11"/>
        <v>-0.11863815042850623</v>
      </c>
      <c r="Q160" s="121">
        <v>39767</v>
      </c>
      <c r="R160" s="122">
        <v>151.627370353652</v>
      </c>
      <c r="S160" s="115">
        <f t="shared" si="12"/>
        <v>-1.7214495370653449E-2</v>
      </c>
      <c r="T160" s="116">
        <f t="shared" si="13"/>
        <v>-4.6749288341895401E-2</v>
      </c>
      <c r="U160" s="116">
        <f t="shared" si="14"/>
        <v>-0.1101601192274807</v>
      </c>
    </row>
    <row r="161" spans="12:21" x14ac:dyDescent="0.25">
      <c r="L161" s="123">
        <v>39813</v>
      </c>
      <c r="M161" s="108">
        <v>155.35855729655799</v>
      </c>
      <c r="N161" s="109">
        <f t="shared" si="15"/>
        <v>-1.7528186629442888E-2</v>
      </c>
      <c r="O161" s="109">
        <f t="shared" si="10"/>
        <v>-7.5918545171562934E-2</v>
      </c>
      <c r="P161" s="109">
        <f t="shared" si="11"/>
        <v>-0.13156200715425481</v>
      </c>
      <c r="Q161" s="121">
        <v>39797.5</v>
      </c>
      <c r="R161" s="122">
        <v>147.53709504081601</v>
      </c>
      <c r="S161" s="115">
        <f t="shared" si="12"/>
        <v>-2.6975837563468441E-2</v>
      </c>
      <c r="T161" s="116">
        <f t="shared" si="13"/>
        <v>-5.8853249414581144E-2</v>
      </c>
      <c r="U161" s="116">
        <f t="shared" si="14"/>
        <v>-0.12748123680850654</v>
      </c>
    </row>
    <row r="162" spans="12:21" x14ac:dyDescent="0.25">
      <c r="L162" s="123">
        <v>39844</v>
      </c>
      <c r="M162" s="108">
        <v>151.65698382020301</v>
      </c>
      <c r="N162" s="109">
        <f t="shared" si="15"/>
        <v>-2.3826003155327902E-2</v>
      </c>
      <c r="O162" s="109">
        <f t="shared" ref="O162:O225" si="16">M162/M159-1</f>
        <v>-7.5106025454478087E-2</v>
      </c>
      <c r="P162" s="109">
        <f t="shared" si="11"/>
        <v>-0.16050284201798726</v>
      </c>
      <c r="Q162" s="121">
        <v>39828.5</v>
      </c>
      <c r="R162" s="122">
        <v>144.27335170028499</v>
      </c>
      <c r="S162" s="115">
        <f t="shared" si="12"/>
        <v>-2.2121510116680176E-2</v>
      </c>
      <c r="T162" s="116">
        <f t="shared" si="13"/>
        <v>-6.4880183408676295E-2</v>
      </c>
      <c r="U162" s="116">
        <f t="shared" si="14"/>
        <v>-0.14131297236929774</v>
      </c>
    </row>
    <row r="163" spans="12:21" x14ac:dyDescent="0.25">
      <c r="L163" s="123">
        <v>39872</v>
      </c>
      <c r="M163" s="108">
        <v>149.164677736713</v>
      </c>
      <c r="N163" s="109">
        <f t="shared" si="15"/>
        <v>-1.6433836548172209E-2</v>
      </c>
      <c r="O163" s="109">
        <f t="shared" si="16"/>
        <v>-5.6697654915272233E-2</v>
      </c>
      <c r="P163" s="109">
        <f t="shared" si="11"/>
        <v>-0.1739965032641233</v>
      </c>
      <c r="Q163" s="121">
        <v>39858</v>
      </c>
      <c r="R163" s="122">
        <v>143.16209195394899</v>
      </c>
      <c r="S163" s="115">
        <f t="shared" si="12"/>
        <v>-7.7024601788177049E-3</v>
      </c>
      <c r="T163" s="116">
        <f t="shared" si="13"/>
        <v>-5.5829487644340148E-2</v>
      </c>
      <c r="U163" s="116">
        <f t="shared" si="14"/>
        <v>-0.12290871785624458</v>
      </c>
    </row>
    <row r="164" spans="12:21" x14ac:dyDescent="0.25">
      <c r="L164" s="123">
        <v>39903</v>
      </c>
      <c r="M164" s="108">
        <v>144.35480575761599</v>
      </c>
      <c r="N164" s="109">
        <f t="shared" si="15"/>
        <v>-3.2245381762475933E-2</v>
      </c>
      <c r="O164" s="109">
        <f t="shared" si="16"/>
        <v>-7.0828100687993389E-2</v>
      </c>
      <c r="P164" s="109">
        <f t="shared" si="11"/>
        <v>-0.19151021378727673</v>
      </c>
      <c r="Q164" s="121">
        <v>39887.5</v>
      </c>
      <c r="R164" s="122">
        <v>140.27989192288101</v>
      </c>
      <c r="S164" s="115">
        <f t="shared" si="12"/>
        <v>-2.013242466445031E-2</v>
      </c>
      <c r="T164" s="116">
        <f t="shared" si="13"/>
        <v>-4.9189006438870919E-2</v>
      </c>
      <c r="U164" s="116">
        <f t="shared" si="14"/>
        <v>-0.11963548427553738</v>
      </c>
    </row>
    <row r="165" spans="12:21" x14ac:dyDescent="0.25">
      <c r="L165" s="123">
        <v>39933</v>
      </c>
      <c r="M165" s="108">
        <v>141.21729310529301</v>
      </c>
      <c r="N165" s="109">
        <f t="shared" si="15"/>
        <v>-2.1734729480299642E-2</v>
      </c>
      <c r="O165" s="109">
        <f t="shared" si="16"/>
        <v>-6.8837520382752593E-2</v>
      </c>
      <c r="P165" s="109">
        <f t="shared" si="11"/>
        <v>-0.19429335080840138</v>
      </c>
      <c r="Q165" s="121">
        <v>39918</v>
      </c>
      <c r="R165" s="122">
        <v>135.33535075418899</v>
      </c>
      <c r="S165" s="115">
        <f t="shared" si="12"/>
        <v>-3.5247683049330236E-2</v>
      </c>
      <c r="T165" s="116">
        <f t="shared" si="13"/>
        <v>-6.1951849324634045E-2</v>
      </c>
      <c r="U165" s="116">
        <f t="shared" si="14"/>
        <v>-0.12802293206388804</v>
      </c>
    </row>
    <row r="166" spans="12:21" x14ac:dyDescent="0.25">
      <c r="L166" s="123">
        <v>39964</v>
      </c>
      <c r="M166" s="108">
        <v>139.264147770108</v>
      </c>
      <c r="N166" s="109">
        <f t="shared" si="15"/>
        <v>-1.3830780156143696E-2</v>
      </c>
      <c r="O166" s="109">
        <f t="shared" si="16"/>
        <v>-6.6373152926192058E-2</v>
      </c>
      <c r="P166" s="109">
        <f t="shared" si="11"/>
        <v>-0.19804059351536152</v>
      </c>
      <c r="Q166" s="121">
        <v>39948.5</v>
      </c>
      <c r="R166" s="122">
        <v>126.130946432869</v>
      </c>
      <c r="S166" s="115">
        <f t="shared" si="12"/>
        <v>-6.8011825956974525E-2</v>
      </c>
      <c r="T166" s="116">
        <f t="shared" si="13"/>
        <v>-0.11896407274181497</v>
      </c>
      <c r="U166" s="116">
        <f t="shared" si="14"/>
        <v>-0.19596089972560993</v>
      </c>
    </row>
    <row r="167" spans="12:21" x14ac:dyDescent="0.25">
      <c r="L167" s="123">
        <v>39994</v>
      </c>
      <c r="M167" s="108">
        <v>139.65219978496401</v>
      </c>
      <c r="N167" s="109">
        <f t="shared" si="15"/>
        <v>2.7864459092270533E-3</v>
      </c>
      <c r="O167" s="109">
        <f t="shared" si="16"/>
        <v>-3.2576719202186188E-2</v>
      </c>
      <c r="P167" s="109">
        <f t="shared" si="11"/>
        <v>-0.19328410779737759</v>
      </c>
      <c r="Q167" s="121">
        <v>39979</v>
      </c>
      <c r="R167" s="122">
        <v>119.513454139228</v>
      </c>
      <c r="S167" s="115">
        <f t="shared" si="12"/>
        <v>-5.2465255203353545E-2</v>
      </c>
      <c r="T167" s="116">
        <f t="shared" si="13"/>
        <v>-0.1480357412527048</v>
      </c>
      <c r="U167" s="116">
        <f t="shared" si="14"/>
        <v>-0.24828312747716563</v>
      </c>
    </row>
    <row r="168" spans="12:21" x14ac:dyDescent="0.25">
      <c r="L168" s="123">
        <v>40025</v>
      </c>
      <c r="M168" s="108">
        <v>140.04439223543801</v>
      </c>
      <c r="N168" s="109">
        <f t="shared" si="15"/>
        <v>2.8083513978147678E-3</v>
      </c>
      <c r="O168" s="109">
        <f t="shared" si="16"/>
        <v>-8.3056461716800589E-3</v>
      </c>
      <c r="P168" s="109">
        <f t="shared" si="11"/>
        <v>-0.18981980007963306</v>
      </c>
      <c r="Q168" s="121">
        <v>40009</v>
      </c>
      <c r="R168" s="122">
        <v>114.28056554878</v>
      </c>
      <c r="S168" s="115">
        <f t="shared" si="12"/>
        <v>-4.3784933069978105E-2</v>
      </c>
      <c r="T168" s="116">
        <f t="shared" si="13"/>
        <v>-0.15557491141875424</v>
      </c>
      <c r="U168" s="116">
        <f t="shared" si="14"/>
        <v>-0.29271076047338274</v>
      </c>
    </row>
    <row r="169" spans="12:21" x14ac:dyDescent="0.25">
      <c r="L169" s="123">
        <v>40056</v>
      </c>
      <c r="M169" s="108">
        <v>139.02067067006399</v>
      </c>
      <c r="N169" s="109">
        <f t="shared" si="15"/>
        <v>-7.3099789933249726E-3</v>
      </c>
      <c r="O169" s="109">
        <f t="shared" si="16"/>
        <v>-1.7483114207249573E-3</v>
      </c>
      <c r="P169" s="109">
        <f t="shared" si="11"/>
        <v>-0.19074186459860742</v>
      </c>
      <c r="Q169" s="121">
        <v>40040</v>
      </c>
      <c r="R169" s="122">
        <v>114.819355979791</v>
      </c>
      <c r="S169" s="115">
        <f t="shared" si="12"/>
        <v>4.71462867219552E-3</v>
      </c>
      <c r="T169" s="116">
        <f t="shared" si="13"/>
        <v>-8.9681325423958458E-2</v>
      </c>
      <c r="U169" s="116">
        <f t="shared" si="14"/>
        <v>-0.27815385477846988</v>
      </c>
    </row>
    <row r="170" spans="12:21" x14ac:dyDescent="0.25">
      <c r="L170" s="123">
        <v>40086</v>
      </c>
      <c r="M170" s="108">
        <v>135.14128737338899</v>
      </c>
      <c r="N170" s="109">
        <f t="shared" si="15"/>
        <v>-2.7905082589350316E-2</v>
      </c>
      <c r="O170" s="109">
        <f t="shared" si="16"/>
        <v>-3.2301048021591505E-2</v>
      </c>
      <c r="P170" s="109">
        <f t="shared" si="11"/>
        <v>-0.19617200612253649</v>
      </c>
      <c r="Q170" s="121">
        <v>40071</v>
      </c>
      <c r="R170" s="122">
        <v>115.018792124979</v>
      </c>
      <c r="S170" s="115">
        <f t="shared" si="12"/>
        <v>1.7369557901292243E-3</v>
      </c>
      <c r="T170" s="116">
        <f t="shared" si="13"/>
        <v>-3.7608000259225283E-2</v>
      </c>
      <c r="U170" s="116">
        <f t="shared" si="14"/>
        <v>-0.26628918351187136</v>
      </c>
    </row>
    <row r="171" spans="12:21" x14ac:dyDescent="0.25">
      <c r="L171" s="123">
        <v>40117</v>
      </c>
      <c r="M171" s="108">
        <v>130.46124309582299</v>
      </c>
      <c r="N171" s="109">
        <f t="shared" si="15"/>
        <v>-3.4630751034916973E-2</v>
      </c>
      <c r="O171" s="109">
        <f t="shared" si="16"/>
        <v>-6.8429367193112212E-2</v>
      </c>
      <c r="P171" s="109">
        <f t="shared" ref="P171:P234" si="17">M171/M159-1</f>
        <v>-0.20437018717122124</v>
      </c>
      <c r="Q171" s="121">
        <v>40101</v>
      </c>
      <c r="R171" s="122">
        <v>114.696527685636</v>
      </c>
      <c r="S171" s="115">
        <f t="shared" si="12"/>
        <v>-2.8018416242175936E-3</v>
      </c>
      <c r="T171" s="116">
        <f t="shared" si="13"/>
        <v>3.6398326772231204E-3</v>
      </c>
      <c r="U171" s="116">
        <f t="shared" si="14"/>
        <v>-0.25658484627246825</v>
      </c>
    </row>
    <row r="172" spans="12:21" x14ac:dyDescent="0.25">
      <c r="L172" s="123">
        <v>40147</v>
      </c>
      <c r="M172" s="108">
        <v>128.50111703471299</v>
      </c>
      <c r="N172" s="109">
        <f t="shared" si="15"/>
        <v>-1.5024585191713236E-2</v>
      </c>
      <c r="O172" s="109">
        <f t="shared" si="16"/>
        <v>-7.5668989256402974E-2</v>
      </c>
      <c r="P172" s="109">
        <f t="shared" si="17"/>
        <v>-0.18737192421113102</v>
      </c>
      <c r="Q172" s="121">
        <v>40132</v>
      </c>
      <c r="R172" s="122">
        <v>111.60141788428</v>
      </c>
      <c r="S172" s="115">
        <f t="shared" si="12"/>
        <v>-2.6985209263171273E-2</v>
      </c>
      <c r="T172" s="116">
        <f t="shared" si="13"/>
        <v>-2.8026094276973446E-2</v>
      </c>
      <c r="U172" s="116">
        <f t="shared" si="14"/>
        <v>-0.26397577413640061</v>
      </c>
    </row>
    <row r="173" spans="12:21" x14ac:dyDescent="0.25">
      <c r="L173" s="123">
        <v>40178</v>
      </c>
      <c r="M173" s="108">
        <v>129.02080422592701</v>
      </c>
      <c r="N173" s="109">
        <f t="shared" si="15"/>
        <v>4.0442231414503649E-3</v>
      </c>
      <c r="O173" s="109">
        <f t="shared" si="16"/>
        <v>-4.5289513415329385E-2</v>
      </c>
      <c r="P173" s="109">
        <f t="shared" si="17"/>
        <v>-0.16952882112799139</v>
      </c>
      <c r="Q173" s="121">
        <v>40162</v>
      </c>
      <c r="R173" s="122">
        <v>109.01651405321201</v>
      </c>
      <c r="S173" s="115">
        <f t="shared" si="12"/>
        <v>-2.3161926434915769E-2</v>
      </c>
      <c r="T173" s="116">
        <f t="shared" si="13"/>
        <v>-5.2185194791864453E-2</v>
      </c>
      <c r="U173" s="116">
        <f t="shared" si="14"/>
        <v>-0.26109081907128051</v>
      </c>
    </row>
    <row r="174" spans="12:21" x14ac:dyDescent="0.25">
      <c r="L174" s="123">
        <v>40209</v>
      </c>
      <c r="M174" s="108">
        <v>131.27809104179801</v>
      </c>
      <c r="N174" s="109">
        <f t="shared" si="15"/>
        <v>1.7495525852701199E-2</v>
      </c>
      <c r="O174" s="109">
        <f t="shared" si="16"/>
        <v>6.2612307424898539E-3</v>
      </c>
      <c r="P174" s="109">
        <f t="shared" si="17"/>
        <v>-0.13437490490095205</v>
      </c>
      <c r="Q174" s="121">
        <v>40193</v>
      </c>
      <c r="R174" s="122">
        <v>108.001006293931</v>
      </c>
      <c r="S174" s="115">
        <f t="shared" si="12"/>
        <v>-9.3151736514462957E-3</v>
      </c>
      <c r="T174" s="116">
        <f t="shared" si="13"/>
        <v>-5.8375972898292994E-2</v>
      </c>
      <c r="U174" s="116">
        <f t="shared" si="14"/>
        <v>-0.25141403439289711</v>
      </c>
    </row>
    <row r="175" spans="12:21" x14ac:dyDescent="0.25">
      <c r="L175" s="123">
        <v>40237</v>
      </c>
      <c r="M175" s="108">
        <v>132.49096460054</v>
      </c>
      <c r="N175" s="109">
        <f t="shared" si="15"/>
        <v>9.2389640123256012E-3</v>
      </c>
      <c r="O175" s="109">
        <f t="shared" si="16"/>
        <v>3.1049127493181228E-2</v>
      </c>
      <c r="P175" s="109">
        <f t="shared" si="17"/>
        <v>-0.11178057291554888</v>
      </c>
      <c r="Q175" s="121">
        <v>40224</v>
      </c>
      <c r="R175" s="122">
        <v>109.028365686554</v>
      </c>
      <c r="S175" s="115">
        <f t="shared" si="12"/>
        <v>9.5124983356820181E-3</v>
      </c>
      <c r="T175" s="116">
        <f t="shared" si="13"/>
        <v>-2.3055730352763204E-2</v>
      </c>
      <c r="U175" s="116">
        <f t="shared" si="14"/>
        <v>-0.23842712691272216</v>
      </c>
    </row>
    <row r="176" spans="12:21" x14ac:dyDescent="0.25">
      <c r="L176" s="123">
        <v>40268</v>
      </c>
      <c r="M176" s="108">
        <v>131.83729485689801</v>
      </c>
      <c r="N176" s="109">
        <f t="shared" si="15"/>
        <v>-4.9336929926715456E-3</v>
      </c>
      <c r="O176" s="109">
        <f t="shared" si="16"/>
        <v>2.1829740156006805E-2</v>
      </c>
      <c r="P176" s="109">
        <f t="shared" si="17"/>
        <v>-8.6713503128783564E-2</v>
      </c>
      <c r="Q176" s="121">
        <v>40252</v>
      </c>
      <c r="R176" s="122">
        <v>111.30363599104</v>
      </c>
      <c r="S176" s="115">
        <f t="shared" si="12"/>
        <v>2.0868608734603722E-2</v>
      </c>
      <c r="T176" s="116">
        <f t="shared" si="13"/>
        <v>2.0979591557216848E-2</v>
      </c>
      <c r="U176" s="116">
        <f t="shared" si="14"/>
        <v>-0.20656029552525412</v>
      </c>
    </row>
    <row r="177" spans="12:21" x14ac:dyDescent="0.25">
      <c r="L177" s="123">
        <v>40298</v>
      </c>
      <c r="M177" s="108">
        <v>129.321031037686</v>
      </c>
      <c r="N177" s="109">
        <f t="shared" si="15"/>
        <v>-1.9086130536456136E-2</v>
      </c>
      <c r="O177" s="109">
        <f t="shared" si="16"/>
        <v>-1.49077427054366E-2</v>
      </c>
      <c r="P177" s="109">
        <f t="shared" si="17"/>
        <v>-8.4240830609442763E-2</v>
      </c>
      <c r="Q177" s="121">
        <v>40283</v>
      </c>
      <c r="R177" s="122">
        <v>114.44207804433999</v>
      </c>
      <c r="S177" s="115">
        <f t="shared" si="12"/>
        <v>2.8197120654285257E-2</v>
      </c>
      <c r="T177" s="116">
        <f t="shared" si="13"/>
        <v>5.963899755599722E-2</v>
      </c>
      <c r="U177" s="116">
        <f t="shared" si="14"/>
        <v>-0.15438148712377209</v>
      </c>
    </row>
    <row r="178" spans="12:21" x14ac:dyDescent="0.25">
      <c r="L178" s="123">
        <v>40329</v>
      </c>
      <c r="M178" s="108">
        <v>125.99502790448599</v>
      </c>
      <c r="N178" s="109">
        <f t="shared" si="15"/>
        <v>-2.5718965480802214E-2</v>
      </c>
      <c r="O178" s="109">
        <f t="shared" si="16"/>
        <v>-4.9029280718419055E-2</v>
      </c>
      <c r="P178" s="109">
        <f t="shared" si="17"/>
        <v>-9.5280228817586021E-2</v>
      </c>
      <c r="Q178" s="121">
        <v>40313</v>
      </c>
      <c r="R178" s="122">
        <v>116.875925395048</v>
      </c>
      <c r="S178" s="115">
        <f t="shared" si="12"/>
        <v>2.1267067081436775E-2</v>
      </c>
      <c r="T178" s="116">
        <f t="shared" si="13"/>
        <v>7.1977229586793756E-2</v>
      </c>
      <c r="U178" s="116">
        <f t="shared" si="14"/>
        <v>-7.3376291065466837E-2</v>
      </c>
    </row>
    <row r="179" spans="12:21" x14ac:dyDescent="0.25">
      <c r="L179" s="123">
        <v>40359</v>
      </c>
      <c r="M179" s="108">
        <v>124.044691760427</v>
      </c>
      <c r="N179" s="109">
        <f t="shared" si="15"/>
        <v>-1.5479469122682388E-2</v>
      </c>
      <c r="O179" s="109">
        <f t="shared" si="16"/>
        <v>-5.9107728999820974E-2</v>
      </c>
      <c r="P179" s="109">
        <f t="shared" si="17"/>
        <v>-0.11175984373013381</v>
      </c>
      <c r="Q179" s="121">
        <v>40344</v>
      </c>
      <c r="R179" s="122">
        <v>118.071051008514</v>
      </c>
      <c r="S179" s="115">
        <f t="shared" si="12"/>
        <v>1.0225592733716482E-2</v>
      </c>
      <c r="T179" s="116">
        <f t="shared" si="13"/>
        <v>6.0801383146358301E-2</v>
      </c>
      <c r="U179" s="116">
        <f t="shared" si="14"/>
        <v>-1.2068960278176388E-2</v>
      </c>
    </row>
    <row r="180" spans="12:21" x14ac:dyDescent="0.25">
      <c r="L180" s="123">
        <v>40390</v>
      </c>
      <c r="M180" s="108">
        <v>123.884897408347</v>
      </c>
      <c r="N180" s="109">
        <f t="shared" si="15"/>
        <v>-1.2881998400110506E-3</v>
      </c>
      <c r="O180" s="109">
        <f t="shared" si="16"/>
        <v>-4.2035959547483293E-2</v>
      </c>
      <c r="P180" s="109">
        <f t="shared" si="17"/>
        <v>-0.11538837485134146</v>
      </c>
      <c r="Q180" s="121">
        <v>40374</v>
      </c>
      <c r="R180" s="122">
        <v>118.020994027303</v>
      </c>
      <c r="S180" s="115">
        <f t="shared" si="12"/>
        <v>-4.2395642948400702E-4</v>
      </c>
      <c r="T180" s="116">
        <f t="shared" si="13"/>
        <v>3.1272728039562381E-2</v>
      </c>
      <c r="U180" s="116">
        <f t="shared" si="14"/>
        <v>3.2730223731054497E-2</v>
      </c>
    </row>
    <row r="181" spans="12:21" x14ac:dyDescent="0.25">
      <c r="L181" s="123">
        <v>40421</v>
      </c>
      <c r="M181" s="108">
        <v>124.68343196853399</v>
      </c>
      <c r="N181" s="109">
        <f t="shared" si="15"/>
        <v>6.4457781125240032E-3</v>
      </c>
      <c r="O181" s="109">
        <f t="shared" si="16"/>
        <v>-1.0409902341116939E-2</v>
      </c>
      <c r="P181" s="109">
        <f t="shared" si="17"/>
        <v>-0.10313026568226236</v>
      </c>
      <c r="Q181" s="121">
        <v>40405</v>
      </c>
      <c r="R181" s="122">
        <v>119.299965696348</v>
      </c>
      <c r="S181" s="115">
        <f t="shared" si="12"/>
        <v>1.0836814920819116E-2</v>
      </c>
      <c r="T181" s="116">
        <f t="shared" si="13"/>
        <v>2.0740287557994508E-2</v>
      </c>
      <c r="U181" s="116">
        <f t="shared" si="14"/>
        <v>3.9023121827521878E-2</v>
      </c>
    </row>
    <row r="182" spans="12:21" x14ac:dyDescent="0.25">
      <c r="L182" s="123">
        <v>40451</v>
      </c>
      <c r="M182" s="108">
        <v>124.263133571011</v>
      </c>
      <c r="N182" s="109">
        <f t="shared" si="15"/>
        <v>-3.3709241948767232E-3</v>
      </c>
      <c r="O182" s="109">
        <f t="shared" si="16"/>
        <v>1.7609928122186425E-3</v>
      </c>
      <c r="P182" s="109">
        <f t="shared" si="17"/>
        <v>-8.0494673491766977E-2</v>
      </c>
      <c r="Q182" s="121">
        <v>40436</v>
      </c>
      <c r="R182" s="122">
        <v>121.389057858136</v>
      </c>
      <c r="S182" s="115">
        <f t="shared" si="12"/>
        <v>1.7511255343571008E-2</v>
      </c>
      <c r="T182" s="116">
        <f t="shared" si="13"/>
        <v>2.8101781268828896E-2</v>
      </c>
      <c r="U182" s="116">
        <f t="shared" si="14"/>
        <v>5.5384564691264515E-2</v>
      </c>
    </row>
    <row r="183" spans="12:21" x14ac:dyDescent="0.25">
      <c r="L183" s="123">
        <v>40482</v>
      </c>
      <c r="M183" s="108">
        <v>123.255655885325</v>
      </c>
      <c r="N183" s="109">
        <f t="shared" si="15"/>
        <v>-8.107615321886863E-3</v>
      </c>
      <c r="O183" s="109">
        <f t="shared" si="16"/>
        <v>-5.0792432022437328E-3</v>
      </c>
      <c r="P183" s="109">
        <f t="shared" si="17"/>
        <v>-5.5231630785593011E-2</v>
      </c>
      <c r="Q183" s="121">
        <v>40466</v>
      </c>
      <c r="R183" s="122">
        <v>123.68693082278701</v>
      </c>
      <c r="S183" s="115">
        <f t="shared" si="12"/>
        <v>1.8929819583380025E-2</v>
      </c>
      <c r="T183" s="116">
        <f t="shared" si="13"/>
        <v>4.800787217715885E-2</v>
      </c>
      <c r="U183" s="116">
        <f t="shared" si="14"/>
        <v>7.8384266015377513E-2</v>
      </c>
    </row>
    <row r="184" spans="12:21" x14ac:dyDescent="0.25">
      <c r="L184" s="123">
        <v>40512</v>
      </c>
      <c r="M184" s="108">
        <v>122.61560991423499</v>
      </c>
      <c r="N184" s="109">
        <f t="shared" si="15"/>
        <v>-5.1928324626782096E-3</v>
      </c>
      <c r="O184" s="109">
        <f t="shared" si="16"/>
        <v>-1.6584577611088336E-2</v>
      </c>
      <c r="P184" s="109">
        <f t="shared" si="17"/>
        <v>-4.5801213688189901E-2</v>
      </c>
      <c r="Q184" s="121">
        <v>40497</v>
      </c>
      <c r="R184" s="122">
        <v>123.747570796014</v>
      </c>
      <c r="S184" s="115">
        <f t="shared" si="12"/>
        <v>4.9026985166178427E-4</v>
      </c>
      <c r="T184" s="116">
        <f t="shared" si="13"/>
        <v>3.7280858160398944E-2</v>
      </c>
      <c r="U184" s="116">
        <f t="shared" si="14"/>
        <v>0.10883511286862335</v>
      </c>
    </row>
    <row r="185" spans="12:21" x14ac:dyDescent="0.25">
      <c r="L185" s="123">
        <v>40543</v>
      </c>
      <c r="M185" s="108">
        <v>123.161414114922</v>
      </c>
      <c r="N185" s="109">
        <f t="shared" si="15"/>
        <v>4.4513435203623608E-3</v>
      </c>
      <c r="O185" s="109">
        <f t="shared" si="16"/>
        <v>-8.8660202300420154E-3</v>
      </c>
      <c r="P185" s="109">
        <f t="shared" si="17"/>
        <v>-4.5414304663182081E-2</v>
      </c>
      <c r="Q185" s="121">
        <v>40527</v>
      </c>
      <c r="R185" s="122">
        <v>124.26495020656201</v>
      </c>
      <c r="S185" s="115">
        <f t="shared" si="12"/>
        <v>4.1809257928857591E-3</v>
      </c>
      <c r="T185" s="116">
        <f t="shared" si="13"/>
        <v>2.369152870258695E-2</v>
      </c>
      <c r="U185" s="116">
        <f t="shared" si="14"/>
        <v>0.13987271823704694</v>
      </c>
    </row>
    <row r="186" spans="12:21" x14ac:dyDescent="0.25">
      <c r="L186" s="123">
        <v>40574</v>
      </c>
      <c r="M186" s="108">
        <v>122.450507361108</v>
      </c>
      <c r="N186" s="109">
        <f t="shared" si="15"/>
        <v>-5.7721548499812814E-3</v>
      </c>
      <c r="O186" s="109">
        <f t="shared" si="16"/>
        <v>-6.5323454606099896E-3</v>
      </c>
      <c r="P186" s="109">
        <f t="shared" si="17"/>
        <v>-6.7243388524589109E-2</v>
      </c>
      <c r="Q186" s="121">
        <v>40558</v>
      </c>
      <c r="R186" s="122">
        <v>125.308769470778</v>
      </c>
      <c r="S186" s="115">
        <f t="shared" si="12"/>
        <v>8.3999491608928167E-3</v>
      </c>
      <c r="T186" s="116">
        <f t="shared" si="13"/>
        <v>1.3112449611306864E-2</v>
      </c>
      <c r="U186" s="116">
        <f t="shared" si="14"/>
        <v>0.16025557326515028</v>
      </c>
    </row>
    <row r="187" spans="12:21" x14ac:dyDescent="0.25">
      <c r="L187" s="123">
        <v>40602</v>
      </c>
      <c r="M187" s="108">
        <v>120.93102491675501</v>
      </c>
      <c r="N187" s="109">
        <f t="shared" si="15"/>
        <v>-1.2408951805091495E-2</v>
      </c>
      <c r="O187" s="109">
        <f t="shared" si="16"/>
        <v>-1.3738748260994638E-2</v>
      </c>
      <c r="P187" s="109">
        <f t="shared" si="17"/>
        <v>-8.7250777580480166E-2</v>
      </c>
      <c r="Q187" s="121">
        <v>40589</v>
      </c>
      <c r="R187" s="122">
        <v>126.71328790209</v>
      </c>
      <c r="S187" s="115">
        <f t="shared" si="12"/>
        <v>1.1208460806404474E-2</v>
      </c>
      <c r="T187" s="116">
        <f t="shared" si="13"/>
        <v>2.3965861204376271E-2</v>
      </c>
      <c r="U187" s="116">
        <f t="shared" si="14"/>
        <v>0.16220478133533112</v>
      </c>
    </row>
    <row r="188" spans="12:21" x14ac:dyDescent="0.25">
      <c r="L188" s="123">
        <v>40633</v>
      </c>
      <c r="M188" s="108">
        <v>119.650725538896</v>
      </c>
      <c r="N188" s="109">
        <f t="shared" si="15"/>
        <v>-1.0587021640975358E-2</v>
      </c>
      <c r="O188" s="109">
        <f t="shared" si="16"/>
        <v>-2.8504776445244184E-2</v>
      </c>
      <c r="P188" s="109">
        <f t="shared" si="17"/>
        <v>-9.2436433341793411E-2</v>
      </c>
      <c r="Q188" s="121">
        <v>40617</v>
      </c>
      <c r="R188" s="122">
        <v>126.147021137303</v>
      </c>
      <c r="S188" s="115">
        <f t="shared" si="12"/>
        <v>-4.46888226296005E-3</v>
      </c>
      <c r="T188" s="116">
        <f t="shared" si="13"/>
        <v>1.514562978227163E-2</v>
      </c>
      <c r="U188" s="116">
        <f t="shared" si="14"/>
        <v>0.1333593913091744</v>
      </c>
    </row>
    <row r="189" spans="12:21" x14ac:dyDescent="0.25">
      <c r="L189" s="123">
        <v>40663</v>
      </c>
      <c r="M189" s="108">
        <v>120.196831162617</v>
      </c>
      <c r="N189" s="109">
        <f t="shared" si="15"/>
        <v>4.5641647492014048E-3</v>
      </c>
      <c r="O189" s="109">
        <f t="shared" si="16"/>
        <v>-1.8404792655083657E-2</v>
      </c>
      <c r="P189" s="109">
        <f t="shared" si="17"/>
        <v>-7.0554648395975694E-2</v>
      </c>
      <c r="Q189" s="121">
        <v>40648</v>
      </c>
      <c r="R189" s="122">
        <v>124.925145242889</v>
      </c>
      <c r="S189" s="115">
        <f t="shared" si="12"/>
        <v>-9.6861256286350228E-3</v>
      </c>
      <c r="T189" s="116">
        <f t="shared" si="13"/>
        <v>-3.0614316101672534E-3</v>
      </c>
      <c r="U189" s="116">
        <f t="shared" si="14"/>
        <v>9.1601510368305217E-2</v>
      </c>
    </row>
    <row r="190" spans="12:21" x14ac:dyDescent="0.25">
      <c r="L190" s="123">
        <v>40694</v>
      </c>
      <c r="M190" s="108">
        <v>120.957806727788</v>
      </c>
      <c r="N190" s="109">
        <f t="shared" si="15"/>
        <v>6.3310784303576284E-3</v>
      </c>
      <c r="O190" s="109">
        <f t="shared" si="16"/>
        <v>2.2146352477725451E-4</v>
      </c>
      <c r="P190" s="109">
        <f t="shared" si="17"/>
        <v>-3.9979523481804446E-2</v>
      </c>
      <c r="Q190" s="121">
        <v>40678</v>
      </c>
      <c r="R190" s="122">
        <v>124.48421280461299</v>
      </c>
      <c r="S190" s="115">
        <f t="shared" si="12"/>
        <v>-3.5295731489342064E-3</v>
      </c>
      <c r="T190" s="116">
        <f t="shared" si="13"/>
        <v>-1.7591486531384093E-2</v>
      </c>
      <c r="U190" s="116">
        <f t="shared" si="14"/>
        <v>6.5097130857775021E-2</v>
      </c>
    </row>
    <row r="191" spans="12:21" x14ac:dyDescent="0.25">
      <c r="L191" s="123">
        <v>40724</v>
      </c>
      <c r="M191" s="108">
        <v>120.802288304605</v>
      </c>
      <c r="N191" s="109">
        <f t="shared" si="15"/>
        <v>-1.2857245628882241E-3</v>
      </c>
      <c r="O191" s="109">
        <f t="shared" si="16"/>
        <v>9.6243692674864434E-3</v>
      </c>
      <c r="P191" s="109">
        <f t="shared" si="17"/>
        <v>-2.6138994017448125E-2</v>
      </c>
      <c r="Q191" s="121">
        <v>40709</v>
      </c>
      <c r="R191" s="122">
        <v>125.06205351767601</v>
      </c>
      <c r="S191" s="115">
        <f t="shared" si="12"/>
        <v>4.6418794804925501E-3</v>
      </c>
      <c r="T191" s="116">
        <f t="shared" si="13"/>
        <v>-8.6008183930563753E-3</v>
      </c>
      <c r="U191" s="116">
        <f t="shared" si="14"/>
        <v>5.9210131945534039E-2</v>
      </c>
    </row>
    <row r="192" spans="12:21" x14ac:dyDescent="0.25">
      <c r="L192" s="123">
        <v>40755</v>
      </c>
      <c r="M192" s="108">
        <v>120.473478632865</v>
      </c>
      <c r="N192" s="109">
        <f t="shared" si="15"/>
        <v>-2.721882808303322E-3</v>
      </c>
      <c r="O192" s="109">
        <f t="shared" si="16"/>
        <v>2.3016203303538596E-3</v>
      </c>
      <c r="P192" s="109">
        <f t="shared" si="17"/>
        <v>-2.7537002869989502E-2</v>
      </c>
      <c r="Q192" s="121">
        <v>40739</v>
      </c>
      <c r="R192" s="122">
        <v>124.98276536404801</v>
      </c>
      <c r="S192" s="115">
        <f t="shared" si="12"/>
        <v>-6.339904982992639E-4</v>
      </c>
      <c r="T192" s="116">
        <f t="shared" si="13"/>
        <v>4.6123717564605649E-4</v>
      </c>
      <c r="U192" s="116">
        <f t="shared" si="14"/>
        <v>5.8987567374110261E-2</v>
      </c>
    </row>
    <row r="193" spans="12:21" x14ac:dyDescent="0.25">
      <c r="L193" s="123">
        <v>40786</v>
      </c>
      <c r="M193" s="108">
        <v>121.227170086115</v>
      </c>
      <c r="N193" s="109">
        <f t="shared" si="15"/>
        <v>6.256077784114078E-3</v>
      </c>
      <c r="O193" s="109">
        <f t="shared" si="16"/>
        <v>2.2269199947813068E-3</v>
      </c>
      <c r="P193" s="109">
        <f t="shared" si="17"/>
        <v>-2.7720297940557526E-2</v>
      </c>
      <c r="Q193" s="121">
        <v>40770</v>
      </c>
      <c r="R193" s="122">
        <v>125.513173209342</v>
      </c>
      <c r="S193" s="115">
        <f t="shared" si="12"/>
        <v>4.2438478917394828E-3</v>
      </c>
      <c r="T193" s="116">
        <f t="shared" si="13"/>
        <v>8.2657903484038009E-3</v>
      </c>
      <c r="U193" s="116">
        <f t="shared" si="14"/>
        <v>5.2080547355800366E-2</v>
      </c>
    </row>
    <row r="194" spans="12:21" x14ac:dyDescent="0.25">
      <c r="L194" s="123">
        <v>40816</v>
      </c>
      <c r="M194" s="108">
        <v>122.832632764276</v>
      </c>
      <c r="N194" s="109">
        <f t="shared" si="15"/>
        <v>1.3243422881360267E-2</v>
      </c>
      <c r="O194" s="109">
        <f t="shared" si="16"/>
        <v>1.6807168872094991E-2</v>
      </c>
      <c r="P194" s="109">
        <f t="shared" si="17"/>
        <v>-1.1511868127142666E-2</v>
      </c>
      <c r="Q194" s="121">
        <v>40801</v>
      </c>
      <c r="R194" s="122">
        <v>127.430700517898</v>
      </c>
      <c r="S194" s="115">
        <f t="shared" si="12"/>
        <v>1.5277498445185334E-2</v>
      </c>
      <c r="T194" s="116">
        <f t="shared" si="13"/>
        <v>1.8939773765087153E-2</v>
      </c>
      <c r="U194" s="116">
        <f t="shared" si="14"/>
        <v>4.9770900000086549E-2</v>
      </c>
    </row>
    <row r="195" spans="12:21" x14ac:dyDescent="0.25">
      <c r="L195" s="123">
        <v>40847</v>
      </c>
      <c r="M195" s="108">
        <v>124.022410772157</v>
      </c>
      <c r="N195" s="109">
        <f t="shared" si="15"/>
        <v>9.6861719976666372E-3</v>
      </c>
      <c r="O195" s="109">
        <f t="shared" si="16"/>
        <v>2.9458202581724491E-2</v>
      </c>
      <c r="P195" s="109">
        <f t="shared" si="17"/>
        <v>6.2208495125397612E-3</v>
      </c>
      <c r="Q195" s="121">
        <v>40831</v>
      </c>
      <c r="R195" s="122">
        <v>130.31089500932899</v>
      </c>
      <c r="S195" s="115">
        <f t="shared" si="12"/>
        <v>2.2602045501793677E-2</v>
      </c>
      <c r="T195" s="116">
        <f t="shared" si="13"/>
        <v>4.2630914988648794E-2</v>
      </c>
      <c r="U195" s="116">
        <f t="shared" si="14"/>
        <v>5.3554277258544669E-2</v>
      </c>
    </row>
    <row r="196" spans="12:21" x14ac:dyDescent="0.25">
      <c r="L196" s="123">
        <v>40877</v>
      </c>
      <c r="M196" s="108">
        <v>124.135268870464</v>
      </c>
      <c r="N196" s="109">
        <f t="shared" si="15"/>
        <v>9.09981491283407E-4</v>
      </c>
      <c r="O196" s="109">
        <f t="shared" si="16"/>
        <v>2.3988836679790682E-2</v>
      </c>
      <c r="P196" s="109">
        <f t="shared" si="17"/>
        <v>1.2393682641973269E-2</v>
      </c>
      <c r="Q196" s="121">
        <v>40862</v>
      </c>
      <c r="R196" s="122">
        <v>132.68263763001201</v>
      </c>
      <c r="S196" s="115">
        <f t="shared" si="12"/>
        <v>1.8200647156273675E-2</v>
      </c>
      <c r="T196" s="116">
        <f t="shared" si="13"/>
        <v>5.7121210764962127E-2</v>
      </c>
      <c r="U196" s="116">
        <f t="shared" si="14"/>
        <v>7.2203977633844785E-2</v>
      </c>
    </row>
    <row r="197" spans="12:21" x14ac:dyDescent="0.25">
      <c r="L197" s="123">
        <v>40908</v>
      </c>
      <c r="M197" s="108">
        <v>123.630407761915</v>
      </c>
      <c r="N197" s="109">
        <f t="shared" si="15"/>
        <v>-4.0670239259387175E-3</v>
      </c>
      <c r="O197" s="109">
        <f t="shared" si="16"/>
        <v>6.4948131427744471E-3</v>
      </c>
      <c r="P197" s="109">
        <f t="shared" si="17"/>
        <v>3.8079592570721132E-3</v>
      </c>
      <c r="Q197" s="121">
        <v>40892</v>
      </c>
      <c r="R197" s="122">
        <v>133.538428277886</v>
      </c>
      <c r="S197" s="115">
        <f t="shared" si="12"/>
        <v>6.4499068089103329E-3</v>
      </c>
      <c r="T197" s="116">
        <f t="shared" si="13"/>
        <v>4.7929798197492879E-2</v>
      </c>
      <c r="U197" s="116">
        <f t="shared" si="14"/>
        <v>7.4626659053167899E-2</v>
      </c>
    </row>
    <row r="198" spans="12:21" x14ac:dyDescent="0.25">
      <c r="L198" s="123">
        <v>40939</v>
      </c>
      <c r="M198" s="108">
        <v>122.19754567363501</v>
      </c>
      <c r="N198" s="109">
        <f t="shared" si="15"/>
        <v>-1.1589884027878972E-2</v>
      </c>
      <c r="O198" s="109">
        <f t="shared" si="16"/>
        <v>-1.4713994730149893E-2</v>
      </c>
      <c r="P198" s="109">
        <f t="shared" si="17"/>
        <v>-2.0658280061429668E-3</v>
      </c>
      <c r="Q198" s="121">
        <v>40923</v>
      </c>
      <c r="R198" s="122">
        <v>133.69212587396501</v>
      </c>
      <c r="S198" s="115">
        <f t="shared" si="12"/>
        <v>1.1509615476317236E-3</v>
      </c>
      <c r="T198" s="116">
        <f t="shared" si="13"/>
        <v>2.5947414944805347E-2</v>
      </c>
      <c r="U198" s="116">
        <f t="shared" si="14"/>
        <v>6.6901593867634279E-2</v>
      </c>
    </row>
    <row r="199" spans="12:21" x14ac:dyDescent="0.25">
      <c r="L199" s="123">
        <v>40968</v>
      </c>
      <c r="M199" s="108">
        <v>120.39922018890699</v>
      </c>
      <c r="N199" s="109">
        <f t="shared" si="15"/>
        <v>-1.4716543403670124E-2</v>
      </c>
      <c r="O199" s="109">
        <f t="shared" si="16"/>
        <v>-3.0096593140307326E-2</v>
      </c>
      <c r="P199" s="109">
        <f t="shared" si="17"/>
        <v>-4.3975872048888087E-3</v>
      </c>
      <c r="Q199" s="121">
        <v>40954</v>
      </c>
      <c r="R199" s="122">
        <v>132.80466448000601</v>
      </c>
      <c r="S199" s="115">
        <f t="shared" si="12"/>
        <v>-6.638097705138124E-3</v>
      </c>
      <c r="T199" s="116">
        <f t="shared" si="13"/>
        <v>9.1968966078503911E-4</v>
      </c>
      <c r="U199" s="116">
        <f t="shared" si="14"/>
        <v>4.8072121549105118E-2</v>
      </c>
    </row>
    <row r="200" spans="12:21" x14ac:dyDescent="0.25">
      <c r="L200" s="123">
        <v>40999</v>
      </c>
      <c r="M200" s="108">
        <v>120.322668871405</v>
      </c>
      <c r="N200" s="109">
        <f t="shared" si="15"/>
        <v>-6.358124029531842E-4</v>
      </c>
      <c r="O200" s="109">
        <f t="shared" si="16"/>
        <v>-2.6755059296414974E-2</v>
      </c>
      <c r="P200" s="109">
        <f t="shared" si="17"/>
        <v>5.6158734473412686E-3</v>
      </c>
      <c r="Q200" s="121">
        <v>40983</v>
      </c>
      <c r="R200" s="122">
        <v>131.32756876968199</v>
      </c>
      <c r="S200" s="115">
        <f t="shared" ref="S200:S263" si="18">R200/R199-1</f>
        <v>-1.1122318000708509E-2</v>
      </c>
      <c r="T200" s="116">
        <f t="shared" si="13"/>
        <v>-1.6555979703485324E-2</v>
      </c>
      <c r="U200" s="116">
        <f t="shared" si="14"/>
        <v>4.1067538382379087E-2</v>
      </c>
    </row>
    <row r="201" spans="12:21" x14ac:dyDescent="0.25">
      <c r="L201" s="123">
        <v>41029</v>
      </c>
      <c r="M201" s="108">
        <v>121.01769791968501</v>
      </c>
      <c r="N201" s="109">
        <f t="shared" si="15"/>
        <v>5.7763765946949874E-3</v>
      </c>
      <c r="O201" s="109">
        <f t="shared" si="16"/>
        <v>-9.6552491905290694E-3</v>
      </c>
      <c r="P201" s="109">
        <f t="shared" si="17"/>
        <v>6.8293543941888579E-3</v>
      </c>
      <c r="Q201" s="121">
        <v>41014</v>
      </c>
      <c r="R201" s="122">
        <v>130.726906243375</v>
      </c>
      <c r="S201" s="115">
        <f t="shared" si="18"/>
        <v>-4.5737732902100259E-3</v>
      </c>
      <c r="T201" s="116">
        <f t="shared" si="13"/>
        <v>-2.217946353389133E-2</v>
      </c>
      <c r="U201" s="116">
        <f t="shared" si="14"/>
        <v>4.6441899180551527E-2</v>
      </c>
    </row>
    <row r="202" spans="12:21" x14ac:dyDescent="0.25">
      <c r="L202" s="123">
        <v>41060</v>
      </c>
      <c r="M202" s="108">
        <v>122.514077023621</v>
      </c>
      <c r="N202" s="109">
        <f t="shared" si="15"/>
        <v>1.236496090785888E-2</v>
      </c>
      <c r="O202" s="109">
        <f t="shared" si="16"/>
        <v>1.7565369870301328E-2</v>
      </c>
      <c r="P202" s="109">
        <f t="shared" si="17"/>
        <v>1.2866224495417189E-2</v>
      </c>
      <c r="Q202" s="121">
        <v>41044</v>
      </c>
      <c r="R202" s="122">
        <v>130.65765656062399</v>
      </c>
      <c r="S202" s="115">
        <f t="shared" si="18"/>
        <v>-5.2972784823723806E-4</v>
      </c>
      <c r="T202" s="116">
        <f t="shared" ref="T202:T265" si="19">R202/R199-1</f>
        <v>-1.6166660469258298E-2</v>
      </c>
      <c r="U202" s="116">
        <f t="shared" si="14"/>
        <v>4.9592182148435748E-2</v>
      </c>
    </row>
    <row r="203" spans="12:21" x14ac:dyDescent="0.25">
      <c r="L203" s="123">
        <v>41090</v>
      </c>
      <c r="M203" s="108">
        <v>123.189668456931</v>
      </c>
      <c r="N203" s="109">
        <f t="shared" si="15"/>
        <v>5.5143984244336863E-3</v>
      </c>
      <c r="O203" s="109">
        <f t="shared" si="16"/>
        <v>2.3827593024803306E-2</v>
      </c>
      <c r="P203" s="109">
        <f t="shared" si="17"/>
        <v>1.9762706367831173E-2</v>
      </c>
      <c r="Q203" s="121">
        <v>41075</v>
      </c>
      <c r="R203" s="122">
        <v>131.809521636797</v>
      </c>
      <c r="S203" s="115">
        <f t="shared" si="18"/>
        <v>8.8159018498741304E-3</v>
      </c>
      <c r="T203" s="116">
        <f t="shared" si="19"/>
        <v>3.6698529610355024E-3</v>
      </c>
      <c r="U203" s="116">
        <f t="shared" si="14"/>
        <v>5.3952961184723591E-2</v>
      </c>
    </row>
    <row r="204" spans="12:21" x14ac:dyDescent="0.25">
      <c r="L204" s="123">
        <v>41121</v>
      </c>
      <c r="M204" s="108">
        <v>124.30124303231899</v>
      </c>
      <c r="N204" s="109">
        <f t="shared" si="15"/>
        <v>9.0232775955283451E-3</v>
      </c>
      <c r="O204" s="109">
        <f t="shared" si="16"/>
        <v>2.713276792633379E-2</v>
      </c>
      <c r="P204" s="109">
        <f t="shared" si="17"/>
        <v>3.1772672648715083E-2</v>
      </c>
      <c r="Q204" s="121">
        <v>41105</v>
      </c>
      <c r="R204" s="122">
        <v>133.36537288519699</v>
      </c>
      <c r="S204" s="115">
        <f t="shared" si="18"/>
        <v>1.1803784954831809E-2</v>
      </c>
      <c r="T204" s="116">
        <f t="shared" si="19"/>
        <v>2.0183042019750186E-2</v>
      </c>
      <c r="U204" s="116">
        <f t="shared" si="14"/>
        <v>6.7070107600293971E-2</v>
      </c>
    </row>
    <row r="205" spans="12:21" x14ac:dyDescent="0.25">
      <c r="L205" s="123">
        <v>41152</v>
      </c>
      <c r="M205" s="108">
        <v>125.568695672155</v>
      </c>
      <c r="N205" s="109">
        <f t="shared" si="15"/>
        <v>1.0196620797319422E-2</v>
      </c>
      <c r="O205" s="109">
        <f t="shared" si="16"/>
        <v>2.493279729761233E-2</v>
      </c>
      <c r="P205" s="109">
        <f t="shared" si="17"/>
        <v>3.5813139768551494E-2</v>
      </c>
      <c r="Q205" s="121">
        <v>41136</v>
      </c>
      <c r="R205" s="122">
        <v>135.35139841404899</v>
      </c>
      <c r="S205" s="115">
        <f t="shared" si="18"/>
        <v>1.4891613061822184E-2</v>
      </c>
      <c r="T205" s="116">
        <f t="shared" si="19"/>
        <v>3.5923970909788494E-2</v>
      </c>
      <c r="U205" s="116">
        <f t="shared" si="14"/>
        <v>7.8384005066129081E-2</v>
      </c>
    </row>
    <row r="206" spans="12:21" x14ac:dyDescent="0.25">
      <c r="L206" s="123">
        <v>41182</v>
      </c>
      <c r="M206" s="108">
        <v>126.767031412507</v>
      </c>
      <c r="N206" s="109">
        <f t="shared" si="15"/>
        <v>9.5432682002265512E-3</v>
      </c>
      <c r="O206" s="109">
        <f t="shared" si="16"/>
        <v>2.9039472225113494E-2</v>
      </c>
      <c r="P206" s="109">
        <f t="shared" si="17"/>
        <v>3.2030565165702907E-2</v>
      </c>
      <c r="Q206" s="121">
        <v>41167</v>
      </c>
      <c r="R206" s="122">
        <v>136.84614218272699</v>
      </c>
      <c r="S206" s="115">
        <f t="shared" si="18"/>
        <v>1.1043430553303146E-2</v>
      </c>
      <c r="T206" s="116">
        <f t="shared" si="19"/>
        <v>3.8211355927749047E-2</v>
      </c>
      <c r="U206" s="116">
        <f t="shared" si="14"/>
        <v>7.3886760620189618E-2</v>
      </c>
    </row>
    <row r="207" spans="12:21" x14ac:dyDescent="0.25">
      <c r="L207" s="123">
        <v>41213</v>
      </c>
      <c r="M207" s="108">
        <v>128.657842943313</v>
      </c>
      <c r="N207" s="109">
        <f t="shared" si="15"/>
        <v>1.4915640997012813E-2</v>
      </c>
      <c r="O207" s="109">
        <f t="shared" si="16"/>
        <v>3.5048723606579513E-2</v>
      </c>
      <c r="P207" s="109">
        <f t="shared" si="17"/>
        <v>3.7375762511759225E-2</v>
      </c>
      <c r="Q207" s="121">
        <v>41197</v>
      </c>
      <c r="R207" s="122">
        <v>137.74790642300599</v>
      </c>
      <c r="S207" s="115">
        <f t="shared" si="18"/>
        <v>6.5896212044829205E-3</v>
      </c>
      <c r="T207" s="116">
        <f t="shared" si="19"/>
        <v>3.2861105120453926E-2</v>
      </c>
      <c r="U207" s="116">
        <f t="shared" si="14"/>
        <v>5.7071294101268988E-2</v>
      </c>
    </row>
    <row r="208" spans="12:21" x14ac:dyDescent="0.25">
      <c r="L208" s="123">
        <v>41243</v>
      </c>
      <c r="M208" s="108">
        <v>129.66237031128401</v>
      </c>
      <c r="N208" s="109">
        <f t="shared" si="15"/>
        <v>7.8077429637430917E-3</v>
      </c>
      <c r="O208" s="109">
        <f t="shared" si="16"/>
        <v>3.2601076384651595E-2</v>
      </c>
      <c r="P208" s="109">
        <f t="shared" si="17"/>
        <v>4.4524827562000713E-2</v>
      </c>
      <c r="Q208" s="121">
        <v>41228</v>
      </c>
      <c r="R208" s="122">
        <v>138.08460722243299</v>
      </c>
      <c r="S208" s="115">
        <f t="shared" si="18"/>
        <v>2.4443260748590045E-3</v>
      </c>
      <c r="T208" s="116">
        <f t="shared" si="19"/>
        <v>2.0193428663536572E-2</v>
      </c>
      <c r="U208" s="116">
        <f t="shared" si="14"/>
        <v>4.0713462506559939E-2</v>
      </c>
    </row>
    <row r="209" spans="12:21" x14ac:dyDescent="0.25">
      <c r="L209" s="123">
        <v>41274</v>
      </c>
      <c r="M209" s="108">
        <v>130.42641046561101</v>
      </c>
      <c r="N209" s="109">
        <f t="shared" si="15"/>
        <v>5.8925357641754772E-3</v>
      </c>
      <c r="O209" s="109">
        <f t="shared" si="16"/>
        <v>2.8866961798578394E-2</v>
      </c>
      <c r="P209" s="109">
        <f t="shared" si="17"/>
        <v>5.4970316985313517E-2</v>
      </c>
      <c r="Q209" s="121">
        <v>41258</v>
      </c>
      <c r="R209" s="122">
        <v>138.78398055788799</v>
      </c>
      <c r="S209" s="115">
        <f t="shared" si="18"/>
        <v>5.0648175022753872E-3</v>
      </c>
      <c r="T209" s="116">
        <f t="shared" si="19"/>
        <v>1.4160708838788061E-2</v>
      </c>
      <c r="U209" s="116">
        <f t="shared" si="14"/>
        <v>3.928121925387873E-2</v>
      </c>
    </row>
    <row r="210" spans="12:21" x14ac:dyDescent="0.25">
      <c r="L210" s="123">
        <v>41305</v>
      </c>
      <c r="M210" s="108">
        <v>128.84736618062701</v>
      </c>
      <c r="N210" s="109">
        <f t="shared" si="15"/>
        <v>-1.2106783276078503E-2</v>
      </c>
      <c r="O210" s="109">
        <f t="shared" si="16"/>
        <v>1.4730795494333204E-3</v>
      </c>
      <c r="P210" s="109">
        <f t="shared" si="17"/>
        <v>5.4418609394597306E-2</v>
      </c>
      <c r="Q210" s="121">
        <v>41289</v>
      </c>
      <c r="R210" s="122">
        <v>138.62875387534299</v>
      </c>
      <c r="S210" s="115">
        <f t="shared" si="18"/>
        <v>-1.1184769446805909E-3</v>
      </c>
      <c r="T210" s="116">
        <f t="shared" si="19"/>
        <v>6.3946340471559004E-3</v>
      </c>
      <c r="U210" s="116">
        <f t="shared" si="14"/>
        <v>3.6925345970127532E-2</v>
      </c>
    </row>
    <row r="211" spans="12:21" x14ac:dyDescent="0.25">
      <c r="L211" s="123">
        <v>41333</v>
      </c>
      <c r="M211" s="108">
        <v>127.20729103219099</v>
      </c>
      <c r="N211" s="109">
        <f t="shared" si="15"/>
        <v>-1.2728821682989166E-2</v>
      </c>
      <c r="O211" s="109">
        <f t="shared" si="16"/>
        <v>-1.893440073013497E-2</v>
      </c>
      <c r="P211" s="109">
        <f t="shared" si="17"/>
        <v>5.6545805135632232E-2</v>
      </c>
      <c r="Q211" s="121">
        <v>41320</v>
      </c>
      <c r="R211" s="122">
        <v>139.51928697152201</v>
      </c>
      <c r="S211" s="115">
        <f t="shared" si="18"/>
        <v>6.423870021797784E-3</v>
      </c>
      <c r="T211" s="116">
        <f t="shared" si="19"/>
        <v>1.0389860086127856E-2</v>
      </c>
      <c r="U211" s="116">
        <f t="shared" ref="U211:U274" si="20">R211/R199-1</f>
        <v>5.0560140472527548E-2</v>
      </c>
    </row>
    <row r="212" spans="12:21" x14ac:dyDescent="0.25">
      <c r="L212" s="123">
        <v>41364</v>
      </c>
      <c r="M212" s="108">
        <v>126.885332622991</v>
      </c>
      <c r="N212" s="109">
        <f t="shared" si="15"/>
        <v>-2.5309744951530488E-3</v>
      </c>
      <c r="O212" s="109">
        <f t="shared" si="16"/>
        <v>-2.7150006122062753E-2</v>
      </c>
      <c r="P212" s="109">
        <f t="shared" si="17"/>
        <v>5.4542205663671295E-2</v>
      </c>
      <c r="Q212" s="121">
        <v>41348</v>
      </c>
      <c r="R212" s="122">
        <v>140.34565253080001</v>
      </c>
      <c r="S212" s="115">
        <f t="shared" si="18"/>
        <v>5.922948555827201E-3</v>
      </c>
      <c r="T212" s="116">
        <f t="shared" si="19"/>
        <v>1.1252537696601284E-2</v>
      </c>
      <c r="U212" s="116">
        <f t="shared" si="20"/>
        <v>6.8668626439994718E-2</v>
      </c>
    </row>
    <row r="213" spans="12:21" x14ac:dyDescent="0.25">
      <c r="L213" s="123">
        <v>41394</v>
      </c>
      <c r="M213" s="108">
        <v>129.241901560174</v>
      </c>
      <c r="N213" s="109">
        <f t="shared" si="15"/>
        <v>1.8572429834620596E-2</v>
      </c>
      <c r="O213" s="109">
        <f t="shared" si="16"/>
        <v>3.0620368211011773E-3</v>
      </c>
      <c r="P213" s="109">
        <f t="shared" si="17"/>
        <v>6.7958685232527793E-2</v>
      </c>
      <c r="Q213" s="121">
        <v>41379</v>
      </c>
      <c r="R213" s="122">
        <v>141.94141853543701</v>
      </c>
      <c r="S213" s="115">
        <f t="shared" si="18"/>
        <v>1.1370256048984562E-2</v>
      </c>
      <c r="T213" s="116">
        <f t="shared" si="19"/>
        <v>2.3895941985259572E-2</v>
      </c>
      <c r="U213" s="116">
        <f t="shared" si="20"/>
        <v>8.5785800447108373E-2</v>
      </c>
    </row>
    <row r="214" spans="12:21" x14ac:dyDescent="0.25">
      <c r="L214" s="123">
        <v>41425</v>
      </c>
      <c r="M214" s="108">
        <v>132.08079743751699</v>
      </c>
      <c r="N214" s="109">
        <f t="shared" si="15"/>
        <v>2.1965754473375787E-2</v>
      </c>
      <c r="O214" s="109">
        <f t="shared" si="16"/>
        <v>3.8311533606141479E-2</v>
      </c>
      <c r="P214" s="109">
        <f t="shared" si="17"/>
        <v>7.8086703555310777E-2</v>
      </c>
      <c r="Q214" s="121">
        <v>41409</v>
      </c>
      <c r="R214" s="122">
        <v>144.00872948995399</v>
      </c>
      <c r="S214" s="115">
        <f t="shared" si="18"/>
        <v>1.456453638302091E-2</v>
      </c>
      <c r="T214" s="116">
        <f t="shared" si="19"/>
        <v>3.2177934792258167E-2</v>
      </c>
      <c r="U214" s="116">
        <f t="shared" si="20"/>
        <v>0.10218362460171027</v>
      </c>
    </row>
    <row r="215" spans="12:21" x14ac:dyDescent="0.25">
      <c r="L215" s="123">
        <v>41455</v>
      </c>
      <c r="M215" s="108">
        <v>134.633348864716</v>
      </c>
      <c r="N215" s="109">
        <f t="shared" si="15"/>
        <v>1.9325681527676553E-2</v>
      </c>
      <c r="O215" s="109">
        <f t="shared" si="16"/>
        <v>6.1063135364481713E-2</v>
      </c>
      <c r="P215" s="109">
        <f t="shared" si="17"/>
        <v>9.2894806448690748E-2</v>
      </c>
      <c r="Q215" s="121">
        <v>41440</v>
      </c>
      <c r="R215" s="122">
        <v>146.40074691674801</v>
      </c>
      <c r="S215" s="115">
        <f t="shared" si="18"/>
        <v>1.6610225194444661E-2</v>
      </c>
      <c r="T215" s="116">
        <f t="shared" si="19"/>
        <v>4.3144153571975874E-2</v>
      </c>
      <c r="U215" s="116">
        <f t="shared" si="20"/>
        <v>0.1106993265642624</v>
      </c>
    </row>
    <row r="216" spans="12:21" x14ac:dyDescent="0.25">
      <c r="L216" s="123">
        <v>41486</v>
      </c>
      <c r="M216" s="108">
        <v>135.62215730999401</v>
      </c>
      <c r="N216" s="109">
        <f t="shared" si="15"/>
        <v>7.3444540570077876E-3</v>
      </c>
      <c r="O216" s="109">
        <f t="shared" si="16"/>
        <v>4.9366774032254535E-2</v>
      </c>
      <c r="P216" s="109">
        <f t="shared" si="17"/>
        <v>9.1076436578606979E-2</v>
      </c>
      <c r="Q216" s="121">
        <v>41470</v>
      </c>
      <c r="R216" s="122">
        <v>149.54990750492499</v>
      </c>
      <c r="S216" s="115">
        <f t="shared" si="18"/>
        <v>2.151055001083968E-2</v>
      </c>
      <c r="T216" s="116">
        <f t="shared" si="19"/>
        <v>5.3603021922656424E-2</v>
      </c>
      <c r="U216" s="116">
        <f t="shared" si="20"/>
        <v>0.12135484848574518</v>
      </c>
    </row>
    <row r="217" spans="12:21" x14ac:dyDescent="0.25">
      <c r="L217" s="123">
        <v>41517</v>
      </c>
      <c r="M217" s="108">
        <v>136.323505059783</v>
      </c>
      <c r="N217" s="109">
        <f t="shared" si="15"/>
        <v>5.1713360390361895E-3</v>
      </c>
      <c r="O217" s="109">
        <f t="shared" si="16"/>
        <v>3.2122062438887822E-2</v>
      </c>
      <c r="P217" s="109">
        <f t="shared" si="17"/>
        <v>8.5648810239357331E-2</v>
      </c>
      <c r="Q217" s="121">
        <v>41501</v>
      </c>
      <c r="R217" s="122">
        <v>150.914502398385</v>
      </c>
      <c r="S217" s="115">
        <f t="shared" si="18"/>
        <v>9.1246789531786998E-3</v>
      </c>
      <c r="T217" s="116">
        <f t="shared" si="19"/>
        <v>4.7953849276288096E-2</v>
      </c>
      <c r="U217" s="116">
        <f t="shared" si="20"/>
        <v>0.11498295670893199</v>
      </c>
    </row>
    <row r="218" spans="12:21" x14ac:dyDescent="0.25">
      <c r="L218" s="123">
        <v>41547</v>
      </c>
      <c r="M218" s="108">
        <v>136.94690832355201</v>
      </c>
      <c r="N218" s="109">
        <f t="shared" si="15"/>
        <v>4.5729697420531235E-3</v>
      </c>
      <c r="O218" s="109">
        <f t="shared" si="16"/>
        <v>1.718414849177341E-2</v>
      </c>
      <c r="P218" s="109">
        <f t="shared" si="17"/>
        <v>8.0303820304185702E-2</v>
      </c>
      <c r="Q218" s="121">
        <v>41532</v>
      </c>
      <c r="R218" s="122">
        <v>153.18770491673899</v>
      </c>
      <c r="S218" s="115">
        <f t="shared" si="18"/>
        <v>1.5062850039111453E-2</v>
      </c>
      <c r="T218" s="116">
        <f t="shared" si="19"/>
        <v>4.6358766214836589E-2</v>
      </c>
      <c r="U218" s="116">
        <f t="shared" si="20"/>
        <v>0.1194155894595228</v>
      </c>
    </row>
    <row r="219" spans="12:21" x14ac:dyDescent="0.25">
      <c r="L219" s="123">
        <v>41578</v>
      </c>
      <c r="M219" s="108">
        <v>137.58601700893701</v>
      </c>
      <c r="N219" s="109">
        <f t="shared" si="15"/>
        <v>4.6668354416226077E-3</v>
      </c>
      <c r="O219" s="109">
        <f t="shared" si="16"/>
        <v>1.4480375020537117E-2</v>
      </c>
      <c r="P219" s="109">
        <f t="shared" si="17"/>
        <v>6.9394712839681238E-2</v>
      </c>
      <c r="Q219" s="121">
        <v>41562</v>
      </c>
      <c r="R219" s="122">
        <v>154.28506258788701</v>
      </c>
      <c r="S219" s="115">
        <f t="shared" si="18"/>
        <v>7.1634839868151001E-3</v>
      </c>
      <c r="T219" s="116">
        <f t="shared" si="19"/>
        <v>3.1662708201983136E-2</v>
      </c>
      <c r="U219" s="116">
        <f t="shared" si="20"/>
        <v>0.1200537750032844</v>
      </c>
    </row>
    <row r="220" spans="12:21" x14ac:dyDescent="0.25">
      <c r="L220" s="123">
        <v>41608</v>
      </c>
      <c r="M220" s="108">
        <v>138.50206883732901</v>
      </c>
      <c r="N220" s="109">
        <f t="shared" si="15"/>
        <v>6.6580299968455048E-3</v>
      </c>
      <c r="O220" s="109">
        <f t="shared" si="16"/>
        <v>1.5980837468862141E-2</v>
      </c>
      <c r="P220" s="109">
        <f t="shared" si="17"/>
        <v>6.8174741097384528E-2</v>
      </c>
      <c r="Q220" s="121">
        <v>41593</v>
      </c>
      <c r="R220" s="122">
        <v>155.78695683351901</v>
      </c>
      <c r="S220" s="115">
        <f t="shared" si="18"/>
        <v>9.7345408585907123E-3</v>
      </c>
      <c r="T220" s="116">
        <f t="shared" si="19"/>
        <v>3.2286190907429679E-2</v>
      </c>
      <c r="U220" s="116">
        <f t="shared" si="20"/>
        <v>0.12819929727989354</v>
      </c>
    </row>
    <row r="221" spans="12:21" x14ac:dyDescent="0.25">
      <c r="L221" s="123">
        <v>41639</v>
      </c>
      <c r="M221" s="108">
        <v>139.83919905627101</v>
      </c>
      <c r="N221" s="109">
        <f t="shared" si="15"/>
        <v>9.6542256023082196E-3</v>
      </c>
      <c r="O221" s="109">
        <f t="shared" si="16"/>
        <v>2.11197957524214E-2</v>
      </c>
      <c r="P221" s="109">
        <f t="shared" si="17"/>
        <v>7.2169344821015669E-2</v>
      </c>
      <c r="Q221" s="121">
        <v>41623</v>
      </c>
      <c r="R221" s="122">
        <v>155.05677676142599</v>
      </c>
      <c r="S221" s="115">
        <f t="shared" si="18"/>
        <v>-4.6870424003039313E-3</v>
      </c>
      <c r="T221" s="116">
        <f t="shared" si="19"/>
        <v>1.2201187071135156E-2</v>
      </c>
      <c r="U221" s="116">
        <f t="shared" si="20"/>
        <v>0.11725269831665108</v>
      </c>
    </row>
    <row r="222" spans="12:21" x14ac:dyDescent="0.25">
      <c r="L222" s="123">
        <v>41670</v>
      </c>
      <c r="M222" s="108">
        <v>141.95930832429201</v>
      </c>
      <c r="N222" s="109">
        <f t="shared" si="15"/>
        <v>1.5161051281249671E-2</v>
      </c>
      <c r="O222" s="109">
        <f t="shared" si="16"/>
        <v>3.1785870471640498E-2</v>
      </c>
      <c r="P222" s="109">
        <f t="shared" si="17"/>
        <v>0.1017633695770217</v>
      </c>
      <c r="Q222" s="121">
        <v>41654</v>
      </c>
      <c r="R222" s="122">
        <v>155.11028225374301</v>
      </c>
      <c r="S222" s="115">
        <f t="shared" si="18"/>
        <v>3.4507032478403588E-4</v>
      </c>
      <c r="T222" s="116">
        <f t="shared" si="19"/>
        <v>5.3486685750017138E-3</v>
      </c>
      <c r="U222" s="116">
        <f t="shared" si="20"/>
        <v>0.11888968138038991</v>
      </c>
    </row>
    <row r="223" spans="12:21" x14ac:dyDescent="0.25">
      <c r="L223" s="123">
        <v>41698</v>
      </c>
      <c r="M223" s="108">
        <v>142.69708116676901</v>
      </c>
      <c r="N223" s="109">
        <f t="shared" si="15"/>
        <v>5.1970726765702135E-3</v>
      </c>
      <c r="O223" s="109">
        <f t="shared" si="16"/>
        <v>3.0288445253240592E-2</v>
      </c>
      <c r="P223" s="109">
        <f t="shared" si="17"/>
        <v>0.12176809999560612</v>
      </c>
      <c r="Q223" s="121">
        <v>41685</v>
      </c>
      <c r="R223" s="122">
        <v>154.64985153097101</v>
      </c>
      <c r="S223" s="115">
        <f t="shared" si="18"/>
        <v>-2.9684087739508813E-3</v>
      </c>
      <c r="T223" s="116">
        <f t="shared" si="19"/>
        <v>-7.2991046597256082E-3</v>
      </c>
      <c r="U223" s="116">
        <f t="shared" si="20"/>
        <v>0.10844783461757057</v>
      </c>
    </row>
    <row r="224" spans="12:21" x14ac:dyDescent="0.25">
      <c r="L224" s="123">
        <v>41729</v>
      </c>
      <c r="M224" s="108">
        <v>143.13946190285699</v>
      </c>
      <c r="N224" s="109">
        <f t="shared" ref="N224:N287" si="21">M224/M223-1</f>
        <v>3.1001386466411596E-3</v>
      </c>
      <c r="O224" s="109">
        <f t="shared" si="16"/>
        <v>2.3600412966166662E-2</v>
      </c>
      <c r="P224" s="109">
        <f t="shared" si="17"/>
        <v>0.12810093132010136</v>
      </c>
      <c r="Q224" s="121">
        <v>41713</v>
      </c>
      <c r="R224" s="122">
        <v>155.409883417017</v>
      </c>
      <c r="S224" s="115">
        <f t="shared" si="18"/>
        <v>4.9145335641902488E-3</v>
      </c>
      <c r="T224" s="116">
        <f t="shared" si="19"/>
        <v>2.2772732863800549E-3</v>
      </c>
      <c r="U224" s="116">
        <f t="shared" si="20"/>
        <v>0.1073366407478209</v>
      </c>
    </row>
    <row r="225" spans="12:21" x14ac:dyDescent="0.25">
      <c r="L225" s="123">
        <v>41759</v>
      </c>
      <c r="M225" s="108">
        <v>143.49475451776601</v>
      </c>
      <c r="N225" s="109">
        <f t="shared" si="21"/>
        <v>2.4821430106405362E-3</v>
      </c>
      <c r="O225" s="109">
        <f t="shared" si="16"/>
        <v>1.0816100836208875E-2</v>
      </c>
      <c r="P225" s="109">
        <f t="shared" si="17"/>
        <v>0.11028043371023899</v>
      </c>
      <c r="Q225" s="121">
        <v>41744</v>
      </c>
      <c r="R225" s="122">
        <v>155.909670482911</v>
      </c>
      <c r="S225" s="115">
        <f t="shared" si="18"/>
        <v>3.2159284525870024E-3</v>
      </c>
      <c r="T225" s="116">
        <f t="shared" si="19"/>
        <v>5.153676581287403E-3</v>
      </c>
      <c r="U225" s="116">
        <f t="shared" si="20"/>
        <v>9.8408569476052365E-2</v>
      </c>
    </row>
    <row r="226" spans="12:21" x14ac:dyDescent="0.25">
      <c r="L226" s="123">
        <v>41790</v>
      </c>
      <c r="M226" s="108">
        <v>145.565013454179</v>
      </c>
      <c r="N226" s="109">
        <f t="shared" si="21"/>
        <v>1.4427418921133306E-2</v>
      </c>
      <c r="O226" s="109">
        <f t="shared" ref="O226:O289" si="22">M226/M223-1</f>
        <v>2.0098044500701739E-2</v>
      </c>
      <c r="P226" s="109">
        <f t="shared" si="17"/>
        <v>0.10209066176361437</v>
      </c>
      <c r="Q226" s="121">
        <v>41774</v>
      </c>
      <c r="R226" s="122">
        <v>156.072874584928</v>
      </c>
      <c r="S226" s="115">
        <f t="shared" si="18"/>
        <v>1.0467862674041761E-3</v>
      </c>
      <c r="T226" s="116">
        <f t="shared" si="19"/>
        <v>9.2015804727236805E-3</v>
      </c>
      <c r="U226" s="116">
        <f t="shared" si="20"/>
        <v>8.3773706897508626E-2</v>
      </c>
    </row>
    <row r="227" spans="12:21" x14ac:dyDescent="0.25">
      <c r="L227" s="123">
        <v>41820</v>
      </c>
      <c r="M227" s="108">
        <v>147.889725211844</v>
      </c>
      <c r="N227" s="109">
        <f t="shared" si="21"/>
        <v>1.5970264437180637E-2</v>
      </c>
      <c r="O227" s="109">
        <f t="shared" si="22"/>
        <v>3.3186259371373206E-2</v>
      </c>
      <c r="P227" s="109">
        <f t="shared" si="17"/>
        <v>9.8462798845243338E-2</v>
      </c>
      <c r="Q227" s="121">
        <v>41805</v>
      </c>
      <c r="R227" s="122">
        <v>156.427966203669</v>
      </c>
      <c r="S227" s="115">
        <f t="shared" si="18"/>
        <v>2.2751654935897481E-3</v>
      </c>
      <c r="T227" s="116">
        <f t="shared" si="19"/>
        <v>6.5509526438556342E-3</v>
      </c>
      <c r="U227" s="116">
        <f t="shared" si="20"/>
        <v>6.84915855833923E-2</v>
      </c>
    </row>
    <row r="228" spans="12:21" x14ac:dyDescent="0.25">
      <c r="L228" s="123">
        <v>41851</v>
      </c>
      <c r="M228" s="108">
        <v>150.48097816208301</v>
      </c>
      <c r="N228" s="109">
        <f t="shared" si="21"/>
        <v>1.7521521164010512E-2</v>
      </c>
      <c r="O228" s="109">
        <f t="shared" si="22"/>
        <v>4.8686264998293316E-2</v>
      </c>
      <c r="P228" s="109">
        <f t="shared" si="17"/>
        <v>0.10956042247673392</v>
      </c>
      <c r="Q228" s="121">
        <v>41835</v>
      </c>
      <c r="R228" s="122">
        <v>156.69515388903599</v>
      </c>
      <c r="S228" s="115">
        <f t="shared" si="18"/>
        <v>1.7080557386977002E-3</v>
      </c>
      <c r="T228" s="116">
        <f t="shared" si="19"/>
        <v>5.0380672583814068E-3</v>
      </c>
      <c r="U228" s="116">
        <f t="shared" si="20"/>
        <v>4.7778340376945394E-2</v>
      </c>
    </row>
    <row r="229" spans="12:21" x14ac:dyDescent="0.25">
      <c r="L229" s="123">
        <v>41882</v>
      </c>
      <c r="M229" s="108">
        <v>151.90358762802401</v>
      </c>
      <c r="N229" s="109">
        <f t="shared" si="21"/>
        <v>9.4537494593416316E-3</v>
      </c>
      <c r="O229" s="109">
        <f t="shared" si="22"/>
        <v>4.3544626716503387E-2</v>
      </c>
      <c r="P229" s="109">
        <f t="shared" si="17"/>
        <v>0.11428757323550731</v>
      </c>
      <c r="Q229" s="121">
        <v>41866</v>
      </c>
      <c r="R229" s="122">
        <v>160.01560496474301</v>
      </c>
      <c r="S229" s="115">
        <f t="shared" si="18"/>
        <v>2.1190515426267709E-2</v>
      </c>
      <c r="T229" s="116">
        <f t="shared" si="19"/>
        <v>2.5262111627665007E-2</v>
      </c>
      <c r="U229" s="116">
        <f t="shared" si="20"/>
        <v>6.0306348440475777E-2</v>
      </c>
    </row>
    <row r="230" spans="12:21" x14ac:dyDescent="0.25">
      <c r="L230" s="123">
        <v>41912</v>
      </c>
      <c r="M230" s="108">
        <v>153.11097453662799</v>
      </c>
      <c r="N230" s="109">
        <f t="shared" si="21"/>
        <v>7.9483765160346387E-3</v>
      </c>
      <c r="O230" s="109">
        <f t="shared" si="22"/>
        <v>3.5305017419599904E-2</v>
      </c>
      <c r="P230" s="109">
        <f t="shared" si="17"/>
        <v>0.11803162562010239</v>
      </c>
      <c r="Q230" s="121">
        <v>41897</v>
      </c>
      <c r="R230" s="122">
        <v>162.60217113165601</v>
      </c>
      <c r="S230" s="115">
        <f t="shared" si="18"/>
        <v>1.6164462006583058E-2</v>
      </c>
      <c r="T230" s="116">
        <f t="shared" si="19"/>
        <v>3.9469955902566634E-2</v>
      </c>
      <c r="U230" s="116">
        <f t="shared" si="20"/>
        <v>6.145706158359121E-2</v>
      </c>
    </row>
    <row r="231" spans="12:21" x14ac:dyDescent="0.25">
      <c r="L231" s="123">
        <v>41943</v>
      </c>
      <c r="M231" s="108">
        <v>153.64999193345801</v>
      </c>
      <c r="N231" s="109">
        <f t="shared" si="21"/>
        <v>3.5204360658096512E-3</v>
      </c>
      <c r="O231" s="109">
        <f t="shared" si="22"/>
        <v>2.1059231605749185E-2</v>
      </c>
      <c r="P231" s="109">
        <f t="shared" si="17"/>
        <v>0.11675586861038045</v>
      </c>
      <c r="Q231" s="121">
        <v>41927</v>
      </c>
      <c r="R231" s="122">
        <v>165.56372678944601</v>
      </c>
      <c r="S231" s="115">
        <f t="shared" si="18"/>
        <v>1.8213506235363219E-2</v>
      </c>
      <c r="T231" s="116">
        <f t="shared" si="19"/>
        <v>5.6597620796175363E-2</v>
      </c>
      <c r="U231" s="116">
        <f t="shared" si="20"/>
        <v>7.310276194193599E-2</v>
      </c>
    </row>
    <row r="232" spans="12:21" x14ac:dyDescent="0.25">
      <c r="L232" s="123">
        <v>41973</v>
      </c>
      <c r="M232" s="108">
        <v>154.64423579835301</v>
      </c>
      <c r="N232" s="109">
        <f t="shared" si="21"/>
        <v>6.4708357767151448E-3</v>
      </c>
      <c r="O232" s="109">
        <f t="shared" si="22"/>
        <v>1.8042023977999699E-2</v>
      </c>
      <c r="P232" s="109">
        <f t="shared" si="17"/>
        <v>0.11654820102350261</v>
      </c>
      <c r="Q232" s="121">
        <v>41958</v>
      </c>
      <c r="R232" s="122">
        <v>166.70129488907301</v>
      </c>
      <c r="S232" s="115">
        <f t="shared" si="18"/>
        <v>6.8708775870556238E-3</v>
      </c>
      <c r="T232" s="116">
        <f t="shared" si="19"/>
        <v>4.1781487035611908E-2</v>
      </c>
      <c r="U232" s="116">
        <f t="shared" si="20"/>
        <v>7.0059382873866261E-2</v>
      </c>
    </row>
    <row r="233" spans="12:21" x14ac:dyDescent="0.25">
      <c r="L233" s="123">
        <v>42004</v>
      </c>
      <c r="M233" s="108">
        <v>155.57567460405701</v>
      </c>
      <c r="N233" s="109">
        <f t="shared" si="21"/>
        <v>6.0231071717316009E-3</v>
      </c>
      <c r="O233" s="109">
        <f t="shared" si="22"/>
        <v>1.6097474886356933E-2</v>
      </c>
      <c r="P233" s="109">
        <f t="shared" si="17"/>
        <v>0.11253264931425755</v>
      </c>
      <c r="Q233" s="121">
        <v>41988</v>
      </c>
      <c r="R233" s="122">
        <v>169.81010134166601</v>
      </c>
      <c r="S233" s="115">
        <f t="shared" si="18"/>
        <v>1.8648964032712989E-2</v>
      </c>
      <c r="T233" s="116">
        <f t="shared" si="19"/>
        <v>4.4328622181642796E-2</v>
      </c>
      <c r="U233" s="116">
        <f t="shared" si="20"/>
        <v>9.5147886396089731E-2</v>
      </c>
    </row>
    <row r="234" spans="12:21" x14ac:dyDescent="0.25">
      <c r="L234" s="123">
        <v>42035</v>
      </c>
      <c r="M234" s="108">
        <v>157.25673103346901</v>
      </c>
      <c r="N234" s="109">
        <f t="shared" si="21"/>
        <v>1.08053937975221E-2</v>
      </c>
      <c r="O234" s="109">
        <f t="shared" si="22"/>
        <v>2.3473734392208678E-2</v>
      </c>
      <c r="P234" s="109">
        <f t="shared" si="17"/>
        <v>0.10775920853482579</v>
      </c>
      <c r="Q234" s="121">
        <v>42019</v>
      </c>
      <c r="R234" s="122">
        <v>172.632311979354</v>
      </c>
      <c r="S234" s="115">
        <f t="shared" si="18"/>
        <v>1.6619804212998801E-2</v>
      </c>
      <c r="T234" s="116">
        <f t="shared" si="19"/>
        <v>4.2694044927470198E-2</v>
      </c>
      <c r="U234" s="116">
        <f t="shared" si="20"/>
        <v>0.11296497866561106</v>
      </c>
    </row>
    <row r="235" spans="12:21" x14ac:dyDescent="0.25">
      <c r="L235" s="123">
        <v>42063</v>
      </c>
      <c r="M235" s="108">
        <v>157.85770889668001</v>
      </c>
      <c r="N235" s="109">
        <f t="shared" si="21"/>
        <v>3.8216352283393373E-3</v>
      </c>
      <c r="O235" s="109">
        <f t="shared" si="22"/>
        <v>2.0779779354447969E-2</v>
      </c>
      <c r="P235" s="109">
        <f t="shared" ref="P235:P298" si="23">M235/M223-1</f>
        <v>0.10624343263330593</v>
      </c>
      <c r="Q235" s="121">
        <v>42050</v>
      </c>
      <c r="R235" s="122">
        <v>175.25991867862899</v>
      </c>
      <c r="S235" s="115">
        <f t="shared" si="18"/>
        <v>1.5220827834300454E-2</v>
      </c>
      <c r="T235" s="116">
        <f t="shared" si="19"/>
        <v>5.1341075636221589E-2</v>
      </c>
      <c r="U235" s="116">
        <f t="shared" si="20"/>
        <v>0.13326923332694252</v>
      </c>
    </row>
    <row r="236" spans="12:21" x14ac:dyDescent="0.25">
      <c r="L236" s="123">
        <v>42094</v>
      </c>
      <c r="M236" s="108">
        <v>158.72687065391699</v>
      </c>
      <c r="N236" s="109">
        <f t="shared" si="21"/>
        <v>5.5059823388534657E-3</v>
      </c>
      <c r="O236" s="109">
        <f t="shared" si="22"/>
        <v>2.0255069167334883E-2</v>
      </c>
      <c r="P236" s="109">
        <f t="shared" si="23"/>
        <v>0.10889665605728305</v>
      </c>
      <c r="Q236" s="121">
        <v>42078</v>
      </c>
      <c r="R236" s="122">
        <v>174.66923140299701</v>
      </c>
      <c r="S236" s="115">
        <f t="shared" si="18"/>
        <v>-3.3703500497174188E-3</v>
      </c>
      <c r="T236" s="116">
        <f t="shared" si="19"/>
        <v>2.8615082512401413E-2</v>
      </c>
      <c r="U236" s="116">
        <f t="shared" si="20"/>
        <v>0.12392614653921785</v>
      </c>
    </row>
    <row r="237" spans="12:21" x14ac:dyDescent="0.25">
      <c r="L237" s="123">
        <v>42124</v>
      </c>
      <c r="M237" s="108">
        <v>159.501586456452</v>
      </c>
      <c r="N237" s="109">
        <f t="shared" si="21"/>
        <v>4.8808106613793534E-3</v>
      </c>
      <c r="O237" s="109">
        <f t="shared" si="22"/>
        <v>1.4275099121227486E-2</v>
      </c>
      <c r="P237" s="109">
        <f t="shared" si="23"/>
        <v>0.11154994475219082</v>
      </c>
      <c r="Q237" s="121">
        <v>42109</v>
      </c>
      <c r="R237" s="122">
        <v>175.602257206524</v>
      </c>
      <c r="S237" s="115">
        <f t="shared" si="18"/>
        <v>5.3416723485448792E-3</v>
      </c>
      <c r="T237" s="116">
        <f t="shared" si="19"/>
        <v>1.7203877959562908E-2</v>
      </c>
      <c r="U237" s="116">
        <f t="shared" si="20"/>
        <v>0.12630766688568862</v>
      </c>
    </row>
    <row r="238" spans="12:21" x14ac:dyDescent="0.25">
      <c r="L238" s="123">
        <v>42155</v>
      </c>
      <c r="M238" s="108">
        <v>161.57526100054</v>
      </c>
      <c r="N238" s="109">
        <f t="shared" si="21"/>
        <v>1.3000965007041954E-2</v>
      </c>
      <c r="O238" s="109">
        <f t="shared" si="22"/>
        <v>2.3550019380385034E-2</v>
      </c>
      <c r="P238" s="109">
        <f t="shared" si="23"/>
        <v>0.10998692039004765</v>
      </c>
      <c r="Q238" s="121">
        <v>42139</v>
      </c>
      <c r="R238" s="122">
        <v>176.66211062636</v>
      </c>
      <c r="S238" s="115">
        <f t="shared" si="18"/>
        <v>6.0355341480009539E-3</v>
      </c>
      <c r="T238" s="116">
        <f t="shared" si="19"/>
        <v>8.0006424646481555E-3</v>
      </c>
      <c r="U238" s="116">
        <f t="shared" si="20"/>
        <v>0.13192065627155625</v>
      </c>
    </row>
    <row r="239" spans="12:21" x14ac:dyDescent="0.25">
      <c r="L239" s="123">
        <v>42185</v>
      </c>
      <c r="M239" s="108">
        <v>163.75500999322901</v>
      </c>
      <c r="N239" s="109">
        <f t="shared" si="21"/>
        <v>1.3490610995712471E-2</v>
      </c>
      <c r="O239" s="109">
        <f t="shared" si="22"/>
        <v>3.1677934042278366E-2</v>
      </c>
      <c r="P239" s="109">
        <f t="shared" si="23"/>
        <v>0.10727780282679444</v>
      </c>
      <c r="Q239" s="121">
        <v>42170</v>
      </c>
      <c r="R239" s="122">
        <v>179.016599560651</v>
      </c>
      <c r="S239" s="115">
        <f t="shared" si="18"/>
        <v>1.3327639559739701E-2</v>
      </c>
      <c r="T239" s="116">
        <f t="shared" si="19"/>
        <v>2.4889146890580527E-2</v>
      </c>
      <c r="U239" s="116">
        <f t="shared" si="20"/>
        <v>0.14440278107030835</v>
      </c>
    </row>
    <row r="240" spans="12:21" x14ac:dyDescent="0.25">
      <c r="L240" s="123">
        <v>42216</v>
      </c>
      <c r="M240" s="108">
        <v>166.05125147192001</v>
      </c>
      <c r="N240" s="109">
        <f t="shared" si="21"/>
        <v>1.4022419703592304E-2</v>
      </c>
      <c r="O240" s="109">
        <f t="shared" si="22"/>
        <v>4.1063322070819863E-2</v>
      </c>
      <c r="P240" s="109">
        <f t="shared" si="23"/>
        <v>0.1034700431908826</v>
      </c>
      <c r="Q240" s="121">
        <v>42200</v>
      </c>
      <c r="R240" s="122">
        <v>179.262763683944</v>
      </c>
      <c r="S240" s="115">
        <f t="shared" si="18"/>
        <v>1.3750910468479649E-3</v>
      </c>
      <c r="T240" s="116">
        <f t="shared" si="19"/>
        <v>2.0845440916599012E-2</v>
      </c>
      <c r="U240" s="116">
        <f t="shared" si="20"/>
        <v>0.14402238508849674</v>
      </c>
    </row>
    <row r="241" spans="12:21" x14ac:dyDescent="0.25">
      <c r="L241" s="123">
        <v>42247</v>
      </c>
      <c r="M241" s="108">
        <v>167.26656281890399</v>
      </c>
      <c r="N241" s="109">
        <f t="shared" si="21"/>
        <v>7.3188930297793942E-3</v>
      </c>
      <c r="O241" s="109">
        <f t="shared" si="22"/>
        <v>3.5223844189519626E-2</v>
      </c>
      <c r="P241" s="109">
        <f t="shared" si="23"/>
        <v>0.10113635517615482</v>
      </c>
      <c r="Q241" s="121">
        <v>42231</v>
      </c>
      <c r="R241" s="122">
        <v>179.15414429553201</v>
      </c>
      <c r="S241" s="115">
        <f t="shared" si="18"/>
        <v>-6.0592275930493322E-4</v>
      </c>
      <c r="T241" s="116">
        <f t="shared" si="19"/>
        <v>1.4106214741443024E-2</v>
      </c>
      <c r="U241" s="116">
        <f t="shared" si="20"/>
        <v>0.11960420569609997</v>
      </c>
    </row>
    <row r="242" spans="12:21" x14ac:dyDescent="0.25">
      <c r="L242" s="123">
        <v>42277</v>
      </c>
      <c r="M242" s="108">
        <v>167.38547026330599</v>
      </c>
      <c r="N242" s="109">
        <f t="shared" si="21"/>
        <v>7.1088592004331375E-4</v>
      </c>
      <c r="O242" s="109">
        <f t="shared" si="22"/>
        <v>2.2170071439201022E-2</v>
      </c>
      <c r="P242" s="109">
        <f t="shared" si="23"/>
        <v>9.3229735947263359E-2</v>
      </c>
      <c r="Q242" s="121">
        <v>42262</v>
      </c>
      <c r="R242" s="122">
        <v>179.545174486614</v>
      </c>
      <c r="S242" s="115">
        <f t="shared" si="18"/>
        <v>2.1826466399623712E-3</v>
      </c>
      <c r="T242" s="116">
        <f t="shared" si="19"/>
        <v>2.9526587325434672E-3</v>
      </c>
      <c r="U242" s="116">
        <f t="shared" si="20"/>
        <v>0.10419912130963827</v>
      </c>
    </row>
    <row r="243" spans="12:21" x14ac:dyDescent="0.25">
      <c r="L243" s="123">
        <v>42308</v>
      </c>
      <c r="M243" s="108">
        <v>166.198263522269</v>
      </c>
      <c r="N243" s="109">
        <f t="shared" si="21"/>
        <v>-7.0926511074673737E-3</v>
      </c>
      <c r="O243" s="109">
        <f t="shared" si="22"/>
        <v>8.8534141745899575E-4</v>
      </c>
      <c r="P243" s="109">
        <f t="shared" si="23"/>
        <v>8.1667896176950805E-2</v>
      </c>
      <c r="Q243" s="121">
        <v>42292</v>
      </c>
      <c r="R243" s="122">
        <v>179.02944645913999</v>
      </c>
      <c r="S243" s="115">
        <f t="shared" si="18"/>
        <v>-2.8724137473962186E-3</v>
      </c>
      <c r="T243" s="116">
        <f t="shared" si="19"/>
        <v>-1.3015375865529366E-3</v>
      </c>
      <c r="U243" s="116">
        <f t="shared" si="20"/>
        <v>8.1332547477738659E-2</v>
      </c>
    </row>
    <row r="244" spans="12:21" x14ac:dyDescent="0.25">
      <c r="L244" s="123">
        <v>42338</v>
      </c>
      <c r="M244" s="108">
        <v>166.14734505233</v>
      </c>
      <c r="N244" s="109">
        <f t="shared" si="21"/>
        <v>-3.0637185286952473E-4</v>
      </c>
      <c r="O244" s="109">
        <f t="shared" si="22"/>
        <v>-6.691222368129579E-3</v>
      </c>
      <c r="P244" s="109">
        <f t="shared" si="23"/>
        <v>7.4384338960919116E-2</v>
      </c>
      <c r="Q244" s="121">
        <v>42323</v>
      </c>
      <c r="R244" s="122">
        <v>179.67020466128901</v>
      </c>
      <c r="S244" s="115">
        <f t="shared" si="18"/>
        <v>3.5790659850767348E-3</v>
      </c>
      <c r="T244" s="116">
        <f t="shared" si="19"/>
        <v>2.8805382526106982E-3</v>
      </c>
      <c r="U244" s="116">
        <f t="shared" si="20"/>
        <v>7.7797294741146494E-2</v>
      </c>
    </row>
    <row r="245" spans="12:21" x14ac:dyDescent="0.25">
      <c r="L245" s="123">
        <v>42369</v>
      </c>
      <c r="M245" s="108">
        <v>167.408216479722</v>
      </c>
      <c r="N245" s="109">
        <f t="shared" si="21"/>
        <v>7.5888749651393805E-3</v>
      </c>
      <c r="O245" s="109">
        <f t="shared" si="22"/>
        <v>1.3589122389312536E-4</v>
      </c>
      <c r="P245" s="109">
        <f t="shared" si="23"/>
        <v>7.6056503728998859E-2</v>
      </c>
      <c r="Q245" s="121">
        <v>42353</v>
      </c>
      <c r="R245" s="122">
        <v>179.963701558173</v>
      </c>
      <c r="S245" s="115">
        <f t="shared" si="18"/>
        <v>1.633531266006516E-3</v>
      </c>
      <c r="T245" s="116">
        <f t="shared" si="19"/>
        <v>2.3310404902594506E-3</v>
      </c>
      <c r="U245" s="116">
        <f t="shared" si="20"/>
        <v>5.9793852876145914E-2</v>
      </c>
    </row>
    <row r="246" spans="12:21" x14ac:dyDescent="0.25">
      <c r="L246" s="123">
        <v>42400</v>
      </c>
      <c r="M246" s="108">
        <v>170.71413558925201</v>
      </c>
      <c r="N246" s="109">
        <f t="shared" si="21"/>
        <v>1.9747651453717374E-2</v>
      </c>
      <c r="O246" s="109">
        <f t="shared" si="22"/>
        <v>2.7171595967835804E-2</v>
      </c>
      <c r="P246" s="109">
        <f t="shared" si="23"/>
        <v>8.5576016157418833E-2</v>
      </c>
      <c r="Q246" s="121">
        <v>42384</v>
      </c>
      <c r="R246" s="122">
        <v>182.07654913013599</v>
      </c>
      <c r="S246" s="115">
        <f t="shared" si="18"/>
        <v>1.1740409614102276E-2</v>
      </c>
      <c r="T246" s="116">
        <f t="shared" si="19"/>
        <v>1.7020120048750975E-2</v>
      </c>
      <c r="U246" s="116">
        <f t="shared" si="20"/>
        <v>5.4707239001186903E-2</v>
      </c>
    </row>
    <row r="247" spans="12:21" x14ac:dyDescent="0.25">
      <c r="L247" s="123">
        <v>42429</v>
      </c>
      <c r="M247" s="108">
        <v>172.040772807097</v>
      </c>
      <c r="N247" s="109">
        <f t="shared" si="21"/>
        <v>7.7711035074268242E-3</v>
      </c>
      <c r="O247" s="109">
        <f t="shared" si="22"/>
        <v>3.5471091957026468E-2</v>
      </c>
      <c r="P247" s="109">
        <f t="shared" si="23"/>
        <v>8.9847141514640905E-2</v>
      </c>
      <c r="Q247" s="121">
        <v>42415</v>
      </c>
      <c r="R247" s="122">
        <v>181.90128776753701</v>
      </c>
      <c r="S247" s="115">
        <f t="shared" si="18"/>
        <v>-9.6256966334362648E-4</v>
      </c>
      <c r="T247" s="116">
        <f t="shared" si="19"/>
        <v>1.2417657732699761E-2</v>
      </c>
      <c r="U247" s="116">
        <f t="shared" si="20"/>
        <v>3.7894397869065344E-2</v>
      </c>
    </row>
    <row r="248" spans="12:21" x14ac:dyDescent="0.25">
      <c r="L248" s="123">
        <v>42460</v>
      </c>
      <c r="M248" s="108">
        <v>172.20513484032</v>
      </c>
      <c r="N248" s="109">
        <f t="shared" si="21"/>
        <v>9.5536674557550327E-4</v>
      </c>
      <c r="O248" s="109">
        <f t="shared" si="22"/>
        <v>2.8654019865142377E-2</v>
      </c>
      <c r="P248" s="109">
        <f t="shared" si="23"/>
        <v>8.4914823374742765E-2</v>
      </c>
      <c r="Q248" s="121">
        <v>42444</v>
      </c>
      <c r="R248" s="122">
        <v>182.027903179053</v>
      </c>
      <c r="S248" s="115">
        <f t="shared" si="18"/>
        <v>6.9606660332066639E-4</v>
      </c>
      <c r="T248" s="116">
        <f t="shared" si="19"/>
        <v>1.1470099820172663E-2</v>
      </c>
      <c r="U248" s="116">
        <f t="shared" si="20"/>
        <v>4.2129181636335611E-2</v>
      </c>
    </row>
    <row r="249" spans="12:21" x14ac:dyDescent="0.25">
      <c r="L249" s="123">
        <v>42490</v>
      </c>
      <c r="M249" s="108">
        <v>170.95626707968299</v>
      </c>
      <c r="N249" s="109">
        <f t="shared" si="21"/>
        <v>-7.2522097659576401E-3</v>
      </c>
      <c r="O249" s="109">
        <f t="shared" si="22"/>
        <v>1.4183447058746523E-3</v>
      </c>
      <c r="P249" s="109">
        <f t="shared" si="23"/>
        <v>7.1815465148106217E-2</v>
      </c>
      <c r="Q249" s="121">
        <v>42475</v>
      </c>
      <c r="R249" s="122">
        <v>181.280544034663</v>
      </c>
      <c r="S249" s="115">
        <f t="shared" si="18"/>
        <v>-4.1057394571801797E-3</v>
      </c>
      <c r="T249" s="116">
        <f t="shared" si="19"/>
        <v>-4.3718155867731312E-3</v>
      </c>
      <c r="U249" s="116">
        <f t="shared" si="20"/>
        <v>3.2336069697901593E-2</v>
      </c>
    </row>
    <row r="250" spans="12:21" x14ac:dyDescent="0.25">
      <c r="L250" s="123">
        <v>42521</v>
      </c>
      <c r="M250" s="108">
        <v>172.435264488374</v>
      </c>
      <c r="N250" s="109">
        <f t="shared" si="21"/>
        <v>8.6513202116285104E-3</v>
      </c>
      <c r="O250" s="109">
        <f t="shared" si="22"/>
        <v>2.2930127250668786E-3</v>
      </c>
      <c r="P250" s="109">
        <f t="shared" si="23"/>
        <v>6.7213281418110782E-2</v>
      </c>
      <c r="Q250" s="121">
        <v>42505</v>
      </c>
      <c r="R250" s="122">
        <v>183.25346195884899</v>
      </c>
      <c r="S250" s="115">
        <f t="shared" si="18"/>
        <v>1.088323038024841E-2</v>
      </c>
      <c r="T250" s="116">
        <f t="shared" si="19"/>
        <v>7.43356030024378E-3</v>
      </c>
      <c r="U250" s="116">
        <f t="shared" si="20"/>
        <v>3.731049804125619E-2</v>
      </c>
    </row>
    <row r="251" spans="12:21" x14ac:dyDescent="0.25">
      <c r="L251" s="123">
        <v>42551</v>
      </c>
      <c r="M251" s="108">
        <v>174.986780004125</v>
      </c>
      <c r="N251" s="109">
        <f t="shared" si="21"/>
        <v>1.4796947267842864E-2</v>
      </c>
      <c r="O251" s="109">
        <f t="shared" si="22"/>
        <v>1.6153090710008922E-2</v>
      </c>
      <c r="P251" s="109">
        <f t="shared" si="23"/>
        <v>6.8588863396365163E-2</v>
      </c>
      <c r="Q251" s="121">
        <v>42536</v>
      </c>
      <c r="R251" s="122">
        <v>185.05972763167699</v>
      </c>
      <c r="S251" s="115">
        <f t="shared" si="18"/>
        <v>9.8566523847369858E-3</v>
      </c>
      <c r="T251" s="116">
        <f t="shared" si="19"/>
        <v>1.6655822539699994E-2</v>
      </c>
      <c r="U251" s="116">
        <f t="shared" si="20"/>
        <v>3.375736152880382E-2</v>
      </c>
    </row>
    <row r="252" spans="12:21" x14ac:dyDescent="0.25">
      <c r="L252" s="123">
        <v>42582</v>
      </c>
      <c r="M252" s="108">
        <v>179.26533357695001</v>
      </c>
      <c r="N252" s="109">
        <f t="shared" si="21"/>
        <v>2.4450724636021937E-2</v>
      </c>
      <c r="O252" s="109">
        <f t="shared" si="22"/>
        <v>4.860346238956037E-2</v>
      </c>
      <c r="P252" s="109">
        <f t="shared" si="23"/>
        <v>7.9578334929108152E-2</v>
      </c>
      <c r="Q252" s="121">
        <v>42566</v>
      </c>
      <c r="R252" s="122">
        <v>188.033317588019</v>
      </c>
      <c r="S252" s="115">
        <f t="shared" si="18"/>
        <v>1.6068271548850044E-2</v>
      </c>
      <c r="T252" s="116">
        <f t="shared" si="19"/>
        <v>3.7250404279814964E-2</v>
      </c>
      <c r="U252" s="116">
        <f t="shared" si="20"/>
        <v>4.8925687208182689E-2</v>
      </c>
    </row>
    <row r="253" spans="12:21" x14ac:dyDescent="0.25">
      <c r="L253" s="123">
        <v>42613</v>
      </c>
      <c r="M253" s="108">
        <v>181.712601187405</v>
      </c>
      <c r="N253" s="109">
        <f t="shared" si="21"/>
        <v>1.3651650107824542E-2</v>
      </c>
      <c r="O253" s="109">
        <f t="shared" si="22"/>
        <v>5.3801852692704211E-2</v>
      </c>
      <c r="P253" s="109">
        <f t="shared" si="23"/>
        <v>8.6365368696799338E-2</v>
      </c>
      <c r="Q253" s="121">
        <v>42597</v>
      </c>
      <c r="R253" s="122">
        <v>189.46363896927099</v>
      </c>
      <c r="S253" s="115">
        <f t="shared" si="18"/>
        <v>7.6067443770035936E-3</v>
      </c>
      <c r="T253" s="116">
        <f t="shared" si="19"/>
        <v>3.3888456698387248E-2</v>
      </c>
      <c r="U253" s="116">
        <f t="shared" si="20"/>
        <v>5.7545387600593134E-2</v>
      </c>
    </row>
    <row r="254" spans="12:21" x14ac:dyDescent="0.25">
      <c r="L254" s="123">
        <v>42643</v>
      </c>
      <c r="M254" s="108">
        <v>183.22107966582999</v>
      </c>
      <c r="N254" s="109">
        <f t="shared" si="21"/>
        <v>8.301452230433215E-3</v>
      </c>
      <c r="O254" s="109">
        <f t="shared" si="22"/>
        <v>4.705669572016169E-2</v>
      </c>
      <c r="P254" s="109">
        <f t="shared" si="23"/>
        <v>9.4605639172944844E-2</v>
      </c>
      <c r="Q254" s="121">
        <v>42628</v>
      </c>
      <c r="R254" s="122">
        <v>190.570948332417</v>
      </c>
      <c r="S254" s="115">
        <f t="shared" si="18"/>
        <v>5.8444426021269091E-3</v>
      </c>
      <c r="T254" s="116">
        <f t="shared" si="19"/>
        <v>2.9780767383970952E-2</v>
      </c>
      <c r="U254" s="116">
        <f t="shared" si="20"/>
        <v>6.1409469106199932E-2</v>
      </c>
    </row>
    <row r="255" spans="12:21" x14ac:dyDescent="0.25">
      <c r="L255" s="123">
        <v>42674</v>
      </c>
      <c r="M255" s="108">
        <v>182.20333129116199</v>
      </c>
      <c r="N255" s="109">
        <f t="shared" si="21"/>
        <v>-5.5547559075856956E-3</v>
      </c>
      <c r="O255" s="109">
        <f t="shared" si="22"/>
        <v>1.638910131473259E-2</v>
      </c>
      <c r="P255" s="109">
        <f t="shared" si="23"/>
        <v>9.6301052909307128E-2</v>
      </c>
      <c r="Q255" s="121">
        <v>42658</v>
      </c>
      <c r="R255" s="122">
        <v>191.52684726354201</v>
      </c>
      <c r="S255" s="115">
        <f t="shared" si="18"/>
        <v>5.0159740479309711E-3</v>
      </c>
      <c r="T255" s="116">
        <f t="shared" si="19"/>
        <v>1.8579312008828897E-2</v>
      </c>
      <c r="U255" s="116">
        <f t="shared" si="20"/>
        <v>6.9806398062311592E-2</v>
      </c>
    </row>
    <row r="256" spans="12:21" x14ac:dyDescent="0.25">
      <c r="L256" s="123">
        <v>42704</v>
      </c>
      <c r="M256" s="108">
        <v>181.64447805103899</v>
      </c>
      <c r="N256" s="109">
        <f t="shared" si="21"/>
        <v>-3.0671955126327921E-3</v>
      </c>
      <c r="O256" s="109">
        <f t="shared" si="22"/>
        <v>-3.7489494906162157E-4</v>
      </c>
      <c r="P256" s="109">
        <f t="shared" si="23"/>
        <v>9.327343144621425E-2</v>
      </c>
      <c r="Q256" s="121">
        <v>42689</v>
      </c>
      <c r="R256" s="122">
        <v>191.843386727227</v>
      </c>
      <c r="S256" s="115">
        <f t="shared" si="18"/>
        <v>1.6527158892216676E-3</v>
      </c>
      <c r="T256" s="116">
        <f t="shared" si="19"/>
        <v>1.2560445745170012E-2</v>
      </c>
      <c r="U256" s="116">
        <f t="shared" si="20"/>
        <v>6.7752925917163864E-2</v>
      </c>
    </row>
    <row r="257" spans="12:21" x14ac:dyDescent="0.25">
      <c r="L257" s="123">
        <v>42735</v>
      </c>
      <c r="M257" s="108">
        <v>182.62508855633899</v>
      </c>
      <c r="N257" s="109">
        <f t="shared" si="21"/>
        <v>5.3985153626552318E-3</v>
      </c>
      <c r="O257" s="109">
        <f t="shared" si="22"/>
        <v>-3.252852295041575E-3</v>
      </c>
      <c r="P257" s="109">
        <f t="shared" si="23"/>
        <v>9.089680540536782E-2</v>
      </c>
      <c r="Q257" s="121">
        <v>42719</v>
      </c>
      <c r="R257" s="122">
        <v>191.379490524641</v>
      </c>
      <c r="S257" s="115">
        <f t="shared" si="18"/>
        <v>-2.4180984838720887E-3</v>
      </c>
      <c r="T257" s="116">
        <f t="shared" si="19"/>
        <v>4.242735838275058E-3</v>
      </c>
      <c r="U257" s="116">
        <f t="shared" si="20"/>
        <v>6.3433841756015852E-2</v>
      </c>
    </row>
    <row r="258" spans="12:21" x14ac:dyDescent="0.25">
      <c r="L258" s="123">
        <v>42766</v>
      </c>
      <c r="M258" s="108">
        <v>186.250578019046</v>
      </c>
      <c r="N258" s="109">
        <f t="shared" si="21"/>
        <v>1.985208873198463E-2</v>
      </c>
      <c r="O258" s="109">
        <f t="shared" si="22"/>
        <v>2.2212803131554715E-2</v>
      </c>
      <c r="P258" s="109">
        <f t="shared" si="23"/>
        <v>9.1008529411855887E-2</v>
      </c>
      <c r="Q258" s="121">
        <v>42750</v>
      </c>
      <c r="R258" s="122">
        <v>188.98519928477299</v>
      </c>
      <c r="S258" s="115">
        <f t="shared" si="18"/>
        <v>-1.2510699204519748E-2</v>
      </c>
      <c r="T258" s="116">
        <f t="shared" si="19"/>
        <v>-1.3270452759407192E-2</v>
      </c>
      <c r="U258" s="116">
        <f t="shared" si="20"/>
        <v>3.7943657146638721E-2</v>
      </c>
    </row>
    <row r="259" spans="12:21" x14ac:dyDescent="0.25">
      <c r="L259" s="123">
        <v>42794</v>
      </c>
      <c r="M259" s="108">
        <v>191.02758517005</v>
      </c>
      <c r="N259" s="109">
        <f t="shared" si="21"/>
        <v>2.5648280943941559E-2</v>
      </c>
      <c r="O259" s="109">
        <f t="shared" si="22"/>
        <v>5.1656440204995047E-2</v>
      </c>
      <c r="P259" s="109">
        <f t="shared" si="23"/>
        <v>0.11036228245871826</v>
      </c>
      <c r="Q259" s="121">
        <v>42781</v>
      </c>
      <c r="R259" s="122">
        <v>187.355097971699</v>
      </c>
      <c r="S259" s="115">
        <f t="shared" si="18"/>
        <v>-8.625550144896077E-3</v>
      </c>
      <c r="T259" s="116">
        <f t="shared" si="19"/>
        <v>-2.3395587578474597E-2</v>
      </c>
      <c r="U259" s="116">
        <f t="shared" si="20"/>
        <v>2.9982251753664091E-2</v>
      </c>
    </row>
    <row r="260" spans="12:21" x14ac:dyDescent="0.25">
      <c r="L260" s="123">
        <v>42825</v>
      </c>
      <c r="M260" s="108">
        <v>194.05623682855</v>
      </c>
      <c r="N260" s="109">
        <f t="shared" si="21"/>
        <v>1.5854525176580925E-2</v>
      </c>
      <c r="O260" s="109">
        <f t="shared" si="22"/>
        <v>6.2593526237686437E-2</v>
      </c>
      <c r="P260" s="109">
        <f t="shared" si="23"/>
        <v>0.12688995603117048</v>
      </c>
      <c r="Q260" s="121">
        <v>42809</v>
      </c>
      <c r="R260" s="122">
        <v>188.06499293638399</v>
      </c>
      <c r="S260" s="115">
        <f t="shared" si="18"/>
        <v>3.7890346853131085E-3</v>
      </c>
      <c r="T260" s="116">
        <f t="shared" si="19"/>
        <v>-1.7318980101633463E-2</v>
      </c>
      <c r="U260" s="116">
        <f t="shared" si="20"/>
        <v>3.3165738064853567E-2</v>
      </c>
    </row>
    <row r="261" spans="12:21" x14ac:dyDescent="0.25">
      <c r="L261" s="123">
        <v>42855</v>
      </c>
      <c r="M261" s="108">
        <v>196.08447341775101</v>
      </c>
      <c r="N261" s="109">
        <f t="shared" si="21"/>
        <v>1.0451798006332336E-2</v>
      </c>
      <c r="O261" s="109">
        <f t="shared" si="22"/>
        <v>5.2799274521979633E-2</v>
      </c>
      <c r="P261" s="109">
        <f t="shared" si="23"/>
        <v>0.14698616650511998</v>
      </c>
      <c r="Q261" s="121">
        <v>42840</v>
      </c>
      <c r="R261" s="122">
        <v>191.89929117972301</v>
      </c>
      <c r="S261" s="115">
        <f t="shared" si="18"/>
        <v>2.0388155091873195E-2</v>
      </c>
      <c r="T261" s="116">
        <f t="shared" si="19"/>
        <v>1.54196831602611E-2</v>
      </c>
      <c r="U261" s="116">
        <f t="shared" si="20"/>
        <v>5.8576319933316023E-2</v>
      </c>
    </row>
    <row r="262" spans="12:21" x14ac:dyDescent="0.25">
      <c r="L262" s="123">
        <v>42886</v>
      </c>
      <c r="M262" s="108">
        <v>198.09362894739601</v>
      </c>
      <c r="N262" s="109">
        <f t="shared" si="21"/>
        <v>1.0246377464902867E-2</v>
      </c>
      <c r="O262" s="109">
        <f t="shared" si="22"/>
        <v>3.6989651369229826E-2</v>
      </c>
      <c r="P262" s="109">
        <f t="shared" si="23"/>
        <v>0.14879998320037346</v>
      </c>
      <c r="Q262" s="121">
        <v>42870</v>
      </c>
      <c r="R262" s="122">
        <v>196.03342657344399</v>
      </c>
      <c r="S262" s="115">
        <f t="shared" si="18"/>
        <v>2.1543255153814833E-2</v>
      </c>
      <c r="T262" s="116">
        <f t="shared" si="19"/>
        <v>4.6320215973284506E-2</v>
      </c>
      <c r="U262" s="116">
        <f t="shared" si="20"/>
        <v>6.9739280655253477E-2</v>
      </c>
    </row>
    <row r="263" spans="12:21" x14ac:dyDescent="0.25">
      <c r="L263" s="123">
        <v>42916</v>
      </c>
      <c r="M263" s="108">
        <v>202.24075776701</v>
      </c>
      <c r="N263" s="109">
        <f t="shared" si="21"/>
        <v>2.0935195350049618E-2</v>
      </c>
      <c r="O263" s="109">
        <f t="shared" si="22"/>
        <v>4.217602625001482E-2</v>
      </c>
      <c r="P263" s="109">
        <f t="shared" si="23"/>
        <v>0.1557487814921934</v>
      </c>
      <c r="Q263" s="121">
        <v>42901</v>
      </c>
      <c r="R263" s="122">
        <v>198.79116616730099</v>
      </c>
      <c r="S263" s="115">
        <f t="shared" si="18"/>
        <v>1.4067700810319828E-2</v>
      </c>
      <c r="T263" s="116">
        <f t="shared" si="19"/>
        <v>5.7034395734379517E-2</v>
      </c>
      <c r="U263" s="116">
        <f t="shared" si="20"/>
        <v>7.4200036449602713E-2</v>
      </c>
    </row>
    <row r="264" spans="12:21" x14ac:dyDescent="0.25">
      <c r="L264" s="123">
        <v>42947</v>
      </c>
      <c r="M264" s="108">
        <v>204.593376617741</v>
      </c>
      <c r="N264" s="109">
        <f t="shared" si="21"/>
        <v>1.1632763230848386E-2</v>
      </c>
      <c r="O264" s="109">
        <f t="shared" si="22"/>
        <v>4.3394069156419413E-2</v>
      </c>
      <c r="P264" s="109">
        <f t="shared" si="23"/>
        <v>0.14128801444992645</v>
      </c>
      <c r="Q264" s="121">
        <v>42931</v>
      </c>
      <c r="R264" s="122">
        <v>198.41162184005799</v>
      </c>
      <c r="S264" s="115">
        <f t="shared" ref="S264:S327" si="24">R264/R263-1</f>
        <v>-1.9092615359154186E-3</v>
      </c>
      <c r="T264" s="116">
        <f t="shared" si="19"/>
        <v>3.3936189239156089E-2</v>
      </c>
      <c r="U264" s="116">
        <f t="shared" si="20"/>
        <v>5.5193964480155788E-2</v>
      </c>
    </row>
    <row r="265" spans="12:21" x14ac:dyDescent="0.25">
      <c r="L265" s="123">
        <v>42978</v>
      </c>
      <c r="M265" s="108">
        <v>204.911690731986</v>
      </c>
      <c r="N265" s="109">
        <f t="shared" si="21"/>
        <v>1.5558378257753969E-3</v>
      </c>
      <c r="O265" s="109">
        <f t="shared" si="22"/>
        <v>3.4418379938915278E-2</v>
      </c>
      <c r="P265" s="109">
        <f t="shared" si="23"/>
        <v>0.12766912912470585</v>
      </c>
      <c r="Q265" s="121">
        <v>42962</v>
      </c>
      <c r="R265" s="122">
        <v>198.50945104416101</v>
      </c>
      <c r="S265" s="115">
        <f t="shared" si="24"/>
        <v>4.930618639964468E-4</v>
      </c>
      <c r="T265" s="116">
        <f t="shared" si="19"/>
        <v>1.2630623837967647E-2</v>
      </c>
      <c r="U265" s="116">
        <f t="shared" si="20"/>
        <v>4.7744317189839069E-2</v>
      </c>
    </row>
    <row r="266" spans="12:21" x14ac:dyDescent="0.25">
      <c r="L266" s="123">
        <v>43008</v>
      </c>
      <c r="M266" s="108">
        <v>202.92846706623001</v>
      </c>
      <c r="N266" s="109">
        <f t="shared" si="21"/>
        <v>-9.6784310288569042E-3</v>
      </c>
      <c r="O266" s="109">
        <f t="shared" si="22"/>
        <v>3.4004485881737878E-3</v>
      </c>
      <c r="P266" s="109">
        <f t="shared" si="23"/>
        <v>0.10756069900004728</v>
      </c>
      <c r="Q266" s="121">
        <v>42993</v>
      </c>
      <c r="R266" s="122">
        <v>199.04719890136801</v>
      </c>
      <c r="S266" s="115">
        <f t="shared" si="24"/>
        <v>2.7089282368091272E-3</v>
      </c>
      <c r="T266" s="116">
        <f t="shared" ref="T266:T329" si="25">R266/R263-1</f>
        <v>1.2879482474164039E-3</v>
      </c>
      <c r="U266" s="116">
        <f t="shared" si="20"/>
        <v>4.4478188533572771E-2</v>
      </c>
    </row>
    <row r="267" spans="12:21" x14ac:dyDescent="0.25">
      <c r="L267" s="123">
        <v>43039</v>
      </c>
      <c r="M267" s="108">
        <v>202.53957272690801</v>
      </c>
      <c r="N267" s="109">
        <f t="shared" si="21"/>
        <v>-1.9164109646335747E-3</v>
      </c>
      <c r="O267" s="109">
        <f t="shared" si="22"/>
        <v>-1.0038467152679531E-2</v>
      </c>
      <c r="P267" s="109">
        <f t="shared" si="23"/>
        <v>0.11161289583256084</v>
      </c>
      <c r="Q267" s="121">
        <v>43023</v>
      </c>
      <c r="R267" s="122">
        <v>201.45598719464601</v>
      </c>
      <c r="S267" s="115">
        <f t="shared" si="24"/>
        <v>1.2101593524416421E-2</v>
      </c>
      <c r="T267" s="116">
        <f t="shared" si="25"/>
        <v>1.5343684640822808E-2</v>
      </c>
      <c r="U267" s="116">
        <f t="shared" si="20"/>
        <v>5.184202670783522E-2</v>
      </c>
    </row>
    <row r="268" spans="12:21" x14ac:dyDescent="0.25">
      <c r="L268" s="123">
        <v>43069</v>
      </c>
      <c r="M268" s="108">
        <v>204.28151017191399</v>
      </c>
      <c r="N268" s="109">
        <f t="shared" si="21"/>
        <v>8.6004795090326436E-3</v>
      </c>
      <c r="O268" s="109">
        <f t="shared" si="22"/>
        <v>-3.0753763136738277E-3</v>
      </c>
      <c r="P268" s="109">
        <f t="shared" si="23"/>
        <v>0.12462273757925302</v>
      </c>
      <c r="Q268" s="121">
        <v>43054</v>
      </c>
      <c r="R268" s="122">
        <v>202.49074118521</v>
      </c>
      <c r="S268" s="115">
        <f t="shared" si="24"/>
        <v>5.1363774538217832E-3</v>
      </c>
      <c r="T268" s="116">
        <f t="shared" si="25"/>
        <v>2.0055922376024826E-2</v>
      </c>
      <c r="U268" s="116">
        <f t="shared" si="20"/>
        <v>5.5500242357178431E-2</v>
      </c>
    </row>
    <row r="269" spans="12:21" x14ac:dyDescent="0.25">
      <c r="L269" s="123">
        <v>43100</v>
      </c>
      <c r="M269" s="108">
        <v>207.262113096066</v>
      </c>
      <c r="N269" s="109">
        <f t="shared" si="21"/>
        <v>1.4590664234093831E-2</v>
      </c>
      <c r="O269" s="109">
        <f t="shared" si="22"/>
        <v>2.1355535241004864E-2</v>
      </c>
      <c r="P269" s="109">
        <f t="shared" si="23"/>
        <v>0.13490492864087833</v>
      </c>
      <c r="Q269" s="121">
        <v>43084</v>
      </c>
      <c r="R269" s="122">
        <v>202.28993054198199</v>
      </c>
      <c r="S269" s="115">
        <f t="shared" si="24"/>
        <v>-9.9170284059724167E-4</v>
      </c>
      <c r="T269" s="116">
        <f t="shared" si="25"/>
        <v>1.6291269902375394E-2</v>
      </c>
      <c r="U269" s="116">
        <f t="shared" si="20"/>
        <v>5.7009452723651322E-2</v>
      </c>
    </row>
    <row r="270" spans="12:21" x14ac:dyDescent="0.25">
      <c r="L270" s="123">
        <v>43131</v>
      </c>
      <c r="M270" s="108">
        <v>209.761526142458</v>
      </c>
      <c r="N270" s="109">
        <f t="shared" si="21"/>
        <v>1.2059189251021118E-2</v>
      </c>
      <c r="O270" s="109">
        <f t="shared" si="22"/>
        <v>3.5656999362231545E-2</v>
      </c>
      <c r="P270" s="109">
        <f t="shared" si="23"/>
        <v>0.1262328867565059</v>
      </c>
      <c r="Q270" s="121">
        <v>43115</v>
      </c>
      <c r="R270" s="122">
        <v>201.188719742925</v>
      </c>
      <c r="S270" s="115">
        <f t="shared" si="24"/>
        <v>-5.4437252319311513E-3</v>
      </c>
      <c r="T270" s="116">
        <f t="shared" si="25"/>
        <v>-1.3266791195576388E-3</v>
      </c>
      <c r="U270" s="116">
        <f t="shared" si="20"/>
        <v>6.457394814163786E-2</v>
      </c>
    </row>
    <row r="271" spans="12:21" x14ac:dyDescent="0.25">
      <c r="L271" s="123">
        <v>43159</v>
      </c>
      <c r="M271" s="108">
        <v>208.797628063769</v>
      </c>
      <c r="N271" s="109">
        <f t="shared" si="21"/>
        <v>-4.5952091234995329E-3</v>
      </c>
      <c r="O271" s="109">
        <f t="shared" si="22"/>
        <v>2.2107325758726093E-2</v>
      </c>
      <c r="P271" s="109">
        <f t="shared" si="23"/>
        <v>9.3023438881355114E-2</v>
      </c>
      <c r="Q271" s="121">
        <v>43146</v>
      </c>
      <c r="R271" s="122">
        <v>202.40997225799401</v>
      </c>
      <c r="S271" s="115">
        <f t="shared" si="24"/>
        <v>6.0701838384851214E-3</v>
      </c>
      <c r="T271" s="116">
        <f t="shared" si="25"/>
        <v>-3.9887713750874632E-4</v>
      </c>
      <c r="U271" s="116">
        <f t="shared" si="20"/>
        <v>8.0354761889474435E-2</v>
      </c>
    </row>
    <row r="272" spans="12:21" x14ac:dyDescent="0.25">
      <c r="L272" s="123">
        <v>43190</v>
      </c>
      <c r="M272" s="108">
        <v>206.45790788953499</v>
      </c>
      <c r="N272" s="109">
        <f t="shared" si="21"/>
        <v>-1.1205683684871293E-2</v>
      </c>
      <c r="O272" s="109">
        <f t="shared" si="22"/>
        <v>-3.8801360968382381E-3</v>
      </c>
      <c r="P272" s="109">
        <f t="shared" si="23"/>
        <v>6.3907613914733208E-2</v>
      </c>
      <c r="Q272" s="121">
        <v>43174</v>
      </c>
      <c r="R272" s="122">
        <v>205.700901877615</v>
      </c>
      <c r="S272" s="115">
        <f t="shared" si="24"/>
        <v>1.6258732625220373E-2</v>
      </c>
      <c r="T272" s="116">
        <f t="shared" si="25"/>
        <v>1.6861794981560374E-2</v>
      </c>
      <c r="U272" s="116">
        <f t="shared" si="20"/>
        <v>9.3775607389072313E-2</v>
      </c>
    </row>
    <row r="273" spans="12:21" x14ac:dyDescent="0.25">
      <c r="L273" s="123">
        <v>43220</v>
      </c>
      <c r="M273" s="108">
        <v>205.78206367305901</v>
      </c>
      <c r="N273" s="109">
        <f t="shared" si="21"/>
        <v>-3.2735206095257929E-3</v>
      </c>
      <c r="O273" s="109">
        <f t="shared" si="22"/>
        <v>-1.8971364971364424E-2</v>
      </c>
      <c r="P273" s="109">
        <f t="shared" si="23"/>
        <v>4.9456186337852648E-2</v>
      </c>
      <c r="Q273" s="121">
        <v>43205</v>
      </c>
      <c r="R273" s="122">
        <v>209.079456903221</v>
      </c>
      <c r="S273" s="115">
        <f t="shared" si="24"/>
        <v>1.642459996415635E-2</v>
      </c>
      <c r="T273" s="116">
        <f t="shared" si="25"/>
        <v>3.9220574445618217E-2</v>
      </c>
      <c r="U273" s="116">
        <f t="shared" si="20"/>
        <v>8.9526988963226195E-2</v>
      </c>
    </row>
    <row r="274" spans="12:21" x14ac:dyDescent="0.25">
      <c r="L274" s="123">
        <v>43251</v>
      </c>
      <c r="M274" s="108">
        <v>207.77812788812801</v>
      </c>
      <c r="N274" s="109">
        <f t="shared" si="21"/>
        <v>9.6998940502428521E-3</v>
      </c>
      <c r="O274" s="109">
        <f t="shared" si="22"/>
        <v>-4.8827191433881145E-3</v>
      </c>
      <c r="P274" s="109">
        <f t="shared" si="23"/>
        <v>4.8888492740489564E-2</v>
      </c>
      <c r="Q274" s="121">
        <v>43235</v>
      </c>
      <c r="R274" s="122">
        <v>208.63216340099899</v>
      </c>
      <c r="S274" s="115">
        <f t="shared" si="24"/>
        <v>-2.1393469681196819E-3</v>
      </c>
      <c r="T274" s="116">
        <f t="shared" si="25"/>
        <v>3.0740536514051398E-2</v>
      </c>
      <c r="U274" s="116">
        <f t="shared" si="20"/>
        <v>6.4268308970434118E-2</v>
      </c>
    </row>
    <row r="275" spans="12:21" x14ac:dyDescent="0.25">
      <c r="L275" s="123">
        <v>43281</v>
      </c>
      <c r="M275" s="108">
        <v>212.453217208128</v>
      </c>
      <c r="N275" s="109">
        <f t="shared" si="21"/>
        <v>2.2500391968673261E-2</v>
      </c>
      <c r="O275" s="109">
        <f t="shared" si="22"/>
        <v>2.9038894077144217E-2</v>
      </c>
      <c r="P275" s="109">
        <f t="shared" si="23"/>
        <v>5.0496544583180425E-2</v>
      </c>
      <c r="Q275" s="121">
        <v>43266</v>
      </c>
      <c r="R275" s="122">
        <v>206.52263714626201</v>
      </c>
      <c r="S275" s="115">
        <f t="shared" si="24"/>
        <v>-1.0111222643473194E-2</v>
      </c>
      <c r="T275" s="116">
        <f t="shared" si="25"/>
        <v>3.9948063481798357E-3</v>
      </c>
      <c r="U275" s="116">
        <f t="shared" ref="U275:U338" si="26">R275/R263-1</f>
        <v>3.8892427304613175E-2</v>
      </c>
    </row>
    <row r="276" spans="12:21" x14ac:dyDescent="0.25">
      <c r="L276" s="123">
        <v>43312</v>
      </c>
      <c r="M276" s="108">
        <v>214.86635595412599</v>
      </c>
      <c r="N276" s="109">
        <f t="shared" si="21"/>
        <v>1.1358447651249159E-2</v>
      </c>
      <c r="O276" s="109">
        <f t="shared" si="22"/>
        <v>4.4145209348759762E-2</v>
      </c>
      <c r="P276" s="109">
        <f t="shared" si="23"/>
        <v>5.021169065301101E-2</v>
      </c>
      <c r="Q276" s="121">
        <v>43296</v>
      </c>
      <c r="R276" s="122">
        <v>205.99977167339901</v>
      </c>
      <c r="S276" s="115">
        <f t="shared" si="24"/>
        <v>-2.5317586492598076E-3</v>
      </c>
      <c r="T276" s="116">
        <f t="shared" si="25"/>
        <v>-1.4729736127292115E-2</v>
      </c>
      <c r="U276" s="116">
        <f t="shared" si="26"/>
        <v>3.8244482671775826E-2</v>
      </c>
    </row>
    <row r="277" spans="12:21" x14ac:dyDescent="0.25">
      <c r="L277" s="123">
        <v>43343</v>
      </c>
      <c r="M277" s="108">
        <v>216.10099677678801</v>
      </c>
      <c r="N277" s="109">
        <f t="shared" si="21"/>
        <v>5.7460872232859561E-3</v>
      </c>
      <c r="O277" s="109">
        <f t="shared" si="22"/>
        <v>4.0056520738030787E-2</v>
      </c>
      <c r="P277" s="109">
        <f t="shared" si="23"/>
        <v>5.4605503496806485E-2</v>
      </c>
      <c r="Q277" s="121">
        <v>43327</v>
      </c>
      <c r="R277" s="122">
        <v>208.079422560522</v>
      </c>
      <c r="S277" s="115">
        <f t="shared" si="24"/>
        <v>1.0095403845496342E-2</v>
      </c>
      <c r="T277" s="116">
        <f t="shared" si="25"/>
        <v>-2.6493558398020811E-3</v>
      </c>
      <c r="U277" s="116">
        <f t="shared" si="26"/>
        <v>4.8209148058306006E-2</v>
      </c>
    </row>
    <row r="278" spans="12:21" x14ac:dyDescent="0.25">
      <c r="L278" s="123">
        <v>43373</v>
      </c>
      <c r="M278" s="108">
        <v>214.75074292334901</v>
      </c>
      <c r="N278" s="109">
        <f t="shared" si="21"/>
        <v>-6.2482537034925789E-3</v>
      </c>
      <c r="O278" s="109">
        <f t="shared" si="22"/>
        <v>1.0814266526123051E-2</v>
      </c>
      <c r="P278" s="109">
        <f t="shared" si="23"/>
        <v>5.8258341119092671E-2</v>
      </c>
      <c r="Q278" s="121">
        <v>43358</v>
      </c>
      <c r="R278" s="122">
        <v>210.11632151797801</v>
      </c>
      <c r="S278" s="115">
        <f t="shared" si="24"/>
        <v>9.7890456076383803E-3</v>
      </c>
      <c r="T278" s="116">
        <f t="shared" si="25"/>
        <v>1.7400922346207048E-2</v>
      </c>
      <c r="U278" s="116">
        <f t="shared" si="26"/>
        <v>5.5610542010666508E-2</v>
      </c>
    </row>
    <row r="279" spans="12:21" x14ac:dyDescent="0.25">
      <c r="L279" s="123">
        <v>43404</v>
      </c>
      <c r="M279" s="108">
        <v>215.13913221957301</v>
      </c>
      <c r="N279" s="109">
        <f t="shared" si="21"/>
        <v>1.8085585685849725E-3</v>
      </c>
      <c r="O279" s="109">
        <f t="shared" si="22"/>
        <v>1.269515947416533E-3</v>
      </c>
      <c r="P279" s="109">
        <f t="shared" si="23"/>
        <v>6.2207890157117474E-2</v>
      </c>
      <c r="Q279" s="121">
        <v>43388</v>
      </c>
      <c r="R279" s="122">
        <v>209.75373505436099</v>
      </c>
      <c r="S279" s="115">
        <f t="shared" si="24"/>
        <v>-1.7256463514948583E-3</v>
      </c>
      <c r="T279" s="116">
        <f t="shared" si="25"/>
        <v>1.8223143406749465E-2</v>
      </c>
      <c r="U279" s="116">
        <f t="shared" si="26"/>
        <v>4.1188886839574224E-2</v>
      </c>
    </row>
    <row r="280" spans="12:21" x14ac:dyDescent="0.25">
      <c r="L280" s="123">
        <v>43434</v>
      </c>
      <c r="M280" s="108">
        <v>216.198250683721</v>
      </c>
      <c r="N280" s="109">
        <f t="shared" si="21"/>
        <v>4.9229466216635931E-3</v>
      </c>
      <c r="O280" s="109">
        <f t="shared" si="22"/>
        <v>4.5003914088126429E-4</v>
      </c>
      <c r="P280" s="109">
        <f t="shared" si="23"/>
        <v>5.8334895320572233E-2</v>
      </c>
      <c r="Q280" s="121">
        <v>43419</v>
      </c>
      <c r="R280" s="122">
        <v>208.73598367083</v>
      </c>
      <c r="S280" s="115">
        <f t="shared" si="24"/>
        <v>-4.8521251994260162E-3</v>
      </c>
      <c r="T280" s="116">
        <f t="shared" si="25"/>
        <v>3.1553389673455445E-3</v>
      </c>
      <c r="U280" s="116">
        <f t="shared" si="26"/>
        <v>3.0842113812540761E-2</v>
      </c>
    </row>
    <row r="281" spans="12:21" x14ac:dyDescent="0.25">
      <c r="L281" s="123">
        <v>43465</v>
      </c>
      <c r="M281" s="108">
        <v>218.15648375317201</v>
      </c>
      <c r="N281" s="109">
        <f t="shared" si="21"/>
        <v>9.0575805459025549E-3</v>
      </c>
      <c r="O281" s="109">
        <f t="shared" si="22"/>
        <v>1.5859040967502569E-2</v>
      </c>
      <c r="P281" s="109">
        <f t="shared" si="23"/>
        <v>5.2563251886062146E-2</v>
      </c>
      <c r="Q281" s="121">
        <v>43449</v>
      </c>
      <c r="R281" s="122">
        <v>208.47281665938601</v>
      </c>
      <c r="S281" s="115">
        <f t="shared" si="24"/>
        <v>-1.2607649472597959E-3</v>
      </c>
      <c r="T281" s="116">
        <f t="shared" si="25"/>
        <v>-7.821880978681528E-3</v>
      </c>
      <c r="U281" s="116">
        <f t="shared" si="26"/>
        <v>3.0564477929468037E-2</v>
      </c>
    </row>
    <row r="282" spans="12:21" x14ac:dyDescent="0.25">
      <c r="L282" s="123">
        <v>43496</v>
      </c>
      <c r="M282" s="108">
        <v>219.809891154664</v>
      </c>
      <c r="N282" s="109">
        <f t="shared" si="21"/>
        <v>7.5789973006838984E-3</v>
      </c>
      <c r="O282" s="109">
        <f t="shared" si="22"/>
        <v>2.1710410778844169E-2</v>
      </c>
      <c r="P282" s="109">
        <f t="shared" si="23"/>
        <v>4.790375621781906E-2</v>
      </c>
      <c r="Q282" s="121">
        <v>43480</v>
      </c>
      <c r="R282" s="122">
        <v>209.94420955251201</v>
      </c>
      <c r="S282" s="115">
        <f t="shared" si="24"/>
        <v>7.0579604415765829E-3</v>
      </c>
      <c r="T282" s="116">
        <f t="shared" si="25"/>
        <v>9.0808632371497389E-4</v>
      </c>
      <c r="U282" s="116">
        <f t="shared" si="26"/>
        <v>4.3518790818762643E-2</v>
      </c>
    </row>
    <row r="283" spans="12:21" x14ac:dyDescent="0.25">
      <c r="L283" s="123">
        <v>43524</v>
      </c>
      <c r="M283" s="108">
        <v>220.00390607957701</v>
      </c>
      <c r="N283" s="109">
        <f t="shared" si="21"/>
        <v>8.8264874657761894E-4</v>
      </c>
      <c r="O283" s="109">
        <f t="shared" si="22"/>
        <v>1.7602618817778248E-2</v>
      </c>
      <c r="P283" s="109">
        <f t="shared" si="23"/>
        <v>5.3670523557793892E-2</v>
      </c>
      <c r="Q283" s="121">
        <v>43511</v>
      </c>
      <c r="R283" s="122">
        <v>212.23386953061299</v>
      </c>
      <c r="S283" s="115">
        <f t="shared" si="24"/>
        <v>1.0906040147433904E-2</v>
      </c>
      <c r="T283" s="116">
        <f t="shared" si="25"/>
        <v>1.6757464612805029E-2</v>
      </c>
      <c r="U283" s="116">
        <f t="shared" si="26"/>
        <v>4.8534650556136372E-2</v>
      </c>
    </row>
    <row r="284" spans="12:21" x14ac:dyDescent="0.25">
      <c r="L284" s="123">
        <v>43555</v>
      </c>
      <c r="M284" s="108">
        <v>220.566284841314</v>
      </c>
      <c r="N284" s="109">
        <f t="shared" si="21"/>
        <v>2.5562217133252574E-3</v>
      </c>
      <c r="O284" s="109">
        <f t="shared" si="22"/>
        <v>1.1046204296492501E-2</v>
      </c>
      <c r="P284" s="109">
        <f t="shared" si="23"/>
        <v>6.8335367223268051E-2</v>
      </c>
      <c r="Q284" s="121">
        <v>43539</v>
      </c>
      <c r="R284" s="122">
        <v>214.104500093837</v>
      </c>
      <c r="S284" s="115">
        <f t="shared" si="24"/>
        <v>8.8140058293295631E-3</v>
      </c>
      <c r="T284" s="116">
        <f t="shared" si="25"/>
        <v>2.7013994076994452E-2</v>
      </c>
      <c r="U284" s="116">
        <f t="shared" si="26"/>
        <v>4.0853482602725144E-2</v>
      </c>
    </row>
    <row r="285" spans="12:21" x14ac:dyDescent="0.25">
      <c r="L285" s="123">
        <v>43585</v>
      </c>
      <c r="M285" s="108">
        <v>220.62779732392801</v>
      </c>
      <c r="N285" s="109">
        <f t="shared" si="21"/>
        <v>2.7888433927358847E-4</v>
      </c>
      <c r="O285" s="109">
        <f t="shared" si="22"/>
        <v>3.7209707214154175E-3</v>
      </c>
      <c r="P285" s="109">
        <f t="shared" si="23"/>
        <v>7.2142991405001577E-2</v>
      </c>
      <c r="Q285" s="121">
        <v>43570</v>
      </c>
      <c r="R285" s="122">
        <v>217.0467730293</v>
      </c>
      <c r="S285" s="115">
        <f t="shared" si="24"/>
        <v>1.3742228370601683E-2</v>
      </c>
      <c r="T285" s="116">
        <f t="shared" si="25"/>
        <v>3.3830718608180765E-2</v>
      </c>
      <c r="U285" s="116">
        <f t="shared" si="26"/>
        <v>3.810664253718099E-2</v>
      </c>
    </row>
    <row r="286" spans="12:21" x14ac:dyDescent="0.25">
      <c r="L286" s="123">
        <v>43616</v>
      </c>
      <c r="M286" s="108">
        <v>222.046132508006</v>
      </c>
      <c r="N286" s="109">
        <f t="shared" si="21"/>
        <v>6.4286332061573859E-3</v>
      </c>
      <c r="O286" s="109">
        <f t="shared" si="22"/>
        <v>9.2826825887823983E-3</v>
      </c>
      <c r="P286" s="109">
        <f t="shared" si="23"/>
        <v>6.8669425241718374E-2</v>
      </c>
      <c r="Q286" s="121">
        <v>43600</v>
      </c>
      <c r="R286" s="122">
        <v>219.837630689223</v>
      </c>
      <c r="S286" s="115">
        <f t="shared" si="24"/>
        <v>1.2858323673608618E-2</v>
      </c>
      <c r="T286" s="116">
        <f t="shared" si="25"/>
        <v>3.5827274767344486E-2</v>
      </c>
      <c r="U286" s="116">
        <f t="shared" si="26"/>
        <v>5.3709203344101342E-2</v>
      </c>
    </row>
    <row r="287" spans="12:21" x14ac:dyDescent="0.25">
      <c r="L287" s="123">
        <v>43646</v>
      </c>
      <c r="M287" s="108">
        <v>223.57671442884799</v>
      </c>
      <c r="N287" s="109">
        <f t="shared" si="21"/>
        <v>6.8930807465732435E-3</v>
      </c>
      <c r="O287" s="109">
        <f t="shared" si="22"/>
        <v>1.3648638955404468E-2</v>
      </c>
      <c r="P287" s="109">
        <f t="shared" si="23"/>
        <v>5.2357395980607624E-2</v>
      </c>
      <c r="Q287" s="121">
        <v>43631</v>
      </c>
      <c r="R287" s="122">
        <v>223.11687239122</v>
      </c>
      <c r="S287" s="115">
        <f t="shared" si="24"/>
        <v>1.4916653221362042E-2</v>
      </c>
      <c r="T287" s="116">
        <f t="shared" si="25"/>
        <v>4.2093334299059926E-2</v>
      </c>
      <c r="U287" s="116">
        <f t="shared" si="26"/>
        <v>8.0350684429841612E-2</v>
      </c>
    </row>
    <row r="288" spans="12:21" x14ac:dyDescent="0.25">
      <c r="L288" s="123">
        <v>43677</v>
      </c>
      <c r="M288" s="108">
        <v>225.62242136619099</v>
      </c>
      <c r="N288" s="109">
        <f t="shared" ref="N288:N351" si="27">M288/M287-1</f>
        <v>9.1499105466730235E-3</v>
      </c>
      <c r="O288" s="109">
        <f t="shared" si="22"/>
        <v>2.2638235538968932E-2</v>
      </c>
      <c r="P288" s="109">
        <f t="shared" si="23"/>
        <v>5.0059328107940004E-2</v>
      </c>
      <c r="Q288" s="121">
        <v>43661</v>
      </c>
      <c r="R288" s="122">
        <v>224.016588640827</v>
      </c>
      <c r="S288" s="115">
        <f t="shared" si="24"/>
        <v>4.0324886234035517E-3</v>
      </c>
      <c r="T288" s="116">
        <f t="shared" si="25"/>
        <v>3.2112044396007233E-2</v>
      </c>
      <c r="U288" s="116">
        <f t="shared" si="26"/>
        <v>8.7460373480377607E-2</v>
      </c>
    </row>
    <row r="289" spans="12:21" x14ac:dyDescent="0.25">
      <c r="L289" s="123">
        <v>43708</v>
      </c>
      <c r="M289" s="108">
        <v>227.34943494099801</v>
      </c>
      <c r="N289" s="109">
        <f t="shared" si="27"/>
        <v>7.6544412756036628E-3</v>
      </c>
      <c r="O289" s="109">
        <f t="shared" si="22"/>
        <v>2.3883786549629749E-2</v>
      </c>
      <c r="P289" s="109">
        <f t="shared" si="23"/>
        <v>5.2051764369363651E-2</v>
      </c>
      <c r="Q289" s="121">
        <v>43692</v>
      </c>
      <c r="R289" s="122">
        <v>223.938689746656</v>
      </c>
      <c r="S289" s="115">
        <f t="shared" si="24"/>
        <v>-3.4773716823222056E-4</v>
      </c>
      <c r="T289" s="116">
        <f t="shared" si="25"/>
        <v>1.8654945673202361E-2</v>
      </c>
      <c r="U289" s="116">
        <f t="shared" si="26"/>
        <v>7.6217374072734989E-2</v>
      </c>
    </row>
    <row r="290" spans="12:21" x14ac:dyDescent="0.25">
      <c r="L290" s="123">
        <v>43738</v>
      </c>
      <c r="M290" s="108">
        <v>227.786442543623</v>
      </c>
      <c r="N290" s="109">
        <f t="shared" si="27"/>
        <v>1.9221846878061388E-3</v>
      </c>
      <c r="O290" s="109">
        <f t="shared" ref="O290:O353" si="28">M290/M287-1</f>
        <v>1.882900965572043E-2</v>
      </c>
      <c r="P290" s="109">
        <f t="shared" si="23"/>
        <v>6.0701534452557437E-2</v>
      </c>
      <c r="Q290" s="121">
        <v>43723</v>
      </c>
      <c r="R290" s="122">
        <v>223.01245829023699</v>
      </c>
      <c r="S290" s="115">
        <f t="shared" si="24"/>
        <v>-4.1360939347588888E-3</v>
      </c>
      <c r="T290" s="116">
        <f t="shared" si="25"/>
        <v>-4.679794040852725E-4</v>
      </c>
      <c r="U290" s="116">
        <f t="shared" si="26"/>
        <v>6.1376178105019719E-2</v>
      </c>
    </row>
    <row r="291" spans="12:21" x14ac:dyDescent="0.25">
      <c r="L291" s="123">
        <v>43769</v>
      </c>
      <c r="M291" s="108">
        <v>226.87113622187499</v>
      </c>
      <c r="N291" s="109">
        <f t="shared" si="27"/>
        <v>-4.0182651413624981E-3</v>
      </c>
      <c r="O291" s="109">
        <f t="shared" si="28"/>
        <v>5.5345335278416119E-3</v>
      </c>
      <c r="P291" s="109">
        <f t="shared" si="23"/>
        <v>5.4532171257101636E-2</v>
      </c>
      <c r="Q291" s="121">
        <v>43753</v>
      </c>
      <c r="R291" s="122">
        <v>222.104614564055</v>
      </c>
      <c r="S291" s="115">
        <f t="shared" si="24"/>
        <v>-4.0708206758588439E-3</v>
      </c>
      <c r="T291" s="116">
        <f t="shared" si="25"/>
        <v>-8.5349664878502374E-3</v>
      </c>
      <c r="U291" s="116">
        <f t="shared" si="26"/>
        <v>5.8882763191287602E-2</v>
      </c>
    </row>
    <row r="292" spans="12:21" x14ac:dyDescent="0.25">
      <c r="L292" s="123">
        <v>43799</v>
      </c>
      <c r="M292" s="108">
        <v>225.870991021127</v>
      </c>
      <c r="N292" s="109">
        <f t="shared" si="27"/>
        <v>-4.4084285793406508E-3</v>
      </c>
      <c r="O292" s="109">
        <f t="shared" si="28"/>
        <v>-6.5029584096160109E-3</v>
      </c>
      <c r="P292" s="109">
        <f t="shared" si="23"/>
        <v>4.4740141545161594E-2</v>
      </c>
      <c r="Q292" s="121">
        <v>43784</v>
      </c>
      <c r="R292" s="122">
        <v>222.01895895789499</v>
      </c>
      <c r="S292" s="115">
        <f t="shared" si="24"/>
        <v>-3.8565432928139298E-4</v>
      </c>
      <c r="T292" s="116">
        <f t="shared" si="25"/>
        <v>-8.5725731044189457E-3</v>
      </c>
      <c r="U292" s="116">
        <f t="shared" si="26"/>
        <v>6.3635292073128236E-2</v>
      </c>
    </row>
    <row r="293" spans="12:21" x14ac:dyDescent="0.25">
      <c r="L293" s="123">
        <v>43830</v>
      </c>
      <c r="M293" s="108">
        <v>226.99223938178901</v>
      </c>
      <c r="N293" s="109">
        <f t="shared" si="27"/>
        <v>4.9641096255566008E-3</v>
      </c>
      <c r="O293" s="109">
        <f t="shared" si="28"/>
        <v>-3.4866129562645121E-3</v>
      </c>
      <c r="P293" s="109">
        <f t="shared" si="23"/>
        <v>4.0501916223649737E-2</v>
      </c>
      <c r="Q293" s="121">
        <v>43814</v>
      </c>
      <c r="R293" s="122">
        <v>222.86677667977699</v>
      </c>
      <c r="S293" s="115">
        <f t="shared" si="24"/>
        <v>3.818672629857689E-3</v>
      </c>
      <c r="T293" s="116">
        <f t="shared" si="25"/>
        <v>-6.5324426974566752E-4</v>
      </c>
      <c r="U293" s="116">
        <f t="shared" si="26"/>
        <v>6.9044781238355002E-2</v>
      </c>
    </row>
    <row r="294" spans="12:21" x14ac:dyDescent="0.25">
      <c r="L294" s="123">
        <v>43861</v>
      </c>
      <c r="M294" s="108">
        <v>229.94831810717699</v>
      </c>
      <c r="N294" s="109">
        <f t="shared" si="27"/>
        <v>1.3022818460396879E-2</v>
      </c>
      <c r="O294" s="109">
        <f t="shared" si="28"/>
        <v>1.3563567126902321E-2</v>
      </c>
      <c r="P294" s="109">
        <f t="shared" si="23"/>
        <v>4.6123615726552103E-2</v>
      </c>
      <c r="Q294" s="121">
        <v>43845</v>
      </c>
      <c r="R294" s="122">
        <v>224.146866811092</v>
      </c>
      <c r="S294" s="115">
        <f t="shared" si="24"/>
        <v>5.7437458843598854E-3</v>
      </c>
      <c r="T294" s="116">
        <f t="shared" si="25"/>
        <v>9.1950014232955457E-3</v>
      </c>
      <c r="U294" s="116">
        <f t="shared" si="26"/>
        <v>6.764967363878438E-2</v>
      </c>
    </row>
    <row r="295" spans="12:21" x14ac:dyDescent="0.25">
      <c r="L295" s="123">
        <v>43890</v>
      </c>
      <c r="M295" s="108">
        <v>233.70054149807501</v>
      </c>
      <c r="N295" s="109">
        <f t="shared" si="27"/>
        <v>1.6317681389385719E-2</v>
      </c>
      <c r="O295" s="109">
        <f t="shared" si="28"/>
        <v>3.466381601971924E-2</v>
      </c>
      <c r="P295" s="109">
        <f t="shared" si="23"/>
        <v>6.2256328365114744E-2</v>
      </c>
      <c r="Q295" s="121">
        <v>43876</v>
      </c>
      <c r="R295" s="122">
        <v>225.40291938259099</v>
      </c>
      <c r="S295" s="115">
        <f t="shared" si="24"/>
        <v>5.6037034528686469E-3</v>
      </c>
      <c r="T295" s="116">
        <f t="shared" si="25"/>
        <v>1.5241763318680102E-2</v>
      </c>
      <c r="U295" s="116">
        <f t="shared" si="26"/>
        <v>6.2049709036089862E-2</v>
      </c>
    </row>
    <row r="296" spans="12:21" x14ac:dyDescent="0.25">
      <c r="L296" s="123">
        <v>43921</v>
      </c>
      <c r="M296" s="108">
        <v>235.45599571652099</v>
      </c>
      <c r="N296" s="109">
        <f t="shared" si="27"/>
        <v>7.5115539193582048E-3</v>
      </c>
      <c r="O296" s="109">
        <f t="shared" si="28"/>
        <v>3.7286544939963306E-2</v>
      </c>
      <c r="P296" s="109">
        <f t="shared" si="23"/>
        <v>6.7506740143532751E-2</v>
      </c>
      <c r="Q296" s="121">
        <v>43905</v>
      </c>
      <c r="R296" s="122">
        <v>226.19118332209499</v>
      </c>
      <c r="S296" s="115">
        <f t="shared" si="24"/>
        <v>3.497132786315138E-3</v>
      </c>
      <c r="T296" s="116">
        <f t="shared" si="25"/>
        <v>1.491656446889178E-2</v>
      </c>
      <c r="U296" s="116">
        <f t="shared" si="26"/>
        <v>5.6452261502960788E-2</v>
      </c>
    </row>
    <row r="297" spans="12:21" x14ac:dyDescent="0.25">
      <c r="L297" s="123">
        <v>43951</v>
      </c>
      <c r="M297" s="108">
        <v>234.374687138838</v>
      </c>
      <c r="N297" s="109">
        <f t="shared" si="27"/>
        <v>-4.5924019662036963E-3</v>
      </c>
      <c r="O297" s="109">
        <f t="shared" si="28"/>
        <v>1.9249408163089621E-2</v>
      </c>
      <c r="P297" s="109">
        <f t="shared" si="23"/>
        <v>6.230805901001979E-2</v>
      </c>
      <c r="Q297" s="121">
        <v>43936</v>
      </c>
      <c r="R297" s="122">
        <v>226.96484497924899</v>
      </c>
      <c r="S297" s="115">
        <f t="shared" si="24"/>
        <v>3.4203882122687546E-3</v>
      </c>
      <c r="T297" s="116">
        <f t="shared" si="25"/>
        <v>1.2572016768505501E-2</v>
      </c>
      <c r="U297" s="116">
        <f t="shared" si="26"/>
        <v>4.5695551293039038E-2</v>
      </c>
    </row>
    <row r="298" spans="12:21" x14ac:dyDescent="0.25">
      <c r="L298" s="123">
        <v>43982</v>
      </c>
      <c r="M298" s="108">
        <v>231.62258791427399</v>
      </c>
      <c r="N298" s="109">
        <f t="shared" si="27"/>
        <v>-1.1742305699308453E-2</v>
      </c>
      <c r="O298" s="109">
        <f t="shared" si="28"/>
        <v>-8.8915223323011716E-3</v>
      </c>
      <c r="P298" s="109">
        <f t="shared" si="23"/>
        <v>4.3128224293313089E-2</v>
      </c>
      <c r="Q298" s="121">
        <v>43966</v>
      </c>
      <c r="R298" s="122">
        <v>225.98135596900599</v>
      </c>
      <c r="S298" s="115">
        <f t="shared" si="24"/>
        <v>-4.3332217830163167E-3</v>
      </c>
      <c r="T298" s="116">
        <f t="shared" si="25"/>
        <v>2.5662337825942405E-3</v>
      </c>
      <c r="U298" s="116">
        <f t="shared" si="26"/>
        <v>2.7946649809323043E-2</v>
      </c>
    </row>
    <row r="299" spans="12:21" x14ac:dyDescent="0.25">
      <c r="L299" s="123">
        <v>44012</v>
      </c>
      <c r="M299" s="124">
        <v>230.59891206613801</v>
      </c>
      <c r="N299" s="109">
        <f t="shared" si="27"/>
        <v>-4.4195855739028733E-3</v>
      </c>
      <c r="O299" s="109">
        <f t="shared" si="28"/>
        <v>-2.0628413541147195E-2</v>
      </c>
      <c r="P299" s="109">
        <f t="shared" ref="P299:P354" si="29">M299/M287-1</f>
        <v>3.1408448125866073E-2</v>
      </c>
      <c r="Q299" s="121">
        <v>43997</v>
      </c>
      <c r="R299" s="122">
        <v>225.051669164891</v>
      </c>
      <c r="S299" s="115">
        <f t="shared" si="24"/>
        <v>-4.1139978124677956E-3</v>
      </c>
      <c r="T299" s="116">
        <f t="shared" si="25"/>
        <v>-5.0378363138112725E-3</v>
      </c>
      <c r="U299" s="116">
        <f t="shared" si="26"/>
        <v>8.6716739659136177E-3</v>
      </c>
    </row>
    <row r="300" spans="12:21" x14ac:dyDescent="0.25">
      <c r="L300" s="123">
        <v>44043</v>
      </c>
      <c r="M300" s="108">
        <v>230.08128704385501</v>
      </c>
      <c r="N300" s="109">
        <f t="shared" si="27"/>
        <v>-2.2446984577904061E-3</v>
      </c>
      <c r="O300" s="109">
        <f t="shared" si="28"/>
        <v>-1.8318531524864179E-2</v>
      </c>
      <c r="P300" s="109">
        <f t="shared" si="29"/>
        <v>1.9762511414710637E-2</v>
      </c>
      <c r="Q300" s="121">
        <v>44027</v>
      </c>
      <c r="R300" s="122">
        <v>224.86945115271701</v>
      </c>
      <c r="S300" s="115">
        <f t="shared" si="24"/>
        <v>-8.0967189823633046E-4</v>
      </c>
      <c r="T300" s="116">
        <f t="shared" si="25"/>
        <v>-9.2322395863710938E-3</v>
      </c>
      <c r="U300" s="116">
        <f t="shared" si="26"/>
        <v>3.807139984876029E-3</v>
      </c>
    </row>
    <row r="301" spans="12:21" x14ac:dyDescent="0.25">
      <c r="L301" s="123">
        <v>44074</v>
      </c>
      <c r="M301" s="108">
        <v>232.33694555872799</v>
      </c>
      <c r="N301" s="109">
        <f t="shared" si="27"/>
        <v>9.8037460753730432E-3</v>
      </c>
      <c r="O301" s="109">
        <f t="shared" si="28"/>
        <v>3.0841449915859354E-3</v>
      </c>
      <c r="P301" s="109">
        <f t="shared" si="29"/>
        <v>2.1937642462249052E-2</v>
      </c>
      <c r="Q301" s="121">
        <v>44058</v>
      </c>
      <c r="R301" s="122">
        <v>227.04562677014599</v>
      </c>
      <c r="S301" s="115">
        <f t="shared" si="24"/>
        <v>9.6775066878740379E-3</v>
      </c>
      <c r="T301" s="116">
        <f t="shared" si="25"/>
        <v>4.7095513546966394E-3</v>
      </c>
      <c r="U301" s="116">
        <f t="shared" si="26"/>
        <v>1.3874051987197378E-2</v>
      </c>
    </row>
    <row r="302" spans="12:21" x14ac:dyDescent="0.25">
      <c r="L302" s="123">
        <v>44104</v>
      </c>
      <c r="M302" s="108">
        <v>235.875385902217</v>
      </c>
      <c r="N302" s="109">
        <f t="shared" si="27"/>
        <v>1.5229779039143798E-2</v>
      </c>
      <c r="O302" s="109">
        <f t="shared" si="28"/>
        <v>2.2881607674565485E-2</v>
      </c>
      <c r="P302" s="109">
        <f t="shared" si="29"/>
        <v>3.5511083400167287E-2</v>
      </c>
      <c r="Q302" s="121">
        <v>44089</v>
      </c>
      <c r="R302" s="122">
        <v>229.95822468672199</v>
      </c>
      <c r="S302" s="115">
        <f t="shared" si="24"/>
        <v>1.2828249361193977E-2</v>
      </c>
      <c r="T302" s="116">
        <f t="shared" si="25"/>
        <v>2.1801906824499229E-2</v>
      </c>
      <c r="U302" s="116">
        <f t="shared" si="26"/>
        <v>3.1145194531892573E-2</v>
      </c>
    </row>
    <row r="303" spans="12:21" x14ac:dyDescent="0.25">
      <c r="L303" s="123">
        <v>44135</v>
      </c>
      <c r="M303" s="108">
        <v>241.80940062368799</v>
      </c>
      <c r="N303" s="109">
        <f t="shared" si="27"/>
        <v>2.5157413940303908E-2</v>
      </c>
      <c r="O303" s="109">
        <f t="shared" si="28"/>
        <v>5.0973782920457733E-2</v>
      </c>
      <c r="P303" s="109">
        <f t="shared" si="29"/>
        <v>6.5844711013408608E-2</v>
      </c>
      <c r="Q303" s="121">
        <v>44119</v>
      </c>
      <c r="R303" s="122">
        <v>233.745915771543</v>
      </c>
      <c r="S303" s="115">
        <f t="shared" si="24"/>
        <v>1.6471213804077234E-2</v>
      </c>
      <c r="T303" s="116">
        <f t="shared" si="25"/>
        <v>3.9473857268400803E-2</v>
      </c>
      <c r="U303" s="116">
        <f t="shared" si="26"/>
        <v>5.2413594514177264E-2</v>
      </c>
    </row>
    <row r="304" spans="12:21" x14ac:dyDescent="0.25">
      <c r="L304" s="123">
        <v>44165</v>
      </c>
      <c r="M304" s="108">
        <v>245.909867344655</v>
      </c>
      <c r="N304" s="109">
        <f t="shared" si="27"/>
        <v>1.6957433045989401E-2</v>
      </c>
      <c r="O304" s="109">
        <f t="shared" si="28"/>
        <v>5.8419128104170381E-2</v>
      </c>
      <c r="P304" s="109">
        <f t="shared" si="29"/>
        <v>8.8718237932792654E-2</v>
      </c>
      <c r="Q304" s="121">
        <v>44150</v>
      </c>
      <c r="R304" s="122">
        <v>237.53655824078501</v>
      </c>
      <c r="S304" s="115">
        <f t="shared" si="24"/>
        <v>1.6216935627430873E-2</v>
      </c>
      <c r="T304" s="116">
        <f t="shared" si="25"/>
        <v>4.6206269725951321E-2</v>
      </c>
      <c r="U304" s="116">
        <f t="shared" si="26"/>
        <v>6.9893126946122042E-2</v>
      </c>
    </row>
    <row r="305" spans="12:21" x14ac:dyDescent="0.25">
      <c r="L305" s="123">
        <v>44196</v>
      </c>
      <c r="M305" s="108">
        <v>248.16236697628801</v>
      </c>
      <c r="N305" s="109">
        <f t="shared" si="27"/>
        <v>9.1598586748697919E-3</v>
      </c>
      <c r="O305" s="109">
        <f t="shared" si="28"/>
        <v>5.2090984513172733E-2</v>
      </c>
      <c r="P305" s="109">
        <f t="shared" si="29"/>
        <v>9.3263662458926477E-2</v>
      </c>
      <c r="Q305" s="121">
        <v>44180</v>
      </c>
      <c r="R305" s="122">
        <v>239.30907004749301</v>
      </c>
      <c r="S305" s="115">
        <f t="shared" si="24"/>
        <v>7.4620589766702938E-3</v>
      </c>
      <c r="T305" s="116">
        <f t="shared" si="25"/>
        <v>4.0663235131119579E-2</v>
      </c>
      <c r="U305" s="116">
        <f t="shared" si="26"/>
        <v>7.3776332267509348E-2</v>
      </c>
    </row>
    <row r="306" spans="12:21" x14ac:dyDescent="0.25">
      <c r="L306" s="123">
        <v>44227</v>
      </c>
      <c r="M306" s="108">
        <v>246.86504174529301</v>
      </c>
      <c r="N306" s="109">
        <f t="shared" si="27"/>
        <v>-5.2277275027722281E-3</v>
      </c>
      <c r="O306" s="109">
        <f t="shared" si="28"/>
        <v>2.0907545813211748E-2</v>
      </c>
      <c r="P306" s="109">
        <f t="shared" si="29"/>
        <v>7.3567503243190835E-2</v>
      </c>
      <c r="Q306" s="121">
        <v>44211</v>
      </c>
      <c r="R306" s="122">
        <v>239.363476265993</v>
      </c>
      <c r="S306" s="115">
        <f t="shared" si="24"/>
        <v>2.2734708086580291E-4</v>
      </c>
      <c r="T306" s="116">
        <f t="shared" si="25"/>
        <v>2.4032764277004404E-2</v>
      </c>
      <c r="U306" s="116">
        <f t="shared" si="26"/>
        <v>6.7886781873803148E-2</v>
      </c>
    </row>
    <row r="307" spans="12:21" x14ac:dyDescent="0.25">
      <c r="L307" s="123">
        <v>44255</v>
      </c>
      <c r="M307" s="108">
        <v>245.94078178086201</v>
      </c>
      <c r="N307" s="109">
        <f t="shared" si="27"/>
        <v>-3.743988852761948E-3</v>
      </c>
      <c r="O307" s="109">
        <f t="shared" si="28"/>
        <v>1.2571450076737101E-4</v>
      </c>
      <c r="P307" s="109">
        <f t="shared" si="29"/>
        <v>5.2375746347544716E-2</v>
      </c>
      <c r="Q307" s="121">
        <v>44242</v>
      </c>
      <c r="R307" s="122">
        <v>238.07837494812699</v>
      </c>
      <c r="S307" s="115">
        <f t="shared" si="24"/>
        <v>-5.3688279344586975E-3</v>
      </c>
      <c r="T307" s="116">
        <f t="shared" si="25"/>
        <v>2.2809823942668839E-3</v>
      </c>
      <c r="U307" s="116">
        <f t="shared" si="26"/>
        <v>5.6234655701247194E-2</v>
      </c>
    </row>
    <row r="308" spans="12:21" x14ac:dyDescent="0.25">
      <c r="L308" s="123">
        <v>44286</v>
      </c>
      <c r="M308" s="108">
        <v>247.99840706794299</v>
      </c>
      <c r="N308" s="109">
        <f t="shared" si="27"/>
        <v>8.3663444190982261E-3</v>
      </c>
      <c r="O308" s="109">
        <f t="shared" si="28"/>
        <v>-6.6069610127750256E-4</v>
      </c>
      <c r="P308" s="109">
        <f t="shared" si="29"/>
        <v>5.3268600416200629E-2</v>
      </c>
      <c r="Q308" s="121">
        <v>44270</v>
      </c>
      <c r="R308" s="122">
        <v>239.958333616175</v>
      </c>
      <c r="S308" s="115">
        <f t="shared" si="24"/>
        <v>7.8963856690370537E-3</v>
      </c>
      <c r="T308" s="116">
        <f t="shared" si="25"/>
        <v>2.7130754741269136E-3</v>
      </c>
      <c r="U308" s="116">
        <f t="shared" si="26"/>
        <v>6.0865105756468196E-2</v>
      </c>
    </row>
    <row r="309" spans="12:21" x14ac:dyDescent="0.25">
      <c r="L309" s="123">
        <v>44316</v>
      </c>
      <c r="M309" s="108">
        <v>251.87578730025999</v>
      </c>
      <c r="N309" s="109">
        <f t="shared" si="27"/>
        <v>1.5634698134390446E-2</v>
      </c>
      <c r="O309" s="109">
        <f t="shared" si="28"/>
        <v>2.0297509600962105E-2</v>
      </c>
      <c r="P309" s="109">
        <f t="shared" si="29"/>
        <v>7.4671460365746567E-2</v>
      </c>
      <c r="Q309" s="121">
        <v>44301</v>
      </c>
      <c r="R309" s="122">
        <v>241.775862353348</v>
      </c>
      <c r="S309" s="115">
        <f t="shared" si="24"/>
        <v>7.5743513875214941E-3</v>
      </c>
      <c r="T309" s="116">
        <f t="shared" si="25"/>
        <v>1.007833828697513E-2</v>
      </c>
      <c r="U309" s="116">
        <f t="shared" si="26"/>
        <v>6.5256878771041249E-2</v>
      </c>
    </row>
    <row r="310" spans="12:21" x14ac:dyDescent="0.25">
      <c r="L310" s="123">
        <v>44347</v>
      </c>
      <c r="M310" s="108">
        <v>256.02722292334897</v>
      </c>
      <c r="N310" s="109">
        <f t="shared" si="27"/>
        <v>1.6482075024305765E-2</v>
      </c>
      <c r="O310" s="109">
        <f t="shared" si="28"/>
        <v>4.1011665773568851E-2</v>
      </c>
      <c r="P310" s="109">
        <f t="shared" si="29"/>
        <v>0.10536379559884468</v>
      </c>
      <c r="Q310" s="121">
        <v>44331</v>
      </c>
      <c r="R310" s="122">
        <v>244.96202520522101</v>
      </c>
      <c r="S310" s="115">
        <f t="shared" si="24"/>
        <v>1.3178167666781038E-2</v>
      </c>
      <c r="T310" s="116">
        <f t="shared" si="25"/>
        <v>2.8913378876153084E-2</v>
      </c>
      <c r="U310" s="116">
        <f t="shared" si="26"/>
        <v>8.3992191102784108E-2</v>
      </c>
    </row>
    <row r="311" spans="12:21" x14ac:dyDescent="0.25">
      <c r="L311" s="123">
        <v>44377</v>
      </c>
      <c r="M311" s="108">
        <v>260.53496544197498</v>
      </c>
      <c r="N311" s="109">
        <f t="shared" si="27"/>
        <v>1.7606496946520167E-2</v>
      </c>
      <c r="O311" s="109">
        <f t="shared" si="28"/>
        <v>5.0550963299524021E-2</v>
      </c>
      <c r="P311" s="109">
        <f t="shared" si="29"/>
        <v>0.12981871036430137</v>
      </c>
      <c r="Q311" s="121">
        <v>44362</v>
      </c>
      <c r="R311" s="122">
        <v>248.82587526586499</v>
      </c>
      <c r="S311" s="115">
        <f t="shared" si="24"/>
        <v>1.577326141636437E-2</v>
      </c>
      <c r="T311" s="116">
        <f t="shared" si="25"/>
        <v>3.6954505876316324E-2</v>
      </c>
      <c r="U311" s="116">
        <f t="shared" si="26"/>
        <v>0.10563887923690585</v>
      </c>
    </row>
    <row r="312" spans="12:21" x14ac:dyDescent="0.25">
      <c r="L312" s="123">
        <v>44408</v>
      </c>
      <c r="M312" s="108">
        <v>263.90945082193002</v>
      </c>
      <c r="N312" s="109">
        <f t="shared" si="27"/>
        <v>1.295214012533985E-2</v>
      </c>
      <c r="O312" s="109">
        <f t="shared" si="28"/>
        <v>4.7776182262905476E-2</v>
      </c>
      <c r="P312" s="109">
        <f t="shared" si="29"/>
        <v>0.14702701037841082</v>
      </c>
      <c r="Q312" s="121">
        <v>44392</v>
      </c>
      <c r="R312" s="122">
        <v>256.07449898389899</v>
      </c>
      <c r="S312" s="115">
        <f t="shared" si="24"/>
        <v>2.9131310038752911E-2</v>
      </c>
      <c r="T312" s="116">
        <f t="shared" si="25"/>
        <v>5.9140050174462777E-2</v>
      </c>
      <c r="U312" s="116">
        <f t="shared" si="26"/>
        <v>0.13876961797709697</v>
      </c>
    </row>
    <row r="313" spans="12:21" x14ac:dyDescent="0.25">
      <c r="L313" s="123">
        <v>44439</v>
      </c>
      <c r="M313" s="108">
        <v>268.13339582469598</v>
      </c>
      <c r="N313" s="109">
        <f t="shared" si="27"/>
        <v>1.6005281317553299E-2</v>
      </c>
      <c r="O313" s="109">
        <f t="shared" si="28"/>
        <v>4.728470966140752E-2</v>
      </c>
      <c r="P313" s="109">
        <f t="shared" si="29"/>
        <v>0.15407127859017011</v>
      </c>
      <c r="Q313" s="121">
        <v>44423</v>
      </c>
      <c r="R313" s="122">
        <v>264.22475357253001</v>
      </c>
      <c r="S313" s="115">
        <f t="shared" si="24"/>
        <v>3.1827669763959898E-2</v>
      </c>
      <c r="T313" s="116">
        <f t="shared" si="25"/>
        <v>7.8635569538467509E-2</v>
      </c>
      <c r="U313" s="116">
        <f t="shared" si="26"/>
        <v>0.16375178562687331</v>
      </c>
    </row>
    <row r="314" spans="12:21" x14ac:dyDescent="0.25">
      <c r="L314" s="123">
        <v>44469</v>
      </c>
      <c r="M314" s="108">
        <v>270.66295223749501</v>
      </c>
      <c r="N314" s="109">
        <f t="shared" si="27"/>
        <v>9.4339476252813803E-3</v>
      </c>
      <c r="O314" s="109">
        <f t="shared" si="28"/>
        <v>3.8873810194108849E-2</v>
      </c>
      <c r="P314" s="109">
        <f t="shared" si="29"/>
        <v>0.14748281683659581</v>
      </c>
      <c r="Q314" s="121">
        <v>44454</v>
      </c>
      <c r="R314" s="122">
        <v>270.95225402479298</v>
      </c>
      <c r="S314" s="115">
        <f t="shared" si="24"/>
        <v>2.5461280070476988E-2</v>
      </c>
      <c r="T314" s="116">
        <f t="shared" si="25"/>
        <v>8.8923142479802042E-2</v>
      </c>
      <c r="U314" s="116">
        <f t="shared" si="26"/>
        <v>0.17826728917358015</v>
      </c>
    </row>
    <row r="315" spans="12:21" x14ac:dyDescent="0.25">
      <c r="L315" s="123">
        <v>44500</v>
      </c>
      <c r="M315" s="108">
        <v>276.52554626980799</v>
      </c>
      <c r="N315" s="109">
        <f t="shared" si="27"/>
        <v>2.1660127416214703E-2</v>
      </c>
      <c r="O315" s="109">
        <f t="shared" si="28"/>
        <v>4.7804636812307733E-2</v>
      </c>
      <c r="P315" s="109">
        <f t="shared" si="29"/>
        <v>0.14356822173405259</v>
      </c>
      <c r="Q315" s="121">
        <v>44484</v>
      </c>
      <c r="R315" s="122">
        <v>275.72195171495503</v>
      </c>
      <c r="S315" s="115">
        <f t="shared" si="24"/>
        <v>1.7603461935864262E-2</v>
      </c>
      <c r="T315" s="116">
        <f t="shared" si="25"/>
        <v>7.6725534205931867E-2</v>
      </c>
      <c r="U315" s="116">
        <f t="shared" si="26"/>
        <v>0.17957976208849913</v>
      </c>
    </row>
    <row r="316" spans="12:21" x14ac:dyDescent="0.25">
      <c r="L316" s="123">
        <v>44530</v>
      </c>
      <c r="M316" s="108">
        <v>280.827129725877</v>
      </c>
      <c r="N316" s="109">
        <f t="shared" si="27"/>
        <v>1.5555826628299796E-2</v>
      </c>
      <c r="O316" s="109">
        <f t="shared" si="28"/>
        <v>4.7341114903419523E-2</v>
      </c>
      <c r="P316" s="109">
        <f t="shared" si="29"/>
        <v>0.14199211588481608</v>
      </c>
      <c r="Q316" s="121">
        <v>44515</v>
      </c>
      <c r="R316" s="122">
        <v>282.12120760606302</v>
      </c>
      <c r="S316" s="115">
        <f t="shared" si="24"/>
        <v>2.3209091083627786E-2</v>
      </c>
      <c r="T316" s="116">
        <f t="shared" si="25"/>
        <v>6.7731935753780226E-2</v>
      </c>
      <c r="U316" s="116">
        <f t="shared" si="26"/>
        <v>0.18769594750162044</v>
      </c>
    </row>
    <row r="317" spans="12:21" x14ac:dyDescent="0.25">
      <c r="L317" s="123">
        <v>44561</v>
      </c>
      <c r="M317" s="108">
        <v>285.11740804211098</v>
      </c>
      <c r="N317" s="109">
        <f t="shared" si="27"/>
        <v>1.5277292904078976E-2</v>
      </c>
      <c r="O317" s="109">
        <f t="shared" si="28"/>
        <v>5.3403894715272404E-2</v>
      </c>
      <c r="P317" s="109">
        <f t="shared" si="29"/>
        <v>0.14891476703779993</v>
      </c>
      <c r="Q317" s="121">
        <v>44545</v>
      </c>
      <c r="R317" s="122">
        <v>287.45704212474999</v>
      </c>
      <c r="S317" s="115">
        <f t="shared" si="24"/>
        <v>1.8913269810391542E-2</v>
      </c>
      <c r="T317" s="116">
        <f t="shared" si="25"/>
        <v>6.0914009220409682E-2</v>
      </c>
      <c r="U317" s="116">
        <f t="shared" si="26"/>
        <v>0.20119576774796544</v>
      </c>
    </row>
    <row r="318" spans="12:21" x14ac:dyDescent="0.25">
      <c r="L318" s="123">
        <v>44592</v>
      </c>
      <c r="M318" s="108">
        <v>283.44350157310703</v>
      </c>
      <c r="N318" s="109">
        <f t="shared" si="27"/>
        <v>-5.8709374516926482E-3</v>
      </c>
      <c r="O318" s="109">
        <f t="shared" si="28"/>
        <v>2.5017418450551165E-2</v>
      </c>
      <c r="P318" s="109">
        <f t="shared" si="29"/>
        <v>0.14817189007082843</v>
      </c>
      <c r="Q318" s="121">
        <v>44576</v>
      </c>
      <c r="R318" s="122">
        <v>290.94064714521801</v>
      </c>
      <c r="S318" s="115">
        <f t="shared" si="24"/>
        <v>1.2118697787741883E-2</v>
      </c>
      <c r="T318" s="116">
        <f t="shared" si="25"/>
        <v>5.5195806266438607E-2</v>
      </c>
      <c r="U318" s="116">
        <f t="shared" si="26"/>
        <v>0.21547636123862857</v>
      </c>
    </row>
    <row r="319" spans="12:21" x14ac:dyDescent="0.25">
      <c r="L319" s="123">
        <v>44620</v>
      </c>
      <c r="M319" s="108">
        <v>283.072365197583</v>
      </c>
      <c r="N319" s="109">
        <f t="shared" si="27"/>
        <v>-1.3093839635208715E-3</v>
      </c>
      <c r="O319" s="109">
        <f t="shared" si="28"/>
        <v>7.9950803681170246E-3</v>
      </c>
      <c r="P319" s="109">
        <f t="shared" si="29"/>
        <v>0.1509777400390877</v>
      </c>
      <c r="Q319" s="121">
        <v>44607</v>
      </c>
      <c r="R319" s="122">
        <v>287.38887385781197</v>
      </c>
      <c r="S319" s="115">
        <f t="shared" si="24"/>
        <v>-1.2207896429243914E-2</v>
      </c>
      <c r="T319" s="116">
        <f t="shared" si="25"/>
        <v>1.8671642222318763E-2</v>
      </c>
      <c r="U319" s="116">
        <f t="shared" si="26"/>
        <v>0.20711876465230761</v>
      </c>
    </row>
    <row r="320" spans="12:21" x14ac:dyDescent="0.25">
      <c r="L320" s="123">
        <v>44651</v>
      </c>
      <c r="M320" s="108">
        <v>286.76876758041902</v>
      </c>
      <c r="N320" s="109">
        <f t="shared" si="27"/>
        <v>1.3058153452231158E-2</v>
      </c>
      <c r="O320" s="109">
        <f t="shared" si="28"/>
        <v>5.7918579915827717E-3</v>
      </c>
      <c r="P320" s="109">
        <f t="shared" si="29"/>
        <v>0.15633310298583614</v>
      </c>
      <c r="Q320" s="121">
        <v>44635</v>
      </c>
      <c r="R320" s="122">
        <v>284.887299915151</v>
      </c>
      <c r="S320" s="115">
        <f t="shared" si="24"/>
        <v>-8.704491266765757E-3</v>
      </c>
      <c r="T320" s="116">
        <f t="shared" si="25"/>
        <v>-8.9395695113420048E-3</v>
      </c>
      <c r="U320" s="116">
        <f t="shared" si="26"/>
        <v>0.18723653236749871</v>
      </c>
    </row>
    <row r="321" spans="12:21" x14ac:dyDescent="0.25">
      <c r="L321" s="123">
        <v>44681</v>
      </c>
      <c r="M321" s="108">
        <v>295.36858563653402</v>
      </c>
      <c r="N321" s="109">
        <f t="shared" si="27"/>
        <v>2.9988684362927787E-2</v>
      </c>
      <c r="O321" s="109">
        <f t="shared" si="28"/>
        <v>4.2072173104138688E-2</v>
      </c>
      <c r="P321" s="109">
        <f t="shared" si="29"/>
        <v>0.1726755826848354</v>
      </c>
      <c r="Q321" s="121">
        <v>44666</v>
      </c>
      <c r="R321" s="122">
        <v>285.76050222564101</v>
      </c>
      <c r="S321" s="115">
        <f t="shared" si="24"/>
        <v>3.0650798078750707E-3</v>
      </c>
      <c r="T321" s="116">
        <f t="shared" si="25"/>
        <v>-1.7804816791348599E-2</v>
      </c>
      <c r="U321" s="116">
        <f t="shared" si="26"/>
        <v>0.18192320541911999</v>
      </c>
    </row>
    <row r="322" spans="12:21" x14ac:dyDescent="0.25">
      <c r="L322" s="123">
        <v>44712</v>
      </c>
      <c r="M322" s="108">
        <v>302.11074484678699</v>
      </c>
      <c r="N322" s="109">
        <f t="shared" si="27"/>
        <v>2.2826256880782658E-2</v>
      </c>
      <c r="O322" s="109">
        <f t="shared" si="28"/>
        <v>6.7256228406171958E-2</v>
      </c>
      <c r="P322" s="109">
        <f t="shared" si="29"/>
        <v>0.17999461696787922</v>
      </c>
      <c r="Q322" s="121">
        <v>44696</v>
      </c>
      <c r="R322" s="122">
        <v>292.030154303811</v>
      </c>
      <c r="S322" s="115">
        <f t="shared" si="24"/>
        <v>2.1940233269954756E-2</v>
      </c>
      <c r="T322" s="116">
        <f t="shared" si="25"/>
        <v>1.6149826483176088E-2</v>
      </c>
      <c r="U322" s="116">
        <f t="shared" si="26"/>
        <v>0.19214459489856806</v>
      </c>
    </row>
    <row r="323" spans="12:21" x14ac:dyDescent="0.25">
      <c r="L323" s="123">
        <v>44742</v>
      </c>
      <c r="M323" s="108">
        <v>305.034977292924</v>
      </c>
      <c r="N323" s="109">
        <f t="shared" si="27"/>
        <v>9.6793394343521744E-3</v>
      </c>
      <c r="O323" s="109">
        <f t="shared" si="28"/>
        <v>6.3696649626889812E-2</v>
      </c>
      <c r="P323" s="109">
        <f t="shared" si="29"/>
        <v>0.1708024555378147</v>
      </c>
      <c r="Q323" s="121">
        <v>44727</v>
      </c>
      <c r="R323" s="122">
        <v>297.56570506746198</v>
      </c>
      <c r="S323" s="115">
        <f t="shared" si="24"/>
        <v>1.8955408138750407E-2</v>
      </c>
      <c r="T323" s="116">
        <f t="shared" si="25"/>
        <v>4.4503230421598428E-2</v>
      </c>
      <c r="U323" s="116">
        <f t="shared" si="26"/>
        <v>0.19587926597070959</v>
      </c>
    </row>
    <row r="324" spans="12:21" x14ac:dyDescent="0.25">
      <c r="L324" s="123">
        <v>44773</v>
      </c>
      <c r="M324" s="108">
        <v>303.050353489364</v>
      </c>
      <c r="N324" s="109">
        <f t="shared" si="27"/>
        <v>-6.5062171596609319E-3</v>
      </c>
      <c r="O324" s="109">
        <f t="shared" si="28"/>
        <v>2.6007396271595429E-2</v>
      </c>
      <c r="P324" s="109">
        <f t="shared" si="29"/>
        <v>0.1483118643365442</v>
      </c>
      <c r="Q324" s="121">
        <v>44757</v>
      </c>
      <c r="R324" s="122">
        <v>300.92875837496098</v>
      </c>
      <c r="S324" s="115">
        <f t="shared" si="24"/>
        <v>1.130188476100269E-2</v>
      </c>
      <c r="T324" s="116">
        <f t="shared" si="25"/>
        <v>5.3080310368935679E-2</v>
      </c>
      <c r="U324" s="116">
        <f t="shared" si="26"/>
        <v>0.17516097686041854</v>
      </c>
    </row>
    <row r="325" spans="12:21" x14ac:dyDescent="0.25">
      <c r="L325" s="123">
        <v>44804</v>
      </c>
      <c r="M325" s="108">
        <v>303.11156063886602</v>
      </c>
      <c r="N325" s="109">
        <f t="shared" si="27"/>
        <v>2.0197022969048462E-4</v>
      </c>
      <c r="O325" s="109">
        <f t="shared" si="28"/>
        <v>3.3127447770406881E-3</v>
      </c>
      <c r="P325" s="109">
        <f t="shared" si="29"/>
        <v>0.13045060913277129</v>
      </c>
      <c r="Q325" s="121">
        <v>44788</v>
      </c>
      <c r="R325" s="122">
        <v>299.07986793526999</v>
      </c>
      <c r="S325" s="115">
        <f t="shared" si="24"/>
        <v>-6.1439473238621423E-3</v>
      </c>
      <c r="T325" s="116">
        <f t="shared" si="25"/>
        <v>2.4140361971404012E-2</v>
      </c>
      <c r="U325" s="116">
        <f t="shared" si="26"/>
        <v>0.13191464422417254</v>
      </c>
    </row>
    <row r="326" spans="12:21" x14ac:dyDescent="0.25">
      <c r="L326" s="123">
        <v>44834</v>
      </c>
      <c r="M326" s="108">
        <v>302.84066454541602</v>
      </c>
      <c r="N326" s="109">
        <f t="shared" si="27"/>
        <v>-8.9371745795197022E-4</v>
      </c>
      <c r="O326" s="109">
        <f t="shared" si="28"/>
        <v>-7.1936430601556856E-3</v>
      </c>
      <c r="P326" s="109">
        <f t="shared" si="29"/>
        <v>0.11888480503857979</v>
      </c>
      <c r="Q326" s="121">
        <v>44819</v>
      </c>
      <c r="R326" s="122">
        <v>294.68597893894002</v>
      </c>
      <c r="S326" s="115">
        <f t="shared" si="24"/>
        <v>-1.4691356615420648E-2</v>
      </c>
      <c r="T326" s="116">
        <f t="shared" si="25"/>
        <v>-9.6776143200678622E-3</v>
      </c>
      <c r="U326" s="116">
        <f t="shared" si="26"/>
        <v>8.7593753370198257E-2</v>
      </c>
    </row>
    <row r="327" spans="12:21" x14ac:dyDescent="0.25">
      <c r="L327" s="123">
        <v>44865</v>
      </c>
      <c r="M327" s="108">
        <v>303.88870057658499</v>
      </c>
      <c r="N327" s="109">
        <f t="shared" si="27"/>
        <v>3.4606846235203381E-3</v>
      </c>
      <c r="O327" s="109">
        <f t="shared" si="28"/>
        <v>2.7663623472737875E-3</v>
      </c>
      <c r="P327" s="109">
        <f t="shared" si="29"/>
        <v>9.8953440923966518E-2</v>
      </c>
      <c r="Q327" s="121">
        <v>44849</v>
      </c>
      <c r="R327" s="122">
        <v>286.24296851490101</v>
      </c>
      <c r="S327" s="115">
        <f t="shared" si="24"/>
        <v>-2.8650872547242745E-2</v>
      </c>
      <c r="T327" s="116">
        <f t="shared" si="25"/>
        <v>-4.8801550039166752E-2</v>
      </c>
      <c r="U327" s="116">
        <f t="shared" si="26"/>
        <v>3.815806733742666E-2</v>
      </c>
    </row>
    <row r="328" spans="12:21" x14ac:dyDescent="0.25">
      <c r="L328" s="123">
        <v>44895</v>
      </c>
      <c r="M328" s="108">
        <v>301.38237765425498</v>
      </c>
      <c r="N328" s="109">
        <f t="shared" si="27"/>
        <v>-8.2475028442143827E-3</v>
      </c>
      <c r="O328" s="109">
        <f t="shared" si="28"/>
        <v>-5.7047741134202967E-3</v>
      </c>
      <c r="P328" s="109">
        <f t="shared" si="29"/>
        <v>7.3195378054971005E-2</v>
      </c>
      <c r="Q328" s="121">
        <v>44880</v>
      </c>
      <c r="R328" s="122">
        <v>280.41764118052498</v>
      </c>
      <c r="S328" s="115">
        <f t="shared" ref="S328:S354" si="30">R328/R327-1</f>
        <v>-2.0350988408900483E-2</v>
      </c>
      <c r="T328" s="116">
        <f t="shared" si="25"/>
        <v>-6.239880632414907E-2</v>
      </c>
      <c r="U328" s="116">
        <f t="shared" si="26"/>
        <v>-6.0384202945735765E-3</v>
      </c>
    </row>
    <row r="329" spans="12:21" x14ac:dyDescent="0.25">
      <c r="L329" s="123">
        <v>44926</v>
      </c>
      <c r="M329" s="108">
        <v>299.66404078190999</v>
      </c>
      <c r="N329" s="109">
        <f t="shared" si="27"/>
        <v>-5.7015174069542374E-3</v>
      </c>
      <c r="O329" s="109">
        <f t="shared" si="28"/>
        <v>-1.0489422773768964E-2</v>
      </c>
      <c r="P329" s="109">
        <f t="shared" si="29"/>
        <v>5.1019798614508005E-2</v>
      </c>
      <c r="Q329" s="121">
        <v>44910</v>
      </c>
      <c r="R329" s="122">
        <v>276.31218474965902</v>
      </c>
      <c r="S329" s="115">
        <f t="shared" si="30"/>
        <v>-1.4640506972323442E-2</v>
      </c>
      <c r="T329" s="116">
        <f t="shared" si="25"/>
        <v>-6.2350418759109405E-2</v>
      </c>
      <c r="U329" s="116">
        <f t="shared" si="26"/>
        <v>-3.8770514344381057E-2</v>
      </c>
    </row>
    <row r="330" spans="12:21" x14ac:dyDescent="0.25">
      <c r="L330" s="123">
        <v>44957</v>
      </c>
      <c r="M330" s="108">
        <v>297.97416945692203</v>
      </c>
      <c r="N330" s="109">
        <f t="shared" si="27"/>
        <v>-5.6392195759578101E-3</v>
      </c>
      <c r="O330" s="109">
        <f t="shared" si="28"/>
        <v>-1.9462820132637337E-2</v>
      </c>
      <c r="P330" s="109">
        <f t="shared" si="29"/>
        <v>5.1264776942036239E-2</v>
      </c>
      <c r="Q330" s="121">
        <v>44941</v>
      </c>
      <c r="R330" s="122">
        <v>274.64875961317398</v>
      </c>
      <c r="S330" s="115">
        <f t="shared" si="30"/>
        <v>-6.0200933157983361E-3</v>
      </c>
      <c r="T330" s="116">
        <f t="shared" ref="T330:T354" si="31">R330/R327-1</f>
        <v>-4.0504781521379041E-2</v>
      </c>
      <c r="U330" s="116">
        <f t="shared" si="26"/>
        <v>-5.5997289110009452E-2</v>
      </c>
    </row>
    <row r="331" spans="12:21" x14ac:dyDescent="0.25">
      <c r="L331" s="123">
        <v>44985</v>
      </c>
      <c r="M331" s="108">
        <v>298.89406221942102</v>
      </c>
      <c r="N331" s="109">
        <f t="shared" si="27"/>
        <v>3.0871560584446733E-3</v>
      </c>
      <c r="O331" s="109">
        <f t="shared" si="28"/>
        <v>-8.2563401822005611E-3</v>
      </c>
      <c r="P331" s="109">
        <f t="shared" si="29"/>
        <v>5.5892764420131691E-2</v>
      </c>
      <c r="Q331" s="121">
        <v>44972</v>
      </c>
      <c r="R331" s="122">
        <v>272.596206024362</v>
      </c>
      <c r="S331" s="115">
        <f t="shared" si="30"/>
        <v>-7.4733765107946049E-3</v>
      </c>
      <c r="T331" s="116">
        <f t="shared" si="31"/>
        <v>-2.7892093818476127E-2</v>
      </c>
      <c r="U331" s="116">
        <f t="shared" si="26"/>
        <v>-5.1472653185483996E-2</v>
      </c>
    </row>
    <row r="332" spans="12:21" x14ac:dyDescent="0.25">
      <c r="L332" s="123">
        <v>45016</v>
      </c>
      <c r="M332" s="108">
        <v>301.29527256431402</v>
      </c>
      <c r="N332" s="109">
        <f t="shared" si="27"/>
        <v>8.033650207243781E-3</v>
      </c>
      <c r="O332" s="109">
        <f t="shared" si="28"/>
        <v>5.443535294217039E-3</v>
      </c>
      <c r="P332" s="109">
        <f t="shared" si="29"/>
        <v>5.0655812717893989E-2</v>
      </c>
      <c r="Q332" s="121">
        <v>45000</v>
      </c>
      <c r="R332" s="122">
        <v>267.34527210278202</v>
      </c>
      <c r="S332" s="115">
        <f t="shared" si="30"/>
        <v>-1.9262681598403164E-2</v>
      </c>
      <c r="T332" s="116">
        <f t="shared" si="31"/>
        <v>-3.2452107224301696E-2</v>
      </c>
      <c r="U332" s="116">
        <f t="shared" si="26"/>
        <v>-6.1575324058298131E-2</v>
      </c>
    </row>
    <row r="333" spans="12:21" x14ac:dyDescent="0.25">
      <c r="L333" s="123">
        <v>45046</v>
      </c>
      <c r="M333" s="108">
        <v>300.936727982219</v>
      </c>
      <c r="N333" s="109">
        <f t="shared" si="27"/>
        <v>-1.1900106465111415E-3</v>
      </c>
      <c r="O333" s="109">
        <f t="shared" si="28"/>
        <v>9.9423333596211361E-3</v>
      </c>
      <c r="P333" s="109">
        <f t="shared" si="29"/>
        <v>1.885150492116594E-2</v>
      </c>
      <c r="Q333" s="121">
        <v>45031</v>
      </c>
      <c r="R333" s="122">
        <v>265.29136345353101</v>
      </c>
      <c r="S333" s="115">
        <f t="shared" si="30"/>
        <v>-7.6826069640063555E-3</v>
      </c>
      <c r="T333" s="116">
        <f t="shared" si="31"/>
        <v>-3.4070411141933765E-2</v>
      </c>
      <c r="U333" s="116">
        <f t="shared" si="26"/>
        <v>-7.1630398927376104E-2</v>
      </c>
    </row>
    <row r="334" spans="12:21" x14ac:dyDescent="0.25">
      <c r="L334" s="123">
        <v>45077</v>
      </c>
      <c r="M334" s="108">
        <v>304.3011081459</v>
      </c>
      <c r="N334" s="109">
        <f t="shared" si="27"/>
        <v>1.1179692775418859E-2</v>
      </c>
      <c r="O334" s="109">
        <f t="shared" si="28"/>
        <v>1.8090175115321072E-2</v>
      </c>
      <c r="P334" s="109">
        <f t="shared" si="29"/>
        <v>7.2501999232892356E-3</v>
      </c>
      <c r="Q334" s="121">
        <v>45061</v>
      </c>
      <c r="R334" s="122">
        <v>264.18085555849501</v>
      </c>
      <c r="S334" s="115">
        <f t="shared" si="30"/>
        <v>-4.1859933945060934E-3</v>
      </c>
      <c r="T334" s="116">
        <f t="shared" si="31"/>
        <v>-3.0871121020352388E-2</v>
      </c>
      <c r="U334" s="116">
        <f t="shared" si="26"/>
        <v>-9.5364462658685589E-2</v>
      </c>
    </row>
    <row r="335" spans="12:21" x14ac:dyDescent="0.25">
      <c r="L335" s="123">
        <v>45107</v>
      </c>
      <c r="M335" s="108">
        <v>306.465478592387</v>
      </c>
      <c r="N335" s="109">
        <f t="shared" si="27"/>
        <v>7.1125946917329763E-3</v>
      </c>
      <c r="O335" s="109">
        <f t="shared" si="28"/>
        <v>1.7159930801666778E-2</v>
      </c>
      <c r="P335" s="109">
        <f t="shared" si="29"/>
        <v>4.689630389793864E-3</v>
      </c>
      <c r="Q335" s="121">
        <v>45092</v>
      </c>
      <c r="R335" s="122">
        <v>269.29435879734302</v>
      </c>
      <c r="S335" s="115">
        <f t="shared" si="30"/>
        <v>1.9356070401232328E-2</v>
      </c>
      <c r="T335" s="116">
        <f t="shared" si="31"/>
        <v>7.2905223991082124E-3</v>
      </c>
      <c r="U335" s="116">
        <f t="shared" si="26"/>
        <v>-9.5008751978691519E-2</v>
      </c>
    </row>
    <row r="336" spans="12:21" x14ac:dyDescent="0.25">
      <c r="L336" s="123">
        <v>45138</v>
      </c>
      <c r="M336" s="108">
        <v>310.44566049643601</v>
      </c>
      <c r="N336" s="109">
        <f t="shared" si="27"/>
        <v>1.2987374376814742E-2</v>
      </c>
      <c r="O336" s="109">
        <f t="shared" si="28"/>
        <v>3.1597779965158779E-2</v>
      </c>
      <c r="P336" s="109">
        <f t="shared" si="29"/>
        <v>2.4402898468592449E-2</v>
      </c>
      <c r="Q336" s="121">
        <v>45122</v>
      </c>
      <c r="R336" s="122">
        <v>270.23137034429197</v>
      </c>
      <c r="S336" s="115">
        <f t="shared" si="30"/>
        <v>3.4795067788779832E-3</v>
      </c>
      <c r="T336" s="116">
        <f t="shared" si="31"/>
        <v>1.8621061863652644E-2</v>
      </c>
      <c r="U336" s="116">
        <f t="shared" si="26"/>
        <v>-0.1020088216109265</v>
      </c>
    </row>
    <row r="337" spans="12:21" x14ac:dyDescent="0.25">
      <c r="L337" s="123">
        <v>45169</v>
      </c>
      <c r="M337" s="108">
        <v>311.100453174493</v>
      </c>
      <c r="N337" s="109">
        <f t="shared" si="27"/>
        <v>2.1092022256323784E-3</v>
      </c>
      <c r="O337" s="109">
        <f t="shared" si="28"/>
        <v>2.234413495902543E-2</v>
      </c>
      <c r="P337" s="109">
        <f t="shared" si="29"/>
        <v>2.635627792878914E-2</v>
      </c>
      <c r="Q337" s="121">
        <v>45153</v>
      </c>
      <c r="R337" s="122">
        <v>271.26329415521599</v>
      </c>
      <c r="S337" s="115">
        <f t="shared" si="30"/>
        <v>3.8186677202178831E-3</v>
      </c>
      <c r="T337" s="116">
        <f t="shared" si="31"/>
        <v>2.6809053145612216E-2</v>
      </c>
      <c r="U337" s="116">
        <f t="shared" si="26"/>
        <v>-9.3007175548420196E-2</v>
      </c>
    </row>
    <row r="338" spans="12:21" x14ac:dyDescent="0.25">
      <c r="L338" s="123">
        <v>45199</v>
      </c>
      <c r="M338" s="108">
        <v>313.44994908098602</v>
      </c>
      <c r="N338" s="109">
        <f t="shared" si="27"/>
        <v>7.552209849000846E-3</v>
      </c>
      <c r="O338" s="109">
        <f t="shared" si="28"/>
        <v>2.2790398842568171E-2</v>
      </c>
      <c r="P338" s="109">
        <f t="shared" si="29"/>
        <v>3.5032562590282312E-2</v>
      </c>
      <c r="Q338" s="121">
        <v>45184</v>
      </c>
      <c r="R338" s="122">
        <v>266.20109019910399</v>
      </c>
      <c r="S338" s="115">
        <f t="shared" si="30"/>
        <v>-1.866158844629906E-2</v>
      </c>
      <c r="T338" s="116">
        <f t="shared" si="31"/>
        <v>-1.1486570353918424E-2</v>
      </c>
      <c r="U338" s="116">
        <f t="shared" si="26"/>
        <v>-9.666183929890404E-2</v>
      </c>
    </row>
    <row r="339" spans="12:21" x14ac:dyDescent="0.25">
      <c r="L339" s="123">
        <v>45230</v>
      </c>
      <c r="M339" s="108">
        <v>310.83249722529001</v>
      </c>
      <c r="N339" s="109">
        <f t="shared" si="27"/>
        <v>-8.3504618946986797E-3</v>
      </c>
      <c r="O339" s="109">
        <f t="shared" si="28"/>
        <v>1.2460690487199333E-3</v>
      </c>
      <c r="P339" s="109">
        <f t="shared" si="29"/>
        <v>2.2849802034528244E-2</v>
      </c>
      <c r="Q339" s="121">
        <v>45214</v>
      </c>
      <c r="R339" s="122">
        <v>262.32633682320602</v>
      </c>
      <c r="S339" s="115">
        <f t="shared" si="30"/>
        <v>-1.4555738194009127E-2</v>
      </c>
      <c r="T339" s="116">
        <f t="shared" si="31"/>
        <v>-2.925283438045867E-2</v>
      </c>
      <c r="U339" s="116">
        <f t="shared" ref="U339:U354" si="32">R339/R327-1</f>
        <v>-8.355360418381752E-2</v>
      </c>
    </row>
    <row r="340" spans="12:21" x14ac:dyDescent="0.25">
      <c r="L340" s="123">
        <v>45260</v>
      </c>
      <c r="M340" s="108">
        <v>310.89060881024301</v>
      </c>
      <c r="N340" s="109">
        <f t="shared" si="27"/>
        <v>1.8695466359441859E-4</v>
      </c>
      <c r="O340" s="109">
        <f t="shared" si="28"/>
        <v>-6.7452284980207278E-4</v>
      </c>
      <c r="P340" s="109">
        <f t="shared" si="29"/>
        <v>3.1548729656966978E-2</v>
      </c>
      <c r="Q340" s="121">
        <v>45245</v>
      </c>
      <c r="R340" s="122">
        <v>255.84081863878799</v>
      </c>
      <c r="S340" s="115">
        <f t="shared" si="30"/>
        <v>-2.4723092095739196E-2</v>
      </c>
      <c r="T340" s="116">
        <f t="shared" si="31"/>
        <v>-5.6854266127149944E-2</v>
      </c>
      <c r="U340" s="116">
        <f t="shared" si="32"/>
        <v>-8.7643639102987558E-2</v>
      </c>
    </row>
    <row r="341" spans="12:21" x14ac:dyDescent="0.25">
      <c r="L341" s="123">
        <v>45291</v>
      </c>
      <c r="M341" s="108">
        <v>308.17947892687602</v>
      </c>
      <c r="N341" s="109">
        <f t="shared" si="27"/>
        <v>-8.7205267915371198E-3</v>
      </c>
      <c r="O341" s="109">
        <f t="shared" si="28"/>
        <v>-1.681439148279551E-2</v>
      </c>
      <c r="P341" s="109">
        <f t="shared" si="29"/>
        <v>2.8416616564159058E-2</v>
      </c>
      <c r="Q341" s="121">
        <v>45275</v>
      </c>
      <c r="R341" s="122">
        <v>252.869090086114</v>
      </c>
      <c r="S341" s="115">
        <f t="shared" si="30"/>
        <v>-1.1615537225393546E-2</v>
      </c>
      <c r="T341" s="116">
        <f t="shared" si="31"/>
        <v>-5.0082439944248103E-2</v>
      </c>
      <c r="U341" s="116">
        <f t="shared" si="32"/>
        <v>-8.4842782755978119E-2</v>
      </c>
    </row>
    <row r="342" spans="12:21" x14ac:dyDescent="0.25">
      <c r="L342" s="123">
        <v>45322</v>
      </c>
      <c r="M342" s="108">
        <v>310.72702498912599</v>
      </c>
      <c r="N342" s="109">
        <f t="shared" si="27"/>
        <v>8.2664363997269064E-3</v>
      </c>
      <c r="O342" s="109">
        <f t="shared" si="28"/>
        <v>-3.3932177975448674E-4</v>
      </c>
      <c r="P342" s="109">
        <f t="shared" si="29"/>
        <v>4.2798526984560104E-2</v>
      </c>
      <c r="Q342" s="121">
        <v>45306</v>
      </c>
      <c r="R342" s="122">
        <v>246.562919178843</v>
      </c>
      <c r="S342" s="115">
        <f t="shared" si="30"/>
        <v>-2.493848063882953E-2</v>
      </c>
      <c r="T342" s="116">
        <f t="shared" si="31"/>
        <v>-6.0090869392907087E-2</v>
      </c>
      <c r="U342" s="116">
        <f t="shared" si="32"/>
        <v>-0.1022609403875997</v>
      </c>
    </row>
    <row r="343" spans="12:21" x14ac:dyDescent="0.25">
      <c r="L343" s="123">
        <v>45351</v>
      </c>
      <c r="M343" s="108">
        <v>309.61584978696902</v>
      </c>
      <c r="N343" s="109">
        <f t="shared" si="27"/>
        <v>-3.5760494350173255E-3</v>
      </c>
      <c r="O343" s="109">
        <f t="shared" si="28"/>
        <v>-4.1003458681251326E-3</v>
      </c>
      <c r="P343" s="109">
        <f t="shared" si="29"/>
        <v>3.5871530829130416E-2</v>
      </c>
      <c r="Q343" s="121">
        <v>45337</v>
      </c>
      <c r="R343" s="122">
        <v>243.141314224545</v>
      </c>
      <c r="S343" s="115">
        <f t="shared" si="30"/>
        <v>-1.3877208161281351E-2</v>
      </c>
      <c r="T343" s="116">
        <f t="shared" si="31"/>
        <v>-4.9638304324584492E-2</v>
      </c>
      <c r="U343" s="116">
        <f t="shared" si="32"/>
        <v>-0.1080531979127568</v>
      </c>
    </row>
    <row r="344" spans="12:21" x14ac:dyDescent="0.25">
      <c r="L344" s="123">
        <v>45382</v>
      </c>
      <c r="M344" s="108">
        <v>313.07290924771598</v>
      </c>
      <c r="N344" s="109">
        <f t="shared" si="27"/>
        <v>1.1165641110187252E-2</v>
      </c>
      <c r="O344" s="109">
        <f t="shared" si="28"/>
        <v>1.5878507997610924E-2</v>
      </c>
      <c r="P344" s="109">
        <f t="shared" si="29"/>
        <v>3.9090014865360789E-2</v>
      </c>
      <c r="Q344" s="121">
        <v>45366</v>
      </c>
      <c r="R344" s="122">
        <v>238.197310615715</v>
      </c>
      <c r="S344" s="115">
        <f t="shared" si="30"/>
        <v>-2.0333868904994667E-2</v>
      </c>
      <c r="T344" s="116">
        <f t="shared" si="31"/>
        <v>-5.8021245164454727E-2</v>
      </c>
      <c r="U344" s="116">
        <f t="shared" si="32"/>
        <v>-0.10902740586286097</v>
      </c>
    </row>
    <row r="345" spans="12:21" x14ac:dyDescent="0.25">
      <c r="L345" s="123">
        <v>45412</v>
      </c>
      <c r="M345" s="108">
        <v>311.96648778027998</v>
      </c>
      <c r="N345" s="109">
        <f t="shared" si="27"/>
        <v>-3.5340696520009818E-3</v>
      </c>
      <c r="O345" s="109">
        <f t="shared" si="28"/>
        <v>3.9889121044343057E-3</v>
      </c>
      <c r="P345" s="109">
        <f t="shared" si="29"/>
        <v>3.665142461013482E-2</v>
      </c>
      <c r="Q345" s="121">
        <v>45397</v>
      </c>
      <c r="R345" s="122">
        <v>239.76627895250499</v>
      </c>
      <c r="S345" s="115">
        <f t="shared" si="30"/>
        <v>6.5868432046287673E-3</v>
      </c>
      <c r="T345" s="116">
        <f t="shared" si="31"/>
        <v>-2.7565540872786731E-2</v>
      </c>
      <c r="U345" s="116">
        <f t="shared" si="32"/>
        <v>-9.6215286350612939E-2</v>
      </c>
    </row>
    <row r="346" spans="12:21" x14ac:dyDescent="0.25">
      <c r="L346" s="123">
        <v>45443</v>
      </c>
      <c r="M346" s="108">
        <v>312.93152077638098</v>
      </c>
      <c r="N346" s="109">
        <f t="shared" si="27"/>
        <v>3.0933867383238223E-3</v>
      </c>
      <c r="O346" s="109">
        <f t="shared" si="28"/>
        <v>1.0708983379543735E-2</v>
      </c>
      <c r="P346" s="109">
        <f t="shared" si="29"/>
        <v>2.8361423601333202E-2</v>
      </c>
      <c r="Q346" s="121">
        <v>45427</v>
      </c>
      <c r="R346" s="122">
        <v>239.23903402558</v>
      </c>
      <c r="S346" s="115">
        <f t="shared" si="30"/>
        <v>-2.1989953267341766E-3</v>
      </c>
      <c r="T346" s="116">
        <f t="shared" si="31"/>
        <v>-1.6049432863397217E-2</v>
      </c>
      <c r="U346" s="116">
        <f t="shared" si="32"/>
        <v>-9.4411918987037935E-2</v>
      </c>
    </row>
    <row r="347" spans="12:21" x14ac:dyDescent="0.25">
      <c r="L347" s="123">
        <v>45473</v>
      </c>
      <c r="M347" s="108">
        <v>310.17663692307201</v>
      </c>
      <c r="N347" s="109">
        <f t="shared" si="27"/>
        <v>-8.8034719112798365E-3</v>
      </c>
      <c r="O347" s="109">
        <f t="shared" si="28"/>
        <v>-9.2511112877937673E-3</v>
      </c>
      <c r="P347" s="109">
        <f t="shared" si="29"/>
        <v>1.2109547697608747E-2</v>
      </c>
      <c r="Q347" s="121">
        <v>45458</v>
      </c>
      <c r="R347" s="122">
        <v>239.50900851564299</v>
      </c>
      <c r="S347" s="115">
        <f t="shared" si="30"/>
        <v>1.1284717444317582E-3</v>
      </c>
      <c r="T347" s="116">
        <f t="shared" si="31"/>
        <v>5.5067704019722274E-3</v>
      </c>
      <c r="U347" s="116">
        <f t="shared" si="32"/>
        <v>-0.11060517722955698</v>
      </c>
    </row>
    <row r="348" spans="12:21" x14ac:dyDescent="0.25">
      <c r="L348" s="123">
        <v>45504</v>
      </c>
      <c r="M348" s="108">
        <v>309.91865817195003</v>
      </c>
      <c r="N348" s="109">
        <f t="shared" si="27"/>
        <v>-8.3171561108252856E-4</v>
      </c>
      <c r="O348" s="109">
        <f t="shared" si="28"/>
        <v>-6.5642615105897528E-3</v>
      </c>
      <c r="P348" s="109">
        <f t="shared" si="29"/>
        <v>-1.6975670513262875E-3</v>
      </c>
      <c r="Q348" s="121">
        <v>45488</v>
      </c>
      <c r="R348" s="122">
        <v>237.32751433855501</v>
      </c>
      <c r="S348" s="115">
        <f t="shared" si="30"/>
        <v>-9.1081925920356577E-3</v>
      </c>
      <c r="T348" s="116">
        <f t="shared" si="31"/>
        <v>-1.0171424541451368E-2</v>
      </c>
      <c r="U348" s="116">
        <f t="shared" si="32"/>
        <v>-0.12176179236265339</v>
      </c>
    </row>
    <row r="349" spans="12:21" x14ac:dyDescent="0.25">
      <c r="L349" s="123">
        <v>45535</v>
      </c>
      <c r="M349" s="108">
        <v>309.95927854479299</v>
      </c>
      <c r="N349" s="109">
        <f t="shared" si="27"/>
        <v>1.3106785206984384E-4</v>
      </c>
      <c r="O349" s="109">
        <f t="shared" si="28"/>
        <v>-9.4980595889281316E-3</v>
      </c>
      <c r="P349" s="109">
        <f t="shared" si="29"/>
        <v>-3.6681869732280159E-3</v>
      </c>
      <c r="Q349" s="121">
        <v>45519</v>
      </c>
      <c r="R349" s="122">
        <v>238.61691354041</v>
      </c>
      <c r="S349" s="115">
        <f t="shared" si="30"/>
        <v>5.432995013024966E-3</v>
      </c>
      <c r="T349" s="116">
        <f t="shared" si="31"/>
        <v>-2.6004137982913456E-3</v>
      </c>
      <c r="U349" s="116">
        <f t="shared" si="32"/>
        <v>-0.12034942182824715</v>
      </c>
    </row>
    <row r="350" spans="12:21" x14ac:dyDescent="0.25">
      <c r="L350" s="123">
        <v>45565</v>
      </c>
      <c r="M350" s="108">
        <v>314.09289135428202</v>
      </c>
      <c r="N350" s="109">
        <f t="shared" si="27"/>
        <v>1.3335986678300493E-2</v>
      </c>
      <c r="O350" s="109">
        <f t="shared" si="28"/>
        <v>1.2625884625157235E-2</v>
      </c>
      <c r="P350" s="109">
        <f t="shared" si="29"/>
        <v>2.0511800215028408E-3</v>
      </c>
      <c r="Q350" s="121">
        <v>45550</v>
      </c>
      <c r="R350" s="122">
        <v>241.58423463170399</v>
      </c>
      <c r="S350" s="115">
        <f t="shared" si="30"/>
        <v>1.2435501940190274E-2</v>
      </c>
      <c r="T350" s="116">
        <f t="shared" si="31"/>
        <v>8.6645013017347949E-3</v>
      </c>
      <c r="U350" s="116">
        <f t="shared" si="32"/>
        <v>-9.2474660975234602E-2</v>
      </c>
    </row>
    <row r="351" spans="12:21" x14ac:dyDescent="0.25">
      <c r="L351" s="123">
        <v>45596</v>
      </c>
      <c r="M351" s="108">
        <v>316.22885983292502</v>
      </c>
      <c r="N351" s="109">
        <f t="shared" si="27"/>
        <v>6.8004355954485174E-3</v>
      </c>
      <c r="O351" s="109">
        <f t="shared" si="28"/>
        <v>2.0360831768553744E-2</v>
      </c>
      <c r="P351" s="109">
        <f t="shared" si="29"/>
        <v>1.7360998788114923E-2</v>
      </c>
      <c r="Q351" s="121">
        <v>45580</v>
      </c>
      <c r="R351" s="122">
        <v>246.11985908436401</v>
      </c>
      <c r="S351" s="115">
        <f t="shared" si="30"/>
        <v>1.8774505130993324E-2</v>
      </c>
      <c r="T351" s="116">
        <f t="shared" si="31"/>
        <v>3.7047304735457143E-2</v>
      </c>
      <c r="U351" s="116">
        <f t="shared" si="32"/>
        <v>-6.1779834747451634E-2</v>
      </c>
    </row>
    <row r="352" spans="12:21" x14ac:dyDescent="0.25">
      <c r="L352" s="123">
        <v>45626</v>
      </c>
      <c r="M352" s="108">
        <v>317.34068611694801</v>
      </c>
      <c r="N352" s="109">
        <f t="shared" ref="N352:N355" si="33">M352/M351-1</f>
        <v>3.5158912586612523E-3</v>
      </c>
      <c r="O352" s="109">
        <f t="shared" si="28"/>
        <v>2.3814120379972215E-2</v>
      </c>
      <c r="P352" s="109">
        <f t="shared" si="29"/>
        <v>2.0747096000709009E-2</v>
      </c>
      <c r="Q352" s="121">
        <v>45611</v>
      </c>
      <c r="R352" s="122">
        <v>248.21794292340101</v>
      </c>
      <c r="S352" s="115">
        <f t="shared" si="30"/>
        <v>8.5246426145475507E-3</v>
      </c>
      <c r="T352" s="116">
        <f t="shared" si="31"/>
        <v>4.0236164488671289E-2</v>
      </c>
      <c r="U352" s="116">
        <f t="shared" si="32"/>
        <v>-2.979538509900348E-2</v>
      </c>
    </row>
    <row r="353" spans="12:21" x14ac:dyDescent="0.25">
      <c r="L353" s="123">
        <v>45657</v>
      </c>
      <c r="M353" s="108">
        <v>307.76977290603702</v>
      </c>
      <c r="N353" s="109">
        <f t="shared" si="33"/>
        <v>-3.015974197328064E-2</v>
      </c>
      <c r="O353" s="109">
        <f t="shared" si="28"/>
        <v>-2.0131364390265083E-2</v>
      </c>
      <c r="P353" s="109">
        <f t="shared" si="29"/>
        <v>-1.3294396572596234E-3</v>
      </c>
      <c r="Q353" s="121">
        <v>45641</v>
      </c>
      <c r="R353" s="122">
        <v>248.22942756877799</v>
      </c>
      <c r="S353" s="115">
        <f t="shared" si="30"/>
        <v>4.6268393177895106E-5</v>
      </c>
      <c r="T353" s="116">
        <f t="shared" si="31"/>
        <v>2.7506732577995407E-2</v>
      </c>
      <c r="U353" s="116">
        <f t="shared" si="32"/>
        <v>-1.8348080881518514E-2</v>
      </c>
    </row>
    <row r="354" spans="12:21" x14ac:dyDescent="0.25">
      <c r="L354" s="123">
        <v>45688</v>
      </c>
      <c r="M354" s="108">
        <v>306.876020664544</v>
      </c>
      <c r="N354" s="109">
        <f t="shared" si="33"/>
        <v>-2.9039636773098287E-3</v>
      </c>
      <c r="O354" s="109">
        <f t="shared" ref="O354:O355" si="34">M354/M351-1</f>
        <v>-2.9576172058813577E-2</v>
      </c>
      <c r="P354" s="109">
        <f t="shared" si="29"/>
        <v>-1.2393528772454698E-2</v>
      </c>
      <c r="Q354" s="121">
        <v>45672</v>
      </c>
      <c r="R354" s="122">
        <v>246.60515509226099</v>
      </c>
      <c r="S354" s="115">
        <f t="shared" si="30"/>
        <v>-6.5434323900496194E-3</v>
      </c>
      <c r="T354" s="116">
        <f t="shared" si="31"/>
        <v>1.9717872816213955E-3</v>
      </c>
      <c r="U354" s="116">
        <f t="shared" si="32"/>
        <v>1.712987239064212E-4</v>
      </c>
    </row>
    <row r="355" spans="12:21" x14ac:dyDescent="0.25">
      <c r="L355" s="123">
        <v>45716</v>
      </c>
      <c r="M355" s="108">
        <v>310.33932690148299</v>
      </c>
      <c r="N355" s="109">
        <f t="shared" si="33"/>
        <v>1.1285685435568293E-2</v>
      </c>
      <c r="O355" s="109">
        <f t="shared" si="34"/>
        <v>-2.2062595569245169E-2</v>
      </c>
      <c r="P355" s="109">
        <f t="shared" ref="P355" si="35">M355/M343-1</f>
        <v>2.3366927597916476E-3</v>
      </c>
      <c r="Q355" s="121">
        <v>45703</v>
      </c>
      <c r="R355" s="122">
        <v>243.34949255143499</v>
      </c>
      <c r="S355" s="115">
        <f t="shared" ref="S355" si="36">R355/R354-1</f>
        <v>-1.320192410255161E-2</v>
      </c>
      <c r="T355" s="116">
        <f t="shared" ref="T355" si="37">R355/R352-1</f>
        <v>-1.96136117906206E-2</v>
      </c>
      <c r="U355" s="116">
        <f t="shared" ref="U355" si="38">R355/R343-1</f>
        <v>8.5620301738487115E-4</v>
      </c>
    </row>
    <row r="356" spans="12:21" x14ac:dyDescent="0.25">
      <c r="L356" s="125" t="s">
        <v>102</v>
      </c>
      <c r="M356" s="125"/>
      <c r="N356" s="125"/>
      <c r="O356" s="125"/>
      <c r="P356" s="126">
        <f>M355/$M$295-1</f>
        <v>0.32793584863832792</v>
      </c>
      <c r="Q356" s="125"/>
      <c r="R356" s="125"/>
      <c r="S356" s="127"/>
      <c r="T356" s="127"/>
      <c r="U356" s="126">
        <f>R355/$R$295-1</f>
        <v>7.9619967736008324E-2</v>
      </c>
    </row>
    <row r="358" spans="12:21" x14ac:dyDescent="0.25">
      <c r="L358" s="128"/>
      <c r="M358" s="129" t="s">
        <v>7</v>
      </c>
      <c r="N358" s="129"/>
      <c r="O358" s="129"/>
      <c r="P358" s="129"/>
      <c r="Q358" s="130"/>
      <c r="R358" s="131" t="s">
        <v>16</v>
      </c>
      <c r="S358" s="132"/>
    </row>
    <row r="359" spans="12:21" x14ac:dyDescent="0.25">
      <c r="L359" s="128">
        <v>43100</v>
      </c>
      <c r="M359" s="129" t="s">
        <v>77</v>
      </c>
      <c r="N359" s="129"/>
      <c r="O359" s="129"/>
      <c r="P359" s="129"/>
      <c r="Q359" s="130">
        <v>42353</v>
      </c>
      <c r="R359" s="131" t="s">
        <v>77</v>
      </c>
      <c r="S359" s="132"/>
    </row>
    <row r="360" spans="12:21" x14ac:dyDescent="0.25">
      <c r="L360" s="128" t="s">
        <v>103</v>
      </c>
      <c r="M360" s="129">
        <f>MIN($M$162:$M$197)</f>
        <v>119.650725538896</v>
      </c>
      <c r="N360" s="15">
        <f>INDEX($L$162:$L$197,MATCH(M360,$M$162:$M$197,0),1)</f>
        <v>40633</v>
      </c>
      <c r="O360" s="133"/>
      <c r="P360" s="129"/>
      <c r="Q360" s="129"/>
      <c r="R360" s="129">
        <f>MIN($R$162:$R$197)</f>
        <v>108.001006293931</v>
      </c>
      <c r="S360" s="15">
        <f>INDEX($Q$162:$Q$197,MATCH(R360,$R$162:$R$197,0),1)</f>
        <v>40193</v>
      </c>
    </row>
    <row r="361" spans="12:21" x14ac:dyDescent="0.25">
      <c r="L361" s="128" t="s">
        <v>104</v>
      </c>
      <c r="M361" s="134">
        <f>M355/M360-1</f>
        <v>1.5937103640930119</v>
      </c>
      <c r="N361" s="134"/>
      <c r="O361" s="134"/>
      <c r="P361" s="134"/>
      <c r="Q361" s="134"/>
      <c r="R361" s="134">
        <f>R355/R360-1</f>
        <v>1.2532150477296966</v>
      </c>
      <c r="S361" s="132"/>
    </row>
    <row r="362" spans="12:21" x14ac:dyDescent="0.25">
      <c r="L362" s="128" t="s">
        <v>105</v>
      </c>
      <c r="M362" s="134">
        <f>M355/M343-1</f>
        <v>2.3366927597916476E-3</v>
      </c>
      <c r="N362" s="134"/>
      <c r="O362" s="134"/>
      <c r="P362" s="134"/>
      <c r="Q362" s="134"/>
      <c r="R362" s="134">
        <f>R355/R343-1</f>
        <v>8.5620301738487115E-4</v>
      </c>
      <c r="S362" s="132"/>
    </row>
    <row r="363" spans="12:21" x14ac:dyDescent="0.25">
      <c r="L363" s="128" t="s">
        <v>106</v>
      </c>
      <c r="M363" s="134">
        <f>M355/M352-1</f>
        <v>-2.2062595569245169E-2</v>
      </c>
      <c r="N363" s="134"/>
      <c r="O363" s="134"/>
      <c r="P363" s="134"/>
      <c r="Q363" s="134"/>
      <c r="R363" s="134">
        <f>R355/R352-1</f>
        <v>-1.96136117906206E-2</v>
      </c>
      <c r="S363" s="132"/>
    </row>
    <row r="364" spans="12:21" x14ac:dyDescent="0.25">
      <c r="L364" s="128" t="s">
        <v>107</v>
      </c>
      <c r="M364" s="134">
        <f>M355/M354-1</f>
        <v>1.1285685435568293E-2</v>
      </c>
      <c r="N364" s="134"/>
      <c r="O364" s="134"/>
      <c r="P364" s="134"/>
      <c r="Q364" s="130"/>
      <c r="R364" s="135">
        <f>R355/R354-1</f>
        <v>-1.320192410255161E-2</v>
      </c>
      <c r="S364" s="132"/>
    </row>
  </sheetData>
  <mergeCells count="2">
    <mergeCell ref="A7:J7"/>
    <mergeCell ref="A8:J8"/>
  </mergeCells>
  <conditionalFormatting sqref="L30:L360 N360 S360 L362:L6000">
    <cfRule type="expression" dxfId="26" priority="1">
      <formula>$M30=""</formula>
    </cfRule>
  </conditionalFormatting>
  <conditionalFormatting sqref="L361">
    <cfRule type="expression" dxfId="25" priority="2">
      <formula>#REF!=""</formula>
    </cfRule>
  </conditionalFormatting>
  <conditionalFormatting sqref="Q6:Q355">
    <cfRule type="expression" dxfId="24" priority="5">
      <formula>$R6=""</formula>
    </cfRule>
  </conditionalFormatting>
  <conditionalFormatting sqref="Q358:Q359 Q364">
    <cfRule type="expression" dxfId="23" priority="3">
      <formula>$R358=""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D093-3CF3-467D-9639-EE6EAD15F860}">
  <sheetPr codeName="Sheet2"/>
  <dimension ref="A1:T508"/>
  <sheetViews>
    <sheetView workbookViewId="0">
      <selection activeCell="D325" sqref="D325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36" t="s">
        <v>3</v>
      </c>
      <c r="N5" s="136" t="s">
        <v>108</v>
      </c>
      <c r="O5" s="136" t="s">
        <v>109</v>
      </c>
      <c r="P5" s="136" t="s">
        <v>110</v>
      </c>
      <c r="Q5" s="142" t="s">
        <v>4</v>
      </c>
      <c r="R5" s="139" t="s">
        <v>111</v>
      </c>
      <c r="S5" s="139" t="s">
        <v>112</v>
      </c>
      <c r="T5" s="139" t="s">
        <v>113</v>
      </c>
    </row>
    <row r="6" spans="1:20" x14ac:dyDescent="0.25">
      <c r="K6" s="25">
        <v>35826</v>
      </c>
      <c r="L6" s="26">
        <v>78.370166370771898</v>
      </c>
      <c r="M6" s="137">
        <v>84.343572259505095</v>
      </c>
      <c r="N6" s="137"/>
      <c r="O6" s="137"/>
      <c r="P6" s="137"/>
      <c r="Q6" s="141">
        <v>76.162940402007806</v>
      </c>
      <c r="R6" s="140"/>
      <c r="S6" s="140"/>
      <c r="T6" s="140"/>
    </row>
    <row r="7" spans="1:20" ht="15.75" x14ac:dyDescent="0.25">
      <c r="A7" s="156" t="s">
        <v>75</v>
      </c>
      <c r="B7" s="156"/>
      <c r="C7" s="156"/>
      <c r="D7" s="156"/>
      <c r="E7" s="156"/>
      <c r="F7" s="156"/>
      <c r="G7" s="156"/>
      <c r="H7" s="156"/>
      <c r="I7" s="156"/>
      <c r="J7" s="156"/>
      <c r="K7" s="25">
        <v>35854</v>
      </c>
      <c r="L7" s="26">
        <v>78.052210715201795</v>
      </c>
      <c r="M7" s="137">
        <v>83.493170336159693</v>
      </c>
      <c r="N7" s="138">
        <f>M7/M6-1</f>
        <v>-1.0082593143303398E-2</v>
      </c>
      <c r="O7" s="137"/>
      <c r="P7" s="137"/>
      <c r="Q7" s="141">
        <v>76.312479482730197</v>
      </c>
      <c r="R7" s="115">
        <f>Q7/Q6-1</f>
        <v>1.9634100250474074E-3</v>
      </c>
      <c r="S7" s="141"/>
      <c r="T7" s="141"/>
    </row>
    <row r="8" spans="1:20" ht="15.75" x14ac:dyDescent="0.25">
      <c r="A8" s="156" t="s">
        <v>74</v>
      </c>
      <c r="B8" s="156"/>
      <c r="C8" s="156"/>
      <c r="D8" s="156"/>
      <c r="E8" s="156"/>
      <c r="F8" s="156"/>
      <c r="G8" s="156"/>
      <c r="H8" s="156"/>
      <c r="I8" s="156"/>
      <c r="J8" s="156"/>
      <c r="K8" s="25">
        <v>35885</v>
      </c>
      <c r="L8" s="26">
        <v>77.839816346019504</v>
      </c>
      <c r="M8" s="137">
        <v>83.627364361702703</v>
      </c>
      <c r="N8" s="138">
        <f t="shared" ref="N8:N71" si="0">M8/M7-1</f>
        <v>1.6072455387994289E-3</v>
      </c>
      <c r="O8" s="137"/>
      <c r="P8" s="137"/>
      <c r="Q8" s="141">
        <v>76.112467155120896</v>
      </c>
      <c r="R8" s="115">
        <f t="shared" ref="R8:R71" si="1">Q8/Q7-1</f>
        <v>-2.6209648666253305E-3</v>
      </c>
      <c r="S8" s="141"/>
      <c r="T8" s="141"/>
    </row>
    <row r="9" spans="1:20" x14ac:dyDescent="0.25">
      <c r="K9" s="25">
        <v>35915</v>
      </c>
      <c r="L9" s="26">
        <v>78.742268922245799</v>
      </c>
      <c r="M9" s="137">
        <v>85.224983737024502</v>
      </c>
      <c r="N9" s="138">
        <f t="shared" si="0"/>
        <v>1.9104026385571737E-2</v>
      </c>
      <c r="O9" s="138">
        <f>M9/M6-1</f>
        <v>1.0450250729332478E-2</v>
      </c>
      <c r="P9" s="137"/>
      <c r="Q9" s="141">
        <v>76.888525037657303</v>
      </c>
      <c r="R9" s="115">
        <f t="shared" si="1"/>
        <v>1.0196199276456985E-2</v>
      </c>
      <c r="S9" s="115">
        <f>Q9/Q6-1</f>
        <v>9.5267413760506958E-3</v>
      </c>
      <c r="T9" s="141"/>
    </row>
    <row r="10" spans="1:20" x14ac:dyDescent="0.25">
      <c r="K10" s="25">
        <v>35946</v>
      </c>
      <c r="L10" s="26">
        <v>79.874996189941797</v>
      </c>
      <c r="M10" s="137">
        <v>86.790726759052802</v>
      </c>
      <c r="N10" s="138">
        <f t="shared" si="0"/>
        <v>1.8371878214253012E-2</v>
      </c>
      <c r="O10" s="138">
        <f t="shared" ref="O10:O73" si="2">M10/M7-1</f>
        <v>3.9494924071232562E-2</v>
      </c>
      <c r="P10" s="137"/>
      <c r="Q10" s="141">
        <v>77.814210859026204</v>
      </c>
      <c r="R10" s="115">
        <f t="shared" si="1"/>
        <v>1.20393234350058E-2</v>
      </c>
      <c r="S10" s="115">
        <f t="shared" ref="S10:S73" si="3">Q10/Q7-1</f>
        <v>1.967871292448109E-2</v>
      </c>
      <c r="T10" s="141"/>
    </row>
    <row r="11" spans="1:20" x14ac:dyDescent="0.25">
      <c r="K11" s="25">
        <v>35976</v>
      </c>
      <c r="L11" s="26">
        <v>81.038737792857603</v>
      </c>
      <c r="M11" s="137">
        <v>86.415421236397194</v>
      </c>
      <c r="N11" s="138">
        <f t="shared" si="0"/>
        <v>-4.3242583242507626E-3</v>
      </c>
      <c r="O11" s="138">
        <f t="shared" si="2"/>
        <v>3.3339049914758334E-2</v>
      </c>
      <c r="P11" s="137"/>
      <c r="Q11" s="141">
        <v>79.374651398041706</v>
      </c>
      <c r="R11" s="115">
        <f t="shared" si="1"/>
        <v>2.0053413403401388E-2</v>
      </c>
      <c r="S11" s="115">
        <f t="shared" si="3"/>
        <v>4.2860051248533537E-2</v>
      </c>
      <c r="T11" s="141"/>
    </row>
    <row r="12" spans="1:20" x14ac:dyDescent="0.25">
      <c r="K12" s="25">
        <v>36007</v>
      </c>
      <c r="L12" s="26">
        <v>80.796635910910496</v>
      </c>
      <c r="M12" s="137">
        <v>85.396434292683296</v>
      </c>
      <c r="N12" s="138">
        <f t="shared" si="0"/>
        <v>-1.1791725702827605E-2</v>
      </c>
      <c r="O12" s="138">
        <f t="shared" si="2"/>
        <v>2.0117405500226226E-3</v>
      </c>
      <c r="P12" s="137"/>
      <c r="Q12" s="141">
        <v>79.401346552043705</v>
      </c>
      <c r="R12" s="115">
        <f t="shared" si="1"/>
        <v>3.3631837786773922E-4</v>
      </c>
      <c r="S12" s="115">
        <f t="shared" si="3"/>
        <v>3.2681359320597014E-2</v>
      </c>
      <c r="T12" s="141"/>
    </row>
    <row r="13" spans="1:20" x14ac:dyDescent="0.25">
      <c r="K13" s="25">
        <v>36038</v>
      </c>
      <c r="L13" s="26">
        <v>80.051898812674807</v>
      </c>
      <c r="M13" s="137">
        <v>83.456083795644403</v>
      </c>
      <c r="N13" s="138">
        <f t="shared" si="0"/>
        <v>-2.2721680514067311E-2</v>
      </c>
      <c r="O13" s="138">
        <f t="shared" si="2"/>
        <v>-3.8421650422008624E-2</v>
      </c>
      <c r="P13" s="137"/>
      <c r="Q13" s="141">
        <v>79.078693760367798</v>
      </c>
      <c r="R13" s="115">
        <f t="shared" si="1"/>
        <v>-4.0635682603245016E-3</v>
      </c>
      <c r="S13" s="115">
        <f t="shared" si="3"/>
        <v>1.6250025379457078E-2</v>
      </c>
      <c r="T13" s="141"/>
    </row>
    <row r="14" spans="1:20" x14ac:dyDescent="0.25">
      <c r="K14" s="25">
        <v>36068</v>
      </c>
      <c r="L14" s="26">
        <v>79.728263686121394</v>
      </c>
      <c r="M14" s="137">
        <v>84.870057561568402</v>
      </c>
      <c r="N14" s="138">
        <f t="shared" si="0"/>
        <v>1.6942728458075429E-2</v>
      </c>
      <c r="O14" s="138">
        <f t="shared" si="2"/>
        <v>-1.7882961776015782E-2</v>
      </c>
      <c r="P14" s="137"/>
      <c r="Q14" s="141">
        <v>78.456928972059501</v>
      </c>
      <c r="R14" s="115">
        <f t="shared" si="1"/>
        <v>-7.8626082291196608E-3</v>
      </c>
      <c r="S14" s="115">
        <f t="shared" si="3"/>
        <v>-1.1561908113209673E-2</v>
      </c>
      <c r="T14" s="141"/>
    </row>
    <row r="15" spans="1:20" x14ac:dyDescent="0.25">
      <c r="K15" s="25">
        <v>36099</v>
      </c>
      <c r="L15" s="26">
        <v>80.770975892441001</v>
      </c>
      <c r="M15" s="137">
        <v>86.101371585783895</v>
      </c>
      <c r="N15" s="138">
        <f t="shared" si="0"/>
        <v>1.4508226571217309E-2</v>
      </c>
      <c r="O15" s="138">
        <f t="shared" si="2"/>
        <v>8.2548797141170915E-3</v>
      </c>
      <c r="P15" s="137"/>
      <c r="Q15" s="141">
        <v>79.5549977632067</v>
      </c>
      <c r="R15" s="115">
        <f t="shared" si="1"/>
        <v>1.3995816628742164E-2</v>
      </c>
      <c r="S15" s="115">
        <f t="shared" si="3"/>
        <v>1.935120975086857E-3</v>
      </c>
      <c r="T15" s="141"/>
    </row>
    <row r="16" spans="1:20" x14ac:dyDescent="0.25">
      <c r="K16" s="25">
        <v>36129</v>
      </c>
      <c r="L16" s="26">
        <v>82.596260279326799</v>
      </c>
      <c r="M16" s="137">
        <v>90.221962917971993</v>
      </c>
      <c r="N16" s="138">
        <f t="shared" si="0"/>
        <v>4.7857441249733235E-2</v>
      </c>
      <c r="O16" s="138">
        <f t="shared" si="2"/>
        <v>8.1071131241850836E-2</v>
      </c>
      <c r="P16" s="137"/>
      <c r="Q16" s="141">
        <v>80.949718201566299</v>
      </c>
      <c r="R16" s="115">
        <f t="shared" si="1"/>
        <v>1.7531525077920884E-2</v>
      </c>
      <c r="S16" s="115">
        <f t="shared" si="3"/>
        <v>2.3660285118874969E-2</v>
      </c>
      <c r="T16" s="141"/>
    </row>
    <row r="17" spans="11:20" x14ac:dyDescent="0.25">
      <c r="K17" s="25">
        <v>36160</v>
      </c>
      <c r="L17" s="26">
        <v>83.906471408679593</v>
      </c>
      <c r="M17" s="137">
        <v>91.546910325295002</v>
      </c>
      <c r="N17" s="138">
        <f t="shared" si="0"/>
        <v>1.4685419874178818E-2</v>
      </c>
      <c r="O17" s="138">
        <f t="shared" si="2"/>
        <v>7.8671476791245532E-2</v>
      </c>
      <c r="P17" s="137"/>
      <c r="Q17" s="141">
        <v>82.340763501209494</v>
      </c>
      <c r="R17" s="115">
        <f t="shared" si="1"/>
        <v>1.7184065992416064E-2</v>
      </c>
      <c r="S17" s="115">
        <f t="shared" si="3"/>
        <v>4.9502760049824568E-2</v>
      </c>
      <c r="T17" s="141"/>
    </row>
    <row r="18" spans="11:20" x14ac:dyDescent="0.25">
      <c r="K18" s="25">
        <v>36191</v>
      </c>
      <c r="L18" s="26">
        <v>84.167253400429701</v>
      </c>
      <c r="M18" s="137">
        <v>91.9659583750542</v>
      </c>
      <c r="N18" s="138">
        <f t="shared" si="0"/>
        <v>4.5774133531124583E-3</v>
      </c>
      <c r="O18" s="138">
        <f t="shared" si="2"/>
        <v>6.8112582659932919E-2</v>
      </c>
      <c r="P18" s="138">
        <f>M18/M6-1</f>
        <v>9.037305287588282E-2</v>
      </c>
      <c r="Q18" s="141">
        <v>82.544509793010803</v>
      </c>
      <c r="R18" s="115">
        <f t="shared" si="1"/>
        <v>2.4744280127826368E-3</v>
      </c>
      <c r="S18" s="115">
        <f t="shared" si="3"/>
        <v>3.7577928651350234E-2</v>
      </c>
      <c r="T18" s="115">
        <f>Q18/Q6-1</f>
        <v>8.3788379982697725E-2</v>
      </c>
    </row>
    <row r="19" spans="11:20" x14ac:dyDescent="0.25">
      <c r="K19" s="25">
        <v>36219</v>
      </c>
      <c r="L19" s="26">
        <v>83.758922239908898</v>
      </c>
      <c r="M19" s="137">
        <v>88.182011135963904</v>
      </c>
      <c r="N19" s="138">
        <f t="shared" si="0"/>
        <v>-4.1145085702892992E-2</v>
      </c>
      <c r="O19" s="138">
        <f t="shared" si="2"/>
        <v>-2.2610367986149571E-2</v>
      </c>
      <c r="P19" s="138">
        <f t="shared" ref="P19:P82" si="4">M19/M7-1</f>
        <v>5.6158375360835233E-2</v>
      </c>
      <c r="Q19" s="141">
        <v>82.777672382283797</v>
      </c>
      <c r="R19" s="115">
        <f t="shared" si="1"/>
        <v>2.8246892477485908E-3</v>
      </c>
      <c r="S19" s="115">
        <f t="shared" si="3"/>
        <v>2.2581353231716728E-2</v>
      </c>
      <c r="T19" s="115">
        <f t="shared" ref="T19:T82" si="5">Q19/Q7-1</f>
        <v>8.4719995253419889E-2</v>
      </c>
    </row>
    <row r="20" spans="11:20" x14ac:dyDescent="0.25">
      <c r="K20" s="25">
        <v>36250</v>
      </c>
      <c r="L20" s="26">
        <v>83.929056987398198</v>
      </c>
      <c r="M20" s="137">
        <v>86.877144775215399</v>
      </c>
      <c r="N20" s="138">
        <f t="shared" si="0"/>
        <v>-1.4797421196672267E-2</v>
      </c>
      <c r="O20" s="138">
        <f t="shared" si="2"/>
        <v>-5.1009537443551634E-2</v>
      </c>
      <c r="P20" s="138">
        <f t="shared" si="4"/>
        <v>3.8860251525527412E-2</v>
      </c>
      <c r="Q20" s="141">
        <v>83.220665969165694</v>
      </c>
      <c r="R20" s="115">
        <f t="shared" si="1"/>
        <v>5.3516071922881103E-3</v>
      </c>
      <c r="S20" s="115">
        <f t="shared" si="3"/>
        <v>1.0686110142071659E-2</v>
      </c>
      <c r="T20" s="115">
        <f t="shared" si="5"/>
        <v>9.3390729268543415E-2</v>
      </c>
    </row>
    <row r="21" spans="11:20" x14ac:dyDescent="0.25">
      <c r="K21" s="25">
        <v>36280</v>
      </c>
      <c r="L21" s="26">
        <v>85.099436972977998</v>
      </c>
      <c r="M21" s="137">
        <v>86.964931466371297</v>
      </c>
      <c r="N21" s="138">
        <f t="shared" si="0"/>
        <v>1.0104693401589149E-3</v>
      </c>
      <c r="O21" s="138">
        <f t="shared" si="2"/>
        <v>-5.4379109368792644E-2</v>
      </c>
      <c r="P21" s="138">
        <f t="shared" si="4"/>
        <v>2.0415935011682596E-2</v>
      </c>
      <c r="Q21" s="141">
        <v>84.539919565044798</v>
      </c>
      <c r="R21" s="115">
        <f t="shared" si="1"/>
        <v>1.58524758305576E-2</v>
      </c>
      <c r="S21" s="115">
        <f t="shared" si="3"/>
        <v>2.417374307555642E-2</v>
      </c>
      <c r="T21" s="115">
        <f t="shared" si="5"/>
        <v>9.9512827481605504E-2</v>
      </c>
    </row>
    <row r="22" spans="11:20" x14ac:dyDescent="0.25">
      <c r="K22" s="25">
        <v>36311</v>
      </c>
      <c r="L22" s="26">
        <v>86.6367109059331</v>
      </c>
      <c r="M22" s="137">
        <v>92.044858464113702</v>
      </c>
      <c r="N22" s="138">
        <f t="shared" si="0"/>
        <v>5.8413511194529866E-2</v>
      </c>
      <c r="O22" s="138">
        <f t="shared" si="2"/>
        <v>4.3805389312269627E-2</v>
      </c>
      <c r="P22" s="138">
        <f t="shared" si="4"/>
        <v>6.0537938801311642E-2</v>
      </c>
      <c r="Q22" s="141">
        <v>85.396720257886201</v>
      </c>
      <c r="R22" s="115">
        <f t="shared" si="1"/>
        <v>1.0134865247679592E-2</v>
      </c>
      <c r="S22" s="115">
        <f t="shared" si="3"/>
        <v>3.163954482202791E-2</v>
      </c>
      <c r="T22" s="115">
        <f t="shared" si="5"/>
        <v>9.7443761430634046E-2</v>
      </c>
    </row>
    <row r="23" spans="11:20" x14ac:dyDescent="0.25">
      <c r="K23" s="25">
        <v>36341</v>
      </c>
      <c r="L23" s="26">
        <v>87.945004210705505</v>
      </c>
      <c r="M23" s="137">
        <v>94.490957178933797</v>
      </c>
      <c r="N23" s="138">
        <f t="shared" si="0"/>
        <v>2.6575071716512744E-2</v>
      </c>
      <c r="O23" s="138">
        <f t="shared" si="2"/>
        <v>8.7638842452963495E-2</v>
      </c>
      <c r="P23" s="138">
        <f t="shared" si="4"/>
        <v>9.3450171589689379E-2</v>
      </c>
      <c r="Q23" s="141">
        <v>86.336415236323106</v>
      </c>
      <c r="R23" s="115">
        <f t="shared" si="1"/>
        <v>1.100387667815772E-2</v>
      </c>
      <c r="S23" s="115">
        <f t="shared" si="3"/>
        <v>3.7439609871805501E-2</v>
      </c>
      <c r="T23" s="115">
        <f t="shared" si="5"/>
        <v>8.7707646152297425E-2</v>
      </c>
    </row>
    <row r="24" spans="11:20" x14ac:dyDescent="0.25">
      <c r="K24" s="25">
        <v>36372</v>
      </c>
      <c r="L24" s="26">
        <v>88.474934023132306</v>
      </c>
      <c r="M24" s="137">
        <v>97.245702982841607</v>
      </c>
      <c r="N24" s="138">
        <f t="shared" si="0"/>
        <v>2.9153538985654093E-2</v>
      </c>
      <c r="O24" s="138">
        <f t="shared" si="2"/>
        <v>0.11821743941057217</v>
      </c>
      <c r="P24" s="138">
        <f t="shared" si="4"/>
        <v>0.13875601233591017</v>
      </c>
      <c r="Q24" s="141">
        <v>86.418998703226507</v>
      </c>
      <c r="R24" s="115">
        <f t="shared" si="1"/>
        <v>9.5653110772953021E-4</v>
      </c>
      <c r="S24" s="115">
        <f t="shared" si="3"/>
        <v>2.2227122380166886E-2</v>
      </c>
      <c r="T24" s="115">
        <f t="shared" si="5"/>
        <v>8.8382029473304646E-2</v>
      </c>
    </row>
    <row r="25" spans="11:20" x14ac:dyDescent="0.25">
      <c r="K25" s="25">
        <v>36403</v>
      </c>
      <c r="L25" s="26">
        <v>88.694885306788805</v>
      </c>
      <c r="M25" s="137">
        <v>95.305402525122702</v>
      </c>
      <c r="N25" s="138">
        <f t="shared" si="0"/>
        <v>-1.9952557266836313E-2</v>
      </c>
      <c r="O25" s="138">
        <f t="shared" si="2"/>
        <v>3.5423424137049686E-2</v>
      </c>
      <c r="P25" s="138">
        <f t="shared" si="4"/>
        <v>0.14198268347330134</v>
      </c>
      <c r="Q25" s="141">
        <v>86.990253173991306</v>
      </c>
      <c r="R25" s="115">
        <f t="shared" si="1"/>
        <v>6.6102880076932546E-3</v>
      </c>
      <c r="S25" s="115">
        <f t="shared" si="3"/>
        <v>1.8660352661002078E-2</v>
      </c>
      <c r="T25" s="115">
        <f t="shared" si="5"/>
        <v>0.10004666285457264</v>
      </c>
    </row>
    <row r="26" spans="11:20" x14ac:dyDescent="0.25">
      <c r="K26" s="25">
        <v>36433</v>
      </c>
      <c r="L26" s="26">
        <v>89.096860142006605</v>
      </c>
      <c r="M26" s="137">
        <v>95.314892572923398</v>
      </c>
      <c r="N26" s="138">
        <f t="shared" si="0"/>
        <v>9.9575129523188366E-5</v>
      </c>
      <c r="O26" s="138">
        <f t="shared" si="2"/>
        <v>8.7197274595212093E-3</v>
      </c>
      <c r="P26" s="138">
        <f t="shared" si="4"/>
        <v>0.12306855104673242</v>
      </c>
      <c r="Q26" s="141">
        <v>87.431938955437303</v>
      </c>
      <c r="R26" s="115">
        <f t="shared" si="1"/>
        <v>5.077416898219278E-3</v>
      </c>
      <c r="S26" s="115">
        <f t="shared" si="3"/>
        <v>1.2689010959228364E-2</v>
      </c>
      <c r="T26" s="115">
        <f t="shared" si="5"/>
        <v>0.11439410261105221</v>
      </c>
    </row>
    <row r="27" spans="11:20" x14ac:dyDescent="0.25">
      <c r="K27" s="25">
        <v>36464</v>
      </c>
      <c r="L27" s="26">
        <v>89.7585261195877</v>
      </c>
      <c r="M27" s="137">
        <v>93.678891917195799</v>
      </c>
      <c r="N27" s="138">
        <f t="shared" si="0"/>
        <v>-1.7164166181858009E-2</v>
      </c>
      <c r="O27" s="138">
        <f t="shared" si="2"/>
        <v>-3.6678341111639146E-2</v>
      </c>
      <c r="P27" s="138">
        <f t="shared" si="4"/>
        <v>8.8006964254481401E-2</v>
      </c>
      <c r="Q27" s="141">
        <v>88.409725244836295</v>
      </c>
      <c r="R27" s="115">
        <f t="shared" si="1"/>
        <v>1.1183399351321288E-2</v>
      </c>
      <c r="S27" s="115">
        <f t="shared" si="3"/>
        <v>2.303575106726452E-2</v>
      </c>
      <c r="T27" s="115">
        <f t="shared" si="5"/>
        <v>0.11130322079808797</v>
      </c>
    </row>
    <row r="28" spans="11:20" x14ac:dyDescent="0.25">
      <c r="K28" s="25">
        <v>36494</v>
      </c>
      <c r="L28" s="26">
        <v>90.843451438567499</v>
      </c>
      <c r="M28" s="137">
        <v>95.833316196381801</v>
      </c>
      <c r="N28" s="138">
        <f t="shared" si="0"/>
        <v>2.2997969287364528E-2</v>
      </c>
      <c r="O28" s="138">
        <f t="shared" si="2"/>
        <v>5.5391788636529604E-3</v>
      </c>
      <c r="P28" s="138">
        <f t="shared" si="4"/>
        <v>6.2194981099131574E-2</v>
      </c>
      <c r="Q28" s="141">
        <v>89.362610828399895</v>
      </c>
      <c r="R28" s="115">
        <f t="shared" si="1"/>
        <v>1.0778062944147182E-2</v>
      </c>
      <c r="S28" s="115">
        <f t="shared" si="3"/>
        <v>2.727153408398042E-2</v>
      </c>
      <c r="T28" s="115">
        <f t="shared" si="5"/>
        <v>0.10392738620640207</v>
      </c>
    </row>
    <row r="29" spans="11:20" x14ac:dyDescent="0.25">
      <c r="K29" s="25">
        <v>36525</v>
      </c>
      <c r="L29" s="26">
        <v>91.399601518136095</v>
      </c>
      <c r="M29" s="137">
        <v>95.862237211125105</v>
      </c>
      <c r="N29" s="138">
        <f t="shared" si="0"/>
        <v>3.0178455563456552E-4</v>
      </c>
      <c r="O29" s="138">
        <f t="shared" si="2"/>
        <v>5.742488119397926E-3</v>
      </c>
      <c r="P29" s="138">
        <f t="shared" si="4"/>
        <v>4.7137875767695459E-2</v>
      </c>
      <c r="Q29" s="141">
        <v>90.239123834910302</v>
      </c>
      <c r="R29" s="115">
        <f t="shared" si="1"/>
        <v>9.8084981893999945E-3</v>
      </c>
      <c r="S29" s="115">
        <f t="shared" si="3"/>
        <v>3.2107087101245435E-2</v>
      </c>
      <c r="T29" s="115">
        <f t="shared" si="5"/>
        <v>9.5922845475980845E-2</v>
      </c>
    </row>
    <row r="30" spans="11:20" x14ac:dyDescent="0.25">
      <c r="K30" s="25">
        <v>36556</v>
      </c>
      <c r="L30" s="26">
        <v>92.415370180193506</v>
      </c>
      <c r="M30" s="137">
        <v>98.144570600629393</v>
      </c>
      <c r="N30" s="138">
        <f t="shared" si="0"/>
        <v>2.3808471989629432E-2</v>
      </c>
      <c r="O30" s="138">
        <f t="shared" si="2"/>
        <v>4.7670063042386079E-2</v>
      </c>
      <c r="P30" s="138">
        <f t="shared" si="4"/>
        <v>6.718368768993499E-2</v>
      </c>
      <c r="Q30" s="141">
        <v>91.261636231424902</v>
      </c>
      <c r="R30" s="115">
        <f t="shared" si="1"/>
        <v>1.1331142779990255E-2</v>
      </c>
      <c r="S30" s="115">
        <f t="shared" si="3"/>
        <v>3.225788767797555E-2</v>
      </c>
      <c r="T30" s="115">
        <f t="shared" si="5"/>
        <v>0.10560516332670966</v>
      </c>
    </row>
    <row r="31" spans="11:20" x14ac:dyDescent="0.25">
      <c r="K31" s="25">
        <v>36585</v>
      </c>
      <c r="L31" s="26">
        <v>92.718907589126701</v>
      </c>
      <c r="M31" s="137">
        <v>97.632340708607799</v>
      </c>
      <c r="N31" s="138">
        <f t="shared" si="0"/>
        <v>-5.2191363096992793E-3</v>
      </c>
      <c r="O31" s="138">
        <f t="shared" si="2"/>
        <v>1.8772433049686343E-2</v>
      </c>
      <c r="P31" s="138">
        <f t="shared" si="4"/>
        <v>0.10716845137578979</v>
      </c>
      <c r="Q31" s="141">
        <v>91.7561496792367</v>
      </c>
      <c r="R31" s="115">
        <f t="shared" si="1"/>
        <v>5.4186344693381017E-3</v>
      </c>
      <c r="S31" s="115">
        <f t="shared" si="3"/>
        <v>2.6784567154523264E-2</v>
      </c>
      <c r="T31" s="115">
        <f t="shared" si="5"/>
        <v>0.10846496450744003</v>
      </c>
    </row>
    <row r="32" spans="11:20" x14ac:dyDescent="0.25">
      <c r="K32" s="25">
        <v>36616</v>
      </c>
      <c r="L32" s="26">
        <v>93.285310914391204</v>
      </c>
      <c r="M32" s="137">
        <v>98.305107754168702</v>
      </c>
      <c r="N32" s="138">
        <f t="shared" si="0"/>
        <v>6.8908216342864481E-3</v>
      </c>
      <c r="O32" s="138">
        <f t="shared" si="2"/>
        <v>2.5483137198889505E-2</v>
      </c>
      <c r="P32" s="138">
        <f t="shared" si="4"/>
        <v>0.13154165009130825</v>
      </c>
      <c r="Q32" s="141">
        <v>92.231080741758504</v>
      </c>
      <c r="R32" s="115">
        <f t="shared" si="1"/>
        <v>5.1760134245180112E-3</v>
      </c>
      <c r="S32" s="115">
        <f t="shared" si="3"/>
        <v>2.2074204870300207E-2</v>
      </c>
      <c r="T32" s="115">
        <f t="shared" si="5"/>
        <v>0.10827136105749591</v>
      </c>
    </row>
    <row r="33" spans="11:20" x14ac:dyDescent="0.25">
      <c r="K33" s="25">
        <v>36646</v>
      </c>
      <c r="L33" s="26">
        <v>93.931063737416494</v>
      </c>
      <c r="M33" s="137">
        <v>97.027018791478696</v>
      </c>
      <c r="N33" s="138">
        <f t="shared" si="0"/>
        <v>-1.3001246749925977E-2</v>
      </c>
      <c r="O33" s="138">
        <f t="shared" si="2"/>
        <v>-1.1386791977502697E-2</v>
      </c>
      <c r="P33" s="138">
        <f t="shared" si="4"/>
        <v>0.11570281440396846</v>
      </c>
      <c r="Q33" s="141">
        <v>93.158407889178207</v>
      </c>
      <c r="R33" s="115">
        <f t="shared" si="1"/>
        <v>1.0054388823830029E-2</v>
      </c>
      <c r="S33" s="115">
        <f t="shared" si="3"/>
        <v>2.0783888346505242E-2</v>
      </c>
      <c r="T33" s="115">
        <f t="shared" si="5"/>
        <v>0.10194578334679361</v>
      </c>
    </row>
    <row r="34" spans="11:20" x14ac:dyDescent="0.25">
      <c r="K34" s="25">
        <v>36677</v>
      </c>
      <c r="L34" s="26">
        <v>95.680955240417404</v>
      </c>
      <c r="M34" s="137">
        <v>98.550237797059395</v>
      </c>
      <c r="N34" s="138">
        <f t="shared" si="0"/>
        <v>1.5698915874703401E-2</v>
      </c>
      <c r="O34" s="138">
        <f t="shared" si="2"/>
        <v>9.4015679823875598E-3</v>
      </c>
      <c r="P34" s="138">
        <f t="shared" si="4"/>
        <v>7.0676183781433144E-2</v>
      </c>
      <c r="Q34" s="141">
        <v>95.038455911083304</v>
      </c>
      <c r="R34" s="115">
        <f t="shared" si="1"/>
        <v>2.0181195283431874E-2</v>
      </c>
      <c r="S34" s="115">
        <f t="shared" si="3"/>
        <v>3.5772057168058646E-2</v>
      </c>
      <c r="T34" s="115">
        <f t="shared" si="5"/>
        <v>0.1129052219345239</v>
      </c>
    </row>
    <row r="35" spans="11:20" x14ac:dyDescent="0.25">
      <c r="K35" s="25">
        <v>36707</v>
      </c>
      <c r="L35" s="26">
        <v>97.652662295207904</v>
      </c>
      <c r="M35" s="137">
        <v>101.454475970476</v>
      </c>
      <c r="N35" s="138">
        <f t="shared" si="0"/>
        <v>2.9469621163138893E-2</v>
      </c>
      <c r="O35" s="138">
        <f t="shared" si="2"/>
        <v>3.2036669184910549E-2</v>
      </c>
      <c r="P35" s="138">
        <f t="shared" si="4"/>
        <v>7.3695081512992422E-2</v>
      </c>
      <c r="Q35" s="141">
        <v>96.875205178151006</v>
      </c>
      <c r="R35" s="115">
        <f t="shared" si="1"/>
        <v>1.932637951090177E-2</v>
      </c>
      <c r="S35" s="115">
        <f t="shared" si="3"/>
        <v>5.0353139083296306E-2</v>
      </c>
      <c r="T35" s="115">
        <f t="shared" si="5"/>
        <v>0.12206656846917663</v>
      </c>
    </row>
    <row r="36" spans="11:20" x14ac:dyDescent="0.25">
      <c r="K36" s="25">
        <v>36738</v>
      </c>
      <c r="L36" s="26">
        <v>98.195202373642601</v>
      </c>
      <c r="M36" s="137">
        <v>105.55865225421699</v>
      </c>
      <c r="N36" s="138">
        <f t="shared" si="0"/>
        <v>4.0453378172643051E-2</v>
      </c>
      <c r="O36" s="138">
        <f t="shared" si="2"/>
        <v>8.7930491619800044E-2</v>
      </c>
      <c r="P36" s="138">
        <f t="shared" si="4"/>
        <v>8.5483975295465253E-2</v>
      </c>
      <c r="Q36" s="141">
        <v>96.880982369342206</v>
      </c>
      <c r="R36" s="115">
        <f t="shared" si="1"/>
        <v>5.9635395667889668E-5</v>
      </c>
      <c r="S36" s="115">
        <f t="shared" si="3"/>
        <v>3.9959618938447239E-2</v>
      </c>
      <c r="T36" s="115">
        <f t="shared" si="5"/>
        <v>0.12106115348597646</v>
      </c>
    </row>
    <row r="37" spans="11:20" x14ac:dyDescent="0.25">
      <c r="K37" s="25">
        <v>36769</v>
      </c>
      <c r="L37" s="26">
        <v>97.781452181834396</v>
      </c>
      <c r="M37" s="137">
        <v>106.601759375131</v>
      </c>
      <c r="N37" s="138">
        <f t="shared" si="0"/>
        <v>9.8817775581474532E-3</v>
      </c>
      <c r="O37" s="138">
        <f t="shared" si="2"/>
        <v>8.1699666667996995E-2</v>
      </c>
      <c r="P37" s="138">
        <f t="shared" si="4"/>
        <v>0.1185279800589536</v>
      </c>
      <c r="Q37" s="141">
        <v>95.955158585057006</v>
      </c>
      <c r="R37" s="115">
        <f t="shared" si="1"/>
        <v>-9.5563005415826296E-3</v>
      </c>
      <c r="S37" s="115">
        <f t="shared" si="3"/>
        <v>9.6455973025419972E-3</v>
      </c>
      <c r="T37" s="115">
        <f t="shared" si="5"/>
        <v>0.10305643545070242</v>
      </c>
    </row>
    <row r="38" spans="11:20" x14ac:dyDescent="0.25">
      <c r="K38" s="25">
        <v>36799</v>
      </c>
      <c r="L38" s="26">
        <v>97.2655576877508</v>
      </c>
      <c r="M38" s="137">
        <v>104.402244810445</v>
      </c>
      <c r="N38" s="138">
        <f t="shared" si="0"/>
        <v>-2.0633004347948125E-2</v>
      </c>
      <c r="O38" s="138">
        <f t="shared" si="2"/>
        <v>2.9055089110379129E-2</v>
      </c>
      <c r="P38" s="138">
        <f t="shared" si="4"/>
        <v>9.5340318728986295E-2</v>
      </c>
      <c r="Q38" s="141">
        <v>95.556623052105394</v>
      </c>
      <c r="R38" s="115">
        <f t="shared" si="1"/>
        <v>-4.1533518242100609E-3</v>
      </c>
      <c r="S38" s="115">
        <f t="shared" si="3"/>
        <v>-1.3611141505411761E-2</v>
      </c>
      <c r="T38" s="115">
        <f t="shared" si="5"/>
        <v>9.2925813995834217E-2</v>
      </c>
    </row>
    <row r="39" spans="11:20" x14ac:dyDescent="0.25">
      <c r="K39" s="25">
        <v>36830</v>
      </c>
      <c r="L39" s="26">
        <v>98.261692772447404</v>
      </c>
      <c r="M39" s="137">
        <v>101.622975304458</v>
      </c>
      <c r="N39" s="138">
        <f t="shared" si="0"/>
        <v>-2.6620783020835481E-2</v>
      </c>
      <c r="O39" s="138">
        <f t="shared" si="2"/>
        <v>-3.7284266762716012E-2</v>
      </c>
      <c r="P39" s="138">
        <f t="shared" si="4"/>
        <v>8.4801210013074169E-2</v>
      </c>
      <c r="Q39" s="141">
        <v>97.125668757300602</v>
      </c>
      <c r="R39" s="115">
        <f t="shared" si="1"/>
        <v>1.6420062315718686E-2</v>
      </c>
      <c r="S39" s="115">
        <f t="shared" si="3"/>
        <v>2.5256390054506639E-3</v>
      </c>
      <c r="T39" s="115">
        <f t="shared" si="5"/>
        <v>9.858580024230279E-2</v>
      </c>
    </row>
    <row r="40" spans="11:20" x14ac:dyDescent="0.25">
      <c r="K40" s="25">
        <v>36860</v>
      </c>
      <c r="L40" s="26">
        <v>99.305143790808998</v>
      </c>
      <c r="M40" s="137">
        <v>99.851979392554696</v>
      </c>
      <c r="N40" s="138">
        <f t="shared" si="0"/>
        <v>-1.7427121244949495E-2</v>
      </c>
      <c r="O40" s="138">
        <f t="shared" si="2"/>
        <v>-6.3317716538090707E-2</v>
      </c>
      <c r="P40" s="138">
        <f t="shared" si="4"/>
        <v>4.1933884328262616E-2</v>
      </c>
      <c r="Q40" s="141">
        <v>98.943012321810201</v>
      </c>
      <c r="R40" s="115">
        <f t="shared" si="1"/>
        <v>1.8711259214603926E-2</v>
      </c>
      <c r="S40" s="115">
        <f t="shared" si="3"/>
        <v>3.113802093406659E-2</v>
      </c>
      <c r="T40" s="115">
        <f t="shared" si="5"/>
        <v>0.10720816462946936</v>
      </c>
    </row>
    <row r="41" spans="11:20" x14ac:dyDescent="0.25">
      <c r="K41" s="25">
        <v>36891</v>
      </c>
      <c r="L41" s="26">
        <v>100</v>
      </c>
      <c r="M41" s="137">
        <v>100</v>
      </c>
      <c r="N41" s="138">
        <f t="shared" si="0"/>
        <v>1.4824003324298562E-3</v>
      </c>
      <c r="O41" s="138">
        <f t="shared" si="2"/>
        <v>-4.2166189227423323E-2</v>
      </c>
      <c r="P41" s="138">
        <f t="shared" si="4"/>
        <v>4.3163636790177984E-2</v>
      </c>
      <c r="Q41" s="141">
        <v>100</v>
      </c>
      <c r="R41" s="115">
        <f t="shared" si="1"/>
        <v>1.0682792583188938E-2</v>
      </c>
      <c r="S41" s="115">
        <f t="shared" si="3"/>
        <v>4.6499936958547705E-2</v>
      </c>
      <c r="T41" s="115">
        <f t="shared" si="5"/>
        <v>0.10816678786627976</v>
      </c>
    </row>
    <row r="42" spans="11:20" x14ac:dyDescent="0.25">
      <c r="K42" s="25">
        <v>36922</v>
      </c>
      <c r="L42" s="26">
        <v>100.194182384377</v>
      </c>
      <c r="M42" s="137">
        <v>101.663251348443</v>
      </c>
      <c r="N42" s="138">
        <f t="shared" si="0"/>
        <v>1.6632513484430067E-2</v>
      </c>
      <c r="O42" s="138">
        <f t="shared" si="2"/>
        <v>3.9632813214085516E-4</v>
      </c>
      <c r="P42" s="138">
        <f t="shared" si="4"/>
        <v>3.5852016329378511E-2</v>
      </c>
      <c r="Q42" s="141">
        <v>100.106414797795</v>
      </c>
      <c r="R42" s="115">
        <f t="shared" si="1"/>
        <v>1.0641479779500695E-3</v>
      </c>
      <c r="S42" s="115">
        <f t="shared" si="3"/>
        <v>3.0689580608631362E-2</v>
      </c>
      <c r="T42" s="115">
        <f t="shared" si="5"/>
        <v>9.6916721325718491E-2</v>
      </c>
    </row>
    <row r="43" spans="11:20" x14ac:dyDescent="0.25">
      <c r="K43" s="25">
        <v>36950</v>
      </c>
      <c r="L43" s="26">
        <v>100.41949542103301</v>
      </c>
      <c r="M43" s="137">
        <v>104.164817945069</v>
      </c>
      <c r="N43" s="138">
        <f t="shared" si="0"/>
        <v>2.46063996915864E-2</v>
      </c>
      <c r="O43" s="138">
        <f t="shared" si="2"/>
        <v>4.319231905818266E-2</v>
      </c>
      <c r="P43" s="138">
        <f t="shared" si="4"/>
        <v>6.6908948295708148E-2</v>
      </c>
      <c r="Q43" s="141">
        <v>99.920319973975595</v>
      </c>
      <c r="R43" s="115">
        <f t="shared" si="1"/>
        <v>-1.8589700190072556E-3</v>
      </c>
      <c r="S43" s="115">
        <f t="shared" si="3"/>
        <v>9.8774802710344112E-3</v>
      </c>
      <c r="T43" s="115">
        <f t="shared" si="5"/>
        <v>8.8976818701301141E-2</v>
      </c>
    </row>
    <row r="44" spans="11:20" x14ac:dyDescent="0.25">
      <c r="K44" s="25">
        <v>36981</v>
      </c>
      <c r="L44" s="26">
        <v>100.496383396488</v>
      </c>
      <c r="M44" s="137">
        <v>105.040545857483</v>
      </c>
      <c r="N44" s="138">
        <f t="shared" si="0"/>
        <v>8.4071371667524541E-3</v>
      </c>
      <c r="O44" s="138">
        <f t="shared" si="2"/>
        <v>5.040545857482992E-2</v>
      </c>
      <c r="P44" s="138">
        <f t="shared" si="4"/>
        <v>6.8515647428591286E-2</v>
      </c>
      <c r="Q44" s="141">
        <v>99.724992721012697</v>
      </c>
      <c r="R44" s="115">
        <f t="shared" si="1"/>
        <v>-1.954830138792274E-3</v>
      </c>
      <c r="S44" s="115">
        <f t="shared" si="3"/>
        <v>-2.7500727898730482E-3</v>
      </c>
      <c r="T44" s="115">
        <f t="shared" si="5"/>
        <v>8.1251481810526549E-2</v>
      </c>
    </row>
    <row r="45" spans="11:20" x14ac:dyDescent="0.25">
      <c r="K45" s="25">
        <v>37011</v>
      </c>
      <c r="L45" s="26">
        <v>100.546932997947</v>
      </c>
      <c r="M45" s="137">
        <v>103.82484569209301</v>
      </c>
      <c r="N45" s="138">
        <f t="shared" si="0"/>
        <v>-1.1573627645075524E-2</v>
      </c>
      <c r="O45" s="138">
        <f t="shared" si="2"/>
        <v>2.1262297978660083E-2</v>
      </c>
      <c r="P45" s="138">
        <f t="shared" si="4"/>
        <v>7.0061174560289929E-2</v>
      </c>
      <c r="Q45" s="141">
        <v>99.797150064350902</v>
      </c>
      <c r="R45" s="115">
        <f t="shared" si="1"/>
        <v>7.2356328508416112E-4</v>
      </c>
      <c r="S45" s="115">
        <f t="shared" si="3"/>
        <v>-3.0893597984582577E-3</v>
      </c>
      <c r="T45" s="115">
        <f t="shared" si="5"/>
        <v>7.1262941537925117E-2</v>
      </c>
    </row>
    <row r="46" spans="11:20" x14ac:dyDescent="0.25">
      <c r="K46" s="25">
        <v>37042</v>
      </c>
      <c r="L46" s="26">
        <v>100.86937755287801</v>
      </c>
      <c r="M46" s="137">
        <v>102.984448478103</v>
      </c>
      <c r="N46" s="138">
        <f t="shared" si="0"/>
        <v>-8.0943747942792132E-3</v>
      </c>
      <c r="O46" s="138">
        <f t="shared" si="2"/>
        <v>-1.133174799564729E-2</v>
      </c>
      <c r="P46" s="138">
        <f t="shared" si="4"/>
        <v>4.4994418888920418E-2</v>
      </c>
      <c r="Q46" s="141">
        <v>100.327615712735</v>
      </c>
      <c r="R46" s="115">
        <f t="shared" si="1"/>
        <v>5.3154388481237991E-3</v>
      </c>
      <c r="S46" s="115">
        <f t="shared" si="3"/>
        <v>4.0762053090450667E-3</v>
      </c>
      <c r="T46" s="115">
        <f t="shared" si="5"/>
        <v>5.5652838116395209E-2</v>
      </c>
    </row>
    <row r="47" spans="11:20" x14ac:dyDescent="0.25">
      <c r="K47" s="25">
        <v>37072</v>
      </c>
      <c r="L47" s="26">
        <v>102.256620662012</v>
      </c>
      <c r="M47" s="137">
        <v>103.60119474064101</v>
      </c>
      <c r="N47" s="138">
        <f t="shared" si="0"/>
        <v>5.9887320042222303E-3</v>
      </c>
      <c r="O47" s="138">
        <f t="shared" si="2"/>
        <v>-1.3702814518832374E-2</v>
      </c>
      <c r="P47" s="138">
        <f t="shared" si="4"/>
        <v>2.1159428892912668E-2</v>
      </c>
      <c r="Q47" s="141">
        <v>101.84932563705701</v>
      </c>
      <c r="R47" s="115">
        <f t="shared" si="1"/>
        <v>1.5167408429988871E-2</v>
      </c>
      <c r="S47" s="115">
        <f t="shared" si="3"/>
        <v>2.1301910966163407E-2</v>
      </c>
      <c r="T47" s="115">
        <f t="shared" si="5"/>
        <v>5.134565082735798E-2</v>
      </c>
    </row>
    <row r="48" spans="11:20" x14ac:dyDescent="0.25">
      <c r="K48" s="25">
        <v>37103</v>
      </c>
      <c r="L48" s="26">
        <v>104.013383477606</v>
      </c>
      <c r="M48" s="137">
        <v>106.059476347318</v>
      </c>
      <c r="N48" s="138">
        <f t="shared" si="0"/>
        <v>2.3728313296300652E-2</v>
      </c>
      <c r="O48" s="138">
        <f t="shared" si="2"/>
        <v>2.1523081882077522E-2</v>
      </c>
      <c r="P48" s="138">
        <f t="shared" si="4"/>
        <v>4.744510112679956E-3</v>
      </c>
      <c r="Q48" s="141">
        <v>103.68115668047</v>
      </c>
      <c r="R48" s="115">
        <f t="shared" si="1"/>
        <v>1.7985696340698132E-2</v>
      </c>
      <c r="S48" s="115">
        <f t="shared" si="3"/>
        <v>3.8919013354736354E-2</v>
      </c>
      <c r="T48" s="115">
        <f t="shared" si="5"/>
        <v>7.0191013187740792E-2</v>
      </c>
    </row>
    <row r="49" spans="11:20" x14ac:dyDescent="0.25">
      <c r="K49" s="25">
        <v>37134</v>
      </c>
      <c r="L49" s="26">
        <v>105.97702003601501</v>
      </c>
      <c r="M49" s="137">
        <v>108.163054966603</v>
      </c>
      <c r="N49" s="138">
        <f t="shared" si="0"/>
        <v>1.9833952530524668E-2</v>
      </c>
      <c r="O49" s="138">
        <f t="shared" si="2"/>
        <v>5.0285325260552183E-2</v>
      </c>
      <c r="P49" s="138">
        <f t="shared" si="4"/>
        <v>1.4646058382374427E-2</v>
      </c>
      <c r="Q49" s="141">
        <v>105.61757636928699</v>
      </c>
      <c r="R49" s="115">
        <f t="shared" si="1"/>
        <v>1.8676679068933888E-2</v>
      </c>
      <c r="S49" s="115">
        <f t="shared" si="3"/>
        <v>5.2726865070715778E-2</v>
      </c>
      <c r="T49" s="115">
        <f t="shared" si="5"/>
        <v>0.10069722073008691</v>
      </c>
    </row>
    <row r="50" spans="11:20" x14ac:dyDescent="0.25">
      <c r="K50" s="25">
        <v>37164</v>
      </c>
      <c r="L50" s="26">
        <v>106.931850284598</v>
      </c>
      <c r="M50" s="137">
        <v>107.82196405902501</v>
      </c>
      <c r="N50" s="138">
        <f t="shared" si="0"/>
        <v>-3.1534881081466404E-3</v>
      </c>
      <c r="O50" s="138">
        <f t="shared" si="2"/>
        <v>4.0740546756728335E-2</v>
      </c>
      <c r="P50" s="138">
        <f t="shared" si="4"/>
        <v>3.2755227196397119E-2</v>
      </c>
      <c r="Q50" s="141">
        <v>106.711170375205</v>
      </c>
      <c r="R50" s="115">
        <f t="shared" si="1"/>
        <v>1.0354280447548936E-2</v>
      </c>
      <c r="S50" s="115">
        <f t="shared" si="3"/>
        <v>4.7735659590651736E-2</v>
      </c>
      <c r="T50" s="115">
        <f t="shared" si="5"/>
        <v>0.11673233070424871</v>
      </c>
    </row>
    <row r="51" spans="11:20" x14ac:dyDescent="0.25">
      <c r="K51" s="25">
        <v>37195</v>
      </c>
      <c r="L51" s="26">
        <v>106.52839346103799</v>
      </c>
      <c r="M51" s="137">
        <v>104.52065783168899</v>
      </c>
      <c r="N51" s="138">
        <f t="shared" si="0"/>
        <v>-3.0618123646206086E-2</v>
      </c>
      <c r="O51" s="138">
        <f t="shared" si="2"/>
        <v>-1.4509014834183764E-2</v>
      </c>
      <c r="P51" s="138">
        <f t="shared" si="4"/>
        <v>2.8514049293967947E-2</v>
      </c>
      <c r="Q51" s="141">
        <v>106.490708460249</v>
      </c>
      <c r="R51" s="115">
        <f t="shared" si="1"/>
        <v>-2.0659684846566773E-3</v>
      </c>
      <c r="S51" s="115">
        <f t="shared" si="3"/>
        <v>2.709799803292734E-2</v>
      </c>
      <c r="T51" s="115">
        <f t="shared" si="5"/>
        <v>9.6421881288147659E-2</v>
      </c>
    </row>
    <row r="52" spans="11:20" x14ac:dyDescent="0.25">
      <c r="K52" s="25">
        <v>37225</v>
      </c>
      <c r="L52" s="26">
        <v>105.42153875686699</v>
      </c>
      <c r="M52" s="137">
        <v>103.27678398192199</v>
      </c>
      <c r="N52" s="138">
        <f t="shared" si="0"/>
        <v>-1.1900746470329571E-2</v>
      </c>
      <c r="O52" s="138">
        <f t="shared" si="2"/>
        <v>-4.5175046009838682E-2</v>
      </c>
      <c r="P52" s="138">
        <f t="shared" si="4"/>
        <v>3.4298815208290812E-2</v>
      </c>
      <c r="Q52" s="141">
        <v>105.46615263271499</v>
      </c>
      <c r="R52" s="115">
        <f t="shared" si="1"/>
        <v>-9.6210818985813518E-3</v>
      </c>
      <c r="S52" s="115">
        <f t="shared" si="3"/>
        <v>-1.4336982704711287E-3</v>
      </c>
      <c r="T52" s="115">
        <f t="shared" si="5"/>
        <v>6.592825665837232E-2</v>
      </c>
    </row>
    <row r="53" spans="11:20" x14ac:dyDescent="0.25">
      <c r="K53" s="25">
        <v>37256</v>
      </c>
      <c r="L53" s="26">
        <v>104.114362781304</v>
      </c>
      <c r="M53" s="137">
        <v>103.254099441992</v>
      </c>
      <c r="N53" s="138">
        <f t="shared" si="0"/>
        <v>-2.1964800853957467E-4</v>
      </c>
      <c r="O53" s="138">
        <f t="shared" si="2"/>
        <v>-4.2364880448035769E-2</v>
      </c>
      <c r="P53" s="138">
        <f t="shared" si="4"/>
        <v>3.2540994419919977E-2</v>
      </c>
      <c r="Q53" s="141">
        <v>104.052339014673</v>
      </c>
      <c r="R53" s="115">
        <f t="shared" si="1"/>
        <v>-1.3405377770492777E-2</v>
      </c>
      <c r="S53" s="115">
        <f t="shared" si="3"/>
        <v>-2.4916148433039798E-2</v>
      </c>
      <c r="T53" s="115">
        <f t="shared" si="5"/>
        <v>4.0523390146729898E-2</v>
      </c>
    </row>
    <row r="54" spans="11:20" x14ac:dyDescent="0.25">
      <c r="K54" s="25">
        <v>37287</v>
      </c>
      <c r="L54" s="26">
        <v>104.48153545738499</v>
      </c>
      <c r="M54" s="137">
        <v>104.63861967522099</v>
      </c>
      <c r="N54" s="138">
        <f t="shared" si="0"/>
        <v>1.3408864545923604E-2</v>
      </c>
      <c r="O54" s="138">
        <f t="shared" si="2"/>
        <v>1.1285983649467202E-3</v>
      </c>
      <c r="P54" s="138">
        <f t="shared" si="4"/>
        <v>2.9266901139922696E-2</v>
      </c>
      <c r="Q54" s="141">
        <v>104.581395336611</v>
      </c>
      <c r="R54" s="115">
        <f t="shared" si="1"/>
        <v>5.0845211837418081E-3</v>
      </c>
      <c r="S54" s="115">
        <f t="shared" si="3"/>
        <v>-1.7929386997652563E-2</v>
      </c>
      <c r="T54" s="115">
        <f t="shared" si="5"/>
        <v>4.4702235594542117E-2</v>
      </c>
    </row>
    <row r="55" spans="11:20" x14ac:dyDescent="0.25">
      <c r="K55" s="25">
        <v>37315</v>
      </c>
      <c r="L55" s="26">
        <v>105.697360876106</v>
      </c>
      <c r="M55" s="137">
        <v>103.335396058301</v>
      </c>
      <c r="N55" s="138">
        <f t="shared" si="0"/>
        <v>-1.2454518426991523E-2</v>
      </c>
      <c r="O55" s="138">
        <f t="shared" si="2"/>
        <v>5.6752422102213096E-4</v>
      </c>
      <c r="P55" s="138">
        <f t="shared" si="4"/>
        <v>-7.9625914308744106E-3</v>
      </c>
      <c r="Q55" s="141">
        <v>106.16436669652801</v>
      </c>
      <c r="R55" s="115">
        <f t="shared" si="1"/>
        <v>1.5136261615385616E-2</v>
      </c>
      <c r="S55" s="115">
        <f t="shared" si="3"/>
        <v>6.6202667527328618E-3</v>
      </c>
      <c r="T55" s="115">
        <f t="shared" si="5"/>
        <v>6.2490259480540988E-2</v>
      </c>
    </row>
    <row r="56" spans="11:20" x14ac:dyDescent="0.25">
      <c r="K56" s="25">
        <v>37346</v>
      </c>
      <c r="L56" s="26">
        <v>107.662856525329</v>
      </c>
      <c r="M56" s="137">
        <v>101.78022982548499</v>
      </c>
      <c r="N56" s="138">
        <f t="shared" si="0"/>
        <v>-1.504969538161538E-2</v>
      </c>
      <c r="O56" s="138">
        <f t="shared" si="2"/>
        <v>-1.4274199518199526E-2</v>
      </c>
      <c r="P56" s="138">
        <f t="shared" si="4"/>
        <v>-3.1038643272299216E-2</v>
      </c>
      <c r="Q56" s="141">
        <v>108.586189700299</v>
      </c>
      <c r="R56" s="115">
        <f t="shared" si="1"/>
        <v>2.2812013852951285E-2</v>
      </c>
      <c r="S56" s="115">
        <f t="shared" si="3"/>
        <v>4.3572789699486414E-2</v>
      </c>
      <c r="T56" s="115">
        <f t="shared" si="5"/>
        <v>8.885633117142544E-2</v>
      </c>
    </row>
    <row r="57" spans="11:20" x14ac:dyDescent="0.25">
      <c r="K57" s="25">
        <v>37376</v>
      </c>
      <c r="L57" s="26">
        <v>108.606569330027</v>
      </c>
      <c r="M57" s="137">
        <v>100.74661766401201</v>
      </c>
      <c r="N57" s="138">
        <f t="shared" si="0"/>
        <v>-1.0155333341703487E-2</v>
      </c>
      <c r="O57" s="138">
        <f t="shared" si="2"/>
        <v>-3.7194699464586312E-2</v>
      </c>
      <c r="P57" s="138">
        <f t="shared" si="4"/>
        <v>-2.9648279345484529E-2</v>
      </c>
      <c r="Q57" s="141">
        <v>109.74168650609199</v>
      </c>
      <c r="R57" s="115">
        <f t="shared" si="1"/>
        <v>1.064128697196387E-2</v>
      </c>
      <c r="S57" s="115">
        <f t="shared" si="3"/>
        <v>4.9342343854485993E-2</v>
      </c>
      <c r="T57" s="115">
        <f t="shared" si="5"/>
        <v>9.964749930562844E-2</v>
      </c>
    </row>
    <row r="58" spans="11:20" x14ac:dyDescent="0.25">
      <c r="K58" s="25">
        <v>37407</v>
      </c>
      <c r="L58" s="26">
        <v>109.282348047344</v>
      </c>
      <c r="M58" s="137">
        <v>100.609137318118</v>
      </c>
      <c r="N58" s="138">
        <f t="shared" si="0"/>
        <v>-1.3646150022872394E-3</v>
      </c>
      <c r="O58" s="138">
        <f t="shared" si="2"/>
        <v>-2.6382622452473692E-2</v>
      </c>
      <c r="P58" s="138">
        <f t="shared" si="4"/>
        <v>-2.3064755845054186E-2</v>
      </c>
      <c r="Q58" s="141">
        <v>110.54356107340401</v>
      </c>
      <c r="R58" s="115">
        <f t="shared" si="1"/>
        <v>7.3069276848365394E-3</v>
      </c>
      <c r="S58" s="115">
        <f t="shared" si="3"/>
        <v>4.1249192296262338E-2</v>
      </c>
      <c r="T58" s="115">
        <f t="shared" si="5"/>
        <v>0.10182585610247141</v>
      </c>
    </row>
    <row r="59" spans="11:20" x14ac:dyDescent="0.25">
      <c r="K59" s="25">
        <v>37437</v>
      </c>
      <c r="L59" s="26">
        <v>109.719352667283</v>
      </c>
      <c r="M59" s="137">
        <v>101.381633101259</v>
      </c>
      <c r="N59" s="138">
        <f t="shared" si="0"/>
        <v>7.6781871282567415E-3</v>
      </c>
      <c r="O59" s="138">
        <f t="shared" si="2"/>
        <v>-3.9162490093551661E-3</v>
      </c>
      <c r="P59" s="138">
        <f t="shared" si="4"/>
        <v>-2.1424093080572471E-2</v>
      </c>
      <c r="Q59" s="141">
        <v>110.97448606387</v>
      </c>
      <c r="R59" s="115">
        <f t="shared" si="1"/>
        <v>3.8982369147657625E-3</v>
      </c>
      <c r="S59" s="115">
        <f t="shared" si="3"/>
        <v>2.1994476186730338E-2</v>
      </c>
      <c r="T59" s="115">
        <f t="shared" si="5"/>
        <v>8.9594706393351764E-2</v>
      </c>
    </row>
    <row r="60" spans="11:20" x14ac:dyDescent="0.25">
      <c r="K60" s="25">
        <v>37468</v>
      </c>
      <c r="L60" s="26">
        <v>110.71643746314901</v>
      </c>
      <c r="M60" s="137">
        <v>102.278394790056</v>
      </c>
      <c r="N60" s="138">
        <f t="shared" si="0"/>
        <v>8.8454058330400542E-3</v>
      </c>
      <c r="O60" s="138">
        <f t="shared" si="2"/>
        <v>1.5204253617252306E-2</v>
      </c>
      <c r="P60" s="138">
        <f t="shared" si="4"/>
        <v>-3.5650577274961348E-2</v>
      </c>
      <c r="Q60" s="141">
        <v>111.93941091879999</v>
      </c>
      <c r="R60" s="115">
        <f t="shared" si="1"/>
        <v>8.695015306262821E-3</v>
      </c>
      <c r="S60" s="115">
        <f t="shared" si="3"/>
        <v>2.002634078879395E-2</v>
      </c>
      <c r="T60" s="115">
        <f t="shared" si="5"/>
        <v>7.9650483296407559E-2</v>
      </c>
    </row>
    <row r="61" spans="11:20" x14ac:dyDescent="0.25">
      <c r="K61" s="25">
        <v>37499</v>
      </c>
      <c r="L61" s="26">
        <v>111.86615909534</v>
      </c>
      <c r="M61" s="137">
        <v>105.130005346616</v>
      </c>
      <c r="N61" s="138">
        <f t="shared" si="0"/>
        <v>2.7880869292223665E-2</v>
      </c>
      <c r="O61" s="138">
        <f t="shared" si="2"/>
        <v>4.4934964646435427E-2</v>
      </c>
      <c r="P61" s="138">
        <f t="shared" si="4"/>
        <v>-2.8041456677823096E-2</v>
      </c>
      <c r="Q61" s="141">
        <v>112.81635994108299</v>
      </c>
      <c r="R61" s="115">
        <f t="shared" si="1"/>
        <v>7.834140050273497E-3</v>
      </c>
      <c r="S61" s="115">
        <f t="shared" si="3"/>
        <v>2.0560210342507323E-2</v>
      </c>
      <c r="T61" s="115">
        <f t="shared" si="5"/>
        <v>6.8158954401924321E-2</v>
      </c>
    </row>
    <row r="62" spans="11:20" x14ac:dyDescent="0.25">
      <c r="K62" s="25">
        <v>37529</v>
      </c>
      <c r="L62" s="26">
        <v>113.302682476567</v>
      </c>
      <c r="M62" s="137">
        <v>107.301389070548</v>
      </c>
      <c r="N62" s="138">
        <f t="shared" si="0"/>
        <v>2.065427198232217E-2</v>
      </c>
      <c r="O62" s="138">
        <f t="shared" si="2"/>
        <v>5.8390812893854394E-2</v>
      </c>
      <c r="P62" s="138">
        <f t="shared" si="4"/>
        <v>-4.8280978093854232E-3</v>
      </c>
      <c r="Q62" s="141">
        <v>114.065947011471</v>
      </c>
      <c r="R62" s="115">
        <f t="shared" si="1"/>
        <v>1.1076293110685143E-2</v>
      </c>
      <c r="S62" s="115">
        <f t="shared" si="3"/>
        <v>2.7857402699046796E-2</v>
      </c>
      <c r="T62" s="115">
        <f t="shared" si="5"/>
        <v>6.8922275057109905E-2</v>
      </c>
    </row>
    <row r="63" spans="11:20" x14ac:dyDescent="0.25">
      <c r="K63" s="25">
        <v>37560</v>
      </c>
      <c r="L63" s="26">
        <v>115.073252189266</v>
      </c>
      <c r="M63" s="137">
        <v>109.971390291826</v>
      </c>
      <c r="N63" s="138">
        <f t="shared" si="0"/>
        <v>2.4883193446102903E-2</v>
      </c>
      <c r="O63" s="138">
        <f t="shared" si="2"/>
        <v>7.5216232299706975E-2</v>
      </c>
      <c r="P63" s="138">
        <f t="shared" si="4"/>
        <v>5.2149810125711182E-2</v>
      </c>
      <c r="Q63" s="141">
        <v>115.809920565844</v>
      </c>
      <c r="R63" s="115">
        <f t="shared" si="1"/>
        <v>1.5289169117209234E-2</v>
      </c>
      <c r="S63" s="115">
        <f t="shared" si="3"/>
        <v>3.4576827010923239E-2</v>
      </c>
      <c r="T63" s="115">
        <f t="shared" si="5"/>
        <v>8.7511973958495082E-2</v>
      </c>
    </row>
    <row r="64" spans="11:20" x14ac:dyDescent="0.25">
      <c r="K64" s="25">
        <v>37590</v>
      </c>
      <c r="L64" s="26">
        <v>116.861586813438</v>
      </c>
      <c r="M64" s="137">
        <v>109.792224787405</v>
      </c>
      <c r="N64" s="138">
        <f t="shared" si="0"/>
        <v>-1.6292010489777908E-3</v>
      </c>
      <c r="O64" s="138">
        <f t="shared" si="2"/>
        <v>4.4347181619724729E-2</v>
      </c>
      <c r="P64" s="138">
        <f t="shared" si="4"/>
        <v>6.3087177526979454E-2</v>
      </c>
      <c r="Q64" s="141">
        <v>118.035448004062</v>
      </c>
      <c r="R64" s="115">
        <f t="shared" si="1"/>
        <v>1.9217070759949939E-2</v>
      </c>
      <c r="S64" s="115">
        <f t="shared" si="3"/>
        <v>4.626180161906146E-2</v>
      </c>
      <c r="T64" s="115">
        <f t="shared" si="5"/>
        <v>0.11917847629390144</v>
      </c>
    </row>
    <row r="65" spans="11:20" x14ac:dyDescent="0.25">
      <c r="K65" s="25">
        <v>37621</v>
      </c>
      <c r="L65" s="26">
        <v>117.867384940305</v>
      </c>
      <c r="M65" s="137">
        <v>109.26367840515999</v>
      </c>
      <c r="N65" s="138">
        <f t="shared" si="0"/>
        <v>-4.8140602239226116E-3</v>
      </c>
      <c r="O65" s="138">
        <f t="shared" si="2"/>
        <v>1.8287641489168838E-2</v>
      </c>
      <c r="P65" s="138">
        <f t="shared" si="4"/>
        <v>5.8201843758699079E-2</v>
      </c>
      <c r="Q65" s="141">
        <v>119.47159838506199</v>
      </c>
      <c r="R65" s="115">
        <f t="shared" si="1"/>
        <v>1.2167110857668417E-2</v>
      </c>
      <c r="S65" s="115">
        <f t="shared" si="3"/>
        <v>4.7390579881367856E-2</v>
      </c>
      <c r="T65" s="115">
        <f t="shared" si="5"/>
        <v>0.14818753250914085</v>
      </c>
    </row>
    <row r="66" spans="11:20" x14ac:dyDescent="0.25">
      <c r="K66" s="25">
        <v>37652</v>
      </c>
      <c r="L66" s="26">
        <v>117.762019318011</v>
      </c>
      <c r="M66" s="137">
        <v>107.819891855826</v>
      </c>
      <c r="N66" s="138">
        <f t="shared" si="0"/>
        <v>-1.3213783119952249E-2</v>
      </c>
      <c r="O66" s="138">
        <f t="shared" si="2"/>
        <v>-1.9564165100492636E-2</v>
      </c>
      <c r="P66" s="138">
        <f t="shared" si="4"/>
        <v>3.0402466990477217E-2</v>
      </c>
      <c r="Q66" s="141">
        <v>119.60850544763299</v>
      </c>
      <c r="R66" s="115">
        <f t="shared" si="1"/>
        <v>1.1459381511724764E-3</v>
      </c>
      <c r="S66" s="115">
        <f t="shared" si="3"/>
        <v>3.2800168269084606E-2</v>
      </c>
      <c r="T66" s="115">
        <f t="shared" si="5"/>
        <v>0.14368817764053521</v>
      </c>
    </row>
    <row r="67" spans="11:20" x14ac:dyDescent="0.25">
      <c r="K67" s="25">
        <v>37680</v>
      </c>
      <c r="L67" s="26">
        <v>117.588910131563</v>
      </c>
      <c r="M67" s="137">
        <v>108.60476203805401</v>
      </c>
      <c r="N67" s="138">
        <f t="shared" si="0"/>
        <v>7.2794562183156053E-3</v>
      </c>
      <c r="O67" s="138">
        <f t="shared" si="2"/>
        <v>-1.0815545013777905E-2</v>
      </c>
      <c r="P67" s="138">
        <f t="shared" si="4"/>
        <v>5.0992846408408399E-2</v>
      </c>
      <c r="Q67" s="141">
        <v>119.211921620843</v>
      </c>
      <c r="R67" s="115">
        <f t="shared" si="1"/>
        <v>-3.3156824868414425E-3</v>
      </c>
      <c r="S67" s="115">
        <f t="shared" si="3"/>
        <v>9.9671212053222824E-3</v>
      </c>
      <c r="T67" s="115">
        <f t="shared" si="5"/>
        <v>0.12289956913331923</v>
      </c>
    </row>
    <row r="68" spans="11:20" x14ac:dyDescent="0.25">
      <c r="K68" s="25">
        <v>37711</v>
      </c>
      <c r="L68" s="26">
        <v>118.49512370961099</v>
      </c>
      <c r="M68" s="137">
        <v>111.03039625266899</v>
      </c>
      <c r="N68" s="138">
        <f t="shared" si="0"/>
        <v>2.2334510652167072E-2</v>
      </c>
      <c r="O68" s="138">
        <f t="shared" si="2"/>
        <v>1.6169305969709669E-2</v>
      </c>
      <c r="P68" s="138">
        <f t="shared" si="4"/>
        <v>9.0883725091253753E-2</v>
      </c>
      <c r="Q68" s="141">
        <v>119.693632173659</v>
      </c>
      <c r="R68" s="115">
        <f t="shared" si="1"/>
        <v>4.040791778762598E-3</v>
      </c>
      <c r="S68" s="115">
        <f t="shared" si="3"/>
        <v>1.8584650377018175E-3</v>
      </c>
      <c r="T68" s="115">
        <f t="shared" si="5"/>
        <v>0.10229148388037967</v>
      </c>
    </row>
    <row r="69" spans="11:20" x14ac:dyDescent="0.25">
      <c r="K69" s="25">
        <v>37741</v>
      </c>
      <c r="L69" s="26">
        <v>120.244382894518</v>
      </c>
      <c r="M69" s="137">
        <v>113.412789349229</v>
      </c>
      <c r="N69" s="138">
        <f t="shared" si="0"/>
        <v>2.1457125048337744E-2</v>
      </c>
      <c r="O69" s="138">
        <f t="shared" si="2"/>
        <v>5.187259416733303E-2</v>
      </c>
      <c r="P69" s="138">
        <f t="shared" si="4"/>
        <v>0.12572304638016174</v>
      </c>
      <c r="Q69" s="141">
        <v>121.23886840758</v>
      </c>
      <c r="R69" s="115">
        <f t="shared" si="1"/>
        <v>1.290992850546191E-2</v>
      </c>
      <c r="S69" s="115">
        <f t="shared" si="3"/>
        <v>1.3630827956970126E-2</v>
      </c>
      <c r="T69" s="115">
        <f t="shared" si="5"/>
        <v>0.1047658576018855</v>
      </c>
    </row>
    <row r="70" spans="11:20" x14ac:dyDescent="0.25">
      <c r="K70" s="25">
        <v>37772</v>
      </c>
      <c r="L70" s="26">
        <v>121.834469260519</v>
      </c>
      <c r="M70" s="137">
        <v>114.520544266798</v>
      </c>
      <c r="N70" s="138">
        <f t="shared" si="0"/>
        <v>9.767460300777131E-3</v>
      </c>
      <c r="O70" s="138">
        <f t="shared" si="2"/>
        <v>5.4470744355308964E-2</v>
      </c>
      <c r="P70" s="138">
        <f t="shared" si="4"/>
        <v>0.13827180432621389</v>
      </c>
      <c r="Q70" s="141">
        <v>122.899296697016</v>
      </c>
      <c r="R70" s="115">
        <f t="shared" si="1"/>
        <v>1.3695511276581529E-2</v>
      </c>
      <c r="S70" s="115">
        <f t="shared" si="3"/>
        <v>3.0931261119175657E-2</v>
      </c>
      <c r="T70" s="115">
        <f t="shared" si="5"/>
        <v>0.11177254924334701</v>
      </c>
    </row>
    <row r="71" spans="11:20" x14ac:dyDescent="0.25">
      <c r="K71" s="25">
        <v>37802</v>
      </c>
      <c r="L71" s="26">
        <v>122.67172064858499</v>
      </c>
      <c r="M71" s="137">
        <v>113.97807927772899</v>
      </c>
      <c r="N71" s="138">
        <f t="shared" si="0"/>
        <v>-4.7368355830131881E-3</v>
      </c>
      <c r="O71" s="138">
        <f t="shared" si="2"/>
        <v>2.654843290257225E-2</v>
      </c>
      <c r="P71" s="138">
        <f t="shared" si="4"/>
        <v>0.12424781285470887</v>
      </c>
      <c r="Q71" s="141">
        <v>124.05681362607601</v>
      </c>
      <c r="R71" s="115">
        <f t="shared" si="1"/>
        <v>9.4184178442748845E-3</v>
      </c>
      <c r="S71" s="115">
        <f t="shared" si="3"/>
        <v>3.645291209883772E-2</v>
      </c>
      <c r="T71" s="115">
        <f t="shared" si="5"/>
        <v>0.11788590356414574</v>
      </c>
    </row>
    <row r="72" spans="11:20" x14ac:dyDescent="0.25">
      <c r="K72" s="25">
        <v>37833</v>
      </c>
      <c r="L72" s="26">
        <v>123.61339975604901</v>
      </c>
      <c r="M72" s="137">
        <v>113.184147055629</v>
      </c>
      <c r="N72" s="138">
        <f t="shared" ref="N72:N135" si="6">M72/M71-1</f>
        <v>-6.965657143295334E-3</v>
      </c>
      <c r="O72" s="138">
        <f t="shared" si="2"/>
        <v>-2.0160186070016239E-3</v>
      </c>
      <c r="P72" s="138">
        <f t="shared" si="4"/>
        <v>0.10662811327806754</v>
      </c>
      <c r="Q72" s="141">
        <v>125.441336734264</v>
      </c>
      <c r="R72" s="115">
        <f t="shared" ref="R72:R135" si="7">Q72/Q71-1</f>
        <v>1.116039552943171E-2</v>
      </c>
      <c r="S72" s="115">
        <f t="shared" si="3"/>
        <v>3.4662714869262645E-2</v>
      </c>
      <c r="T72" s="115">
        <f t="shared" si="5"/>
        <v>0.12061816034799566</v>
      </c>
    </row>
    <row r="73" spans="11:20" x14ac:dyDescent="0.25">
      <c r="K73" s="25">
        <v>37864</v>
      </c>
      <c r="L73" s="26">
        <v>124.850567248535</v>
      </c>
      <c r="M73" s="137">
        <v>112.798932769774</v>
      </c>
      <c r="N73" s="138">
        <f t="shared" si="6"/>
        <v>-3.4034296840675937E-3</v>
      </c>
      <c r="O73" s="138">
        <f t="shared" si="2"/>
        <v>-1.5033210923388274E-2</v>
      </c>
      <c r="P73" s="138">
        <f t="shared" si="4"/>
        <v>7.2947084877180046E-2</v>
      </c>
      <c r="Q73" s="141">
        <v>127.07641113026099</v>
      </c>
      <c r="R73" s="115">
        <f t="shared" si="7"/>
        <v>1.3034574077130268E-2</v>
      </c>
      <c r="S73" s="115">
        <f t="shared" si="3"/>
        <v>3.3988106893262815E-2</v>
      </c>
      <c r="T73" s="115">
        <f t="shared" si="5"/>
        <v>0.12640056102346442</v>
      </c>
    </row>
    <row r="74" spans="11:20" x14ac:dyDescent="0.25">
      <c r="K74" s="25">
        <v>37894</v>
      </c>
      <c r="L74" s="26">
        <v>126.47521262197</v>
      </c>
      <c r="M74" s="137">
        <v>113.630579433297</v>
      </c>
      <c r="N74" s="138">
        <f t="shared" si="6"/>
        <v>7.3728238654564571E-3</v>
      </c>
      <c r="O74" s="138">
        <f t="shared" ref="O74:O137" si="8">M74/M71-1</f>
        <v>-3.0488304999880533E-3</v>
      </c>
      <c r="P74" s="138">
        <f t="shared" si="4"/>
        <v>5.8985167084721679E-2</v>
      </c>
      <c r="Q74" s="141">
        <v>128.890610429118</v>
      </c>
      <c r="R74" s="115">
        <f t="shared" si="7"/>
        <v>1.4276444248943587E-2</v>
      </c>
      <c r="S74" s="115">
        <f t="shared" ref="S74:S137" si="9">Q74/Q71-1</f>
        <v>3.8964379801110338E-2</v>
      </c>
      <c r="T74" s="115">
        <f t="shared" si="5"/>
        <v>0.129965724267876</v>
      </c>
    </row>
    <row r="75" spans="11:20" x14ac:dyDescent="0.25">
      <c r="K75" s="25">
        <v>37925</v>
      </c>
      <c r="L75" s="26">
        <v>127.577002016549</v>
      </c>
      <c r="M75" s="137">
        <v>115.067655686927</v>
      </c>
      <c r="N75" s="138">
        <f t="shared" si="6"/>
        <v>1.2646914772388218E-2</v>
      </c>
      <c r="O75" s="138">
        <f t="shared" si="8"/>
        <v>1.6641099308477125E-2</v>
      </c>
      <c r="P75" s="138">
        <f t="shared" si="4"/>
        <v>4.6341738351922901E-2</v>
      </c>
      <c r="Q75" s="141">
        <v>129.935439958854</v>
      </c>
      <c r="R75" s="115">
        <f t="shared" si="7"/>
        <v>8.1063277321553606E-3</v>
      </c>
      <c r="S75" s="115">
        <f t="shared" si="9"/>
        <v>3.5826333978809188E-2</v>
      </c>
      <c r="T75" s="115">
        <f t="shared" si="5"/>
        <v>0.1219715834705104</v>
      </c>
    </row>
    <row r="76" spans="11:20" x14ac:dyDescent="0.25">
      <c r="K76" s="25">
        <v>37955</v>
      </c>
      <c r="L76" s="26">
        <v>128.059803943437</v>
      </c>
      <c r="M76" s="137">
        <v>116.25882708006</v>
      </c>
      <c r="N76" s="138">
        <f t="shared" si="6"/>
        <v>1.0351921971660794E-2</v>
      </c>
      <c r="O76" s="138">
        <f t="shared" si="8"/>
        <v>3.0673112106013978E-2</v>
      </c>
      <c r="P76" s="138">
        <f t="shared" si="4"/>
        <v>5.8898545003314595E-2</v>
      </c>
      <c r="Q76" s="141">
        <v>130.361936617531</v>
      </c>
      <c r="R76" s="115">
        <f t="shared" si="7"/>
        <v>3.2823736065545894E-3</v>
      </c>
      <c r="S76" s="115">
        <f t="shared" si="9"/>
        <v>2.5854723611151931E-2</v>
      </c>
      <c r="T76" s="115">
        <f t="shared" si="5"/>
        <v>0.10443039630810569</v>
      </c>
    </row>
    <row r="77" spans="11:20" x14ac:dyDescent="0.25">
      <c r="K77" s="25">
        <v>37986</v>
      </c>
      <c r="L77" s="26">
        <v>128.589501168552</v>
      </c>
      <c r="M77" s="137">
        <v>116.723238845343</v>
      </c>
      <c r="N77" s="138">
        <f t="shared" si="6"/>
        <v>3.9946365961802677E-3</v>
      </c>
      <c r="O77" s="138">
        <f t="shared" si="8"/>
        <v>2.7216788187386154E-2</v>
      </c>
      <c r="P77" s="138">
        <f t="shared" si="4"/>
        <v>6.827118168694879E-2</v>
      </c>
      <c r="Q77" s="141">
        <v>130.989083770017</v>
      </c>
      <c r="R77" s="115">
        <f t="shared" si="7"/>
        <v>4.8108149415269086E-3</v>
      </c>
      <c r="S77" s="115">
        <f t="shared" si="9"/>
        <v>1.6281041217141468E-2</v>
      </c>
      <c r="T77" s="115">
        <f t="shared" si="5"/>
        <v>9.6403543106819978E-2</v>
      </c>
    </row>
    <row r="78" spans="11:20" x14ac:dyDescent="0.25">
      <c r="K78" s="25">
        <v>38017</v>
      </c>
      <c r="L78" s="26">
        <v>129.76150994819599</v>
      </c>
      <c r="M78" s="137">
        <v>117.066318728365</v>
      </c>
      <c r="N78" s="138">
        <f t="shared" si="6"/>
        <v>2.9392594518096171E-3</v>
      </c>
      <c r="O78" s="138">
        <f t="shared" si="8"/>
        <v>1.736945998861672E-2</v>
      </c>
      <c r="P78" s="138">
        <f t="shared" si="4"/>
        <v>8.5758079639915552E-2</v>
      </c>
      <c r="Q78" s="141">
        <v>132.31540133559801</v>
      </c>
      <c r="R78" s="115">
        <f t="shared" si="7"/>
        <v>1.0125405319344694E-2</v>
      </c>
      <c r="S78" s="115">
        <f t="shared" si="9"/>
        <v>1.8316491462973206E-2</v>
      </c>
      <c r="T78" s="115">
        <f t="shared" si="5"/>
        <v>0.10623739374060115</v>
      </c>
    </row>
    <row r="79" spans="11:20" x14ac:dyDescent="0.25">
      <c r="K79" s="25">
        <v>38046</v>
      </c>
      <c r="L79" s="26">
        <v>132.23262991369299</v>
      </c>
      <c r="M79" s="137">
        <v>119.083262733382</v>
      </c>
      <c r="N79" s="138">
        <f t="shared" si="6"/>
        <v>1.7229071751175606E-2</v>
      </c>
      <c r="O79" s="138">
        <f t="shared" si="8"/>
        <v>2.4294375956304792E-2</v>
      </c>
      <c r="P79" s="138">
        <f t="shared" si="4"/>
        <v>9.6482884347708797E-2</v>
      </c>
      <c r="Q79" s="141">
        <v>134.79716587218999</v>
      </c>
      <c r="R79" s="115">
        <f t="shared" si="7"/>
        <v>1.8756429799864138E-2</v>
      </c>
      <c r="S79" s="115">
        <f t="shared" si="9"/>
        <v>3.4022425331648121E-2</v>
      </c>
      <c r="T79" s="115">
        <f t="shared" si="5"/>
        <v>0.13073561804427847</v>
      </c>
    </row>
    <row r="80" spans="11:20" x14ac:dyDescent="0.25">
      <c r="K80" s="25">
        <v>38077</v>
      </c>
      <c r="L80" s="26">
        <v>134.717995829567</v>
      </c>
      <c r="M80" s="137">
        <v>121.633747663581</v>
      </c>
      <c r="N80" s="138">
        <f t="shared" si="6"/>
        <v>2.1417660816947404E-2</v>
      </c>
      <c r="O80" s="138">
        <f t="shared" si="8"/>
        <v>4.2069675814465413E-2</v>
      </c>
      <c r="P80" s="138">
        <f t="shared" si="4"/>
        <v>9.5499536782542416E-2</v>
      </c>
      <c r="Q80" s="141">
        <v>137.19506953307399</v>
      </c>
      <c r="R80" s="115">
        <f t="shared" si="7"/>
        <v>1.7788976833219339E-2</v>
      </c>
      <c r="S80" s="115">
        <f t="shared" si="9"/>
        <v>4.7377885121733465E-2</v>
      </c>
      <c r="T80" s="115">
        <f t="shared" si="5"/>
        <v>0.14621861699395011</v>
      </c>
    </row>
    <row r="81" spans="11:20" x14ac:dyDescent="0.25">
      <c r="K81" s="25">
        <v>38107</v>
      </c>
      <c r="L81" s="26">
        <v>137.32607595149</v>
      </c>
      <c r="M81" s="137">
        <v>123.938526193062</v>
      </c>
      <c r="N81" s="138">
        <f t="shared" si="6"/>
        <v>1.8948512018684527E-2</v>
      </c>
      <c r="O81" s="138">
        <f t="shared" si="8"/>
        <v>5.8703541200803677E-2</v>
      </c>
      <c r="P81" s="138">
        <f t="shared" si="4"/>
        <v>9.2809081799596571E-2</v>
      </c>
      <c r="Q81" s="141">
        <v>139.81985403402001</v>
      </c>
      <c r="R81" s="115">
        <f t="shared" si="7"/>
        <v>1.9131769894349171E-2</v>
      </c>
      <c r="S81" s="115">
        <f t="shared" si="9"/>
        <v>5.6716395995263458E-2</v>
      </c>
      <c r="T81" s="115">
        <f t="shared" si="5"/>
        <v>0.15325931254962377</v>
      </c>
    </row>
    <row r="82" spans="11:20" x14ac:dyDescent="0.25">
      <c r="K82" s="25">
        <v>38138</v>
      </c>
      <c r="L82" s="26">
        <v>138.878566364406</v>
      </c>
      <c r="M82" s="137">
        <v>124.664182757079</v>
      </c>
      <c r="N82" s="138">
        <f t="shared" si="6"/>
        <v>5.8549717049776184E-3</v>
      </c>
      <c r="O82" s="138">
        <f t="shared" si="8"/>
        <v>4.6865696283383107E-2</v>
      </c>
      <c r="P82" s="138">
        <f t="shared" si="4"/>
        <v>8.8574836552028691E-2</v>
      </c>
      <c r="Q82" s="141">
        <v>141.615643373469</v>
      </c>
      <c r="R82" s="115">
        <f t="shared" si="7"/>
        <v>1.2843593292638067E-2</v>
      </c>
      <c r="S82" s="115">
        <f t="shared" si="9"/>
        <v>5.0583240805997631E-2</v>
      </c>
      <c r="T82" s="115">
        <f t="shared" si="5"/>
        <v>0.15229010400762877</v>
      </c>
    </row>
    <row r="83" spans="11:20" x14ac:dyDescent="0.25">
      <c r="K83" s="25">
        <v>38168</v>
      </c>
      <c r="L83" s="26">
        <v>141.00589492038699</v>
      </c>
      <c r="M83" s="137">
        <v>125.648076234516</v>
      </c>
      <c r="N83" s="138">
        <f t="shared" si="6"/>
        <v>7.8923509197041941E-3</v>
      </c>
      <c r="O83" s="138">
        <f t="shared" si="8"/>
        <v>3.3003411043766917E-2</v>
      </c>
      <c r="P83" s="138">
        <f t="shared" ref="P83:P146" si="10">M83/M71-1</f>
        <v>0.10238808225878993</v>
      </c>
      <c r="Q83" s="141">
        <v>144.00293305073399</v>
      </c>
      <c r="R83" s="115">
        <f t="shared" si="7"/>
        <v>1.6857528027247826E-2</v>
      </c>
      <c r="S83" s="115">
        <f t="shared" si="9"/>
        <v>4.9621779709939196E-2</v>
      </c>
      <c r="T83" s="115">
        <f t="shared" ref="T83:T146" si="11">Q83/Q71-1</f>
        <v>0.16078213555265308</v>
      </c>
    </row>
    <row r="84" spans="11:20" x14ac:dyDescent="0.25">
      <c r="K84" s="25">
        <v>38199</v>
      </c>
      <c r="L84" s="26">
        <v>142.936749027269</v>
      </c>
      <c r="M84" s="137">
        <v>126.14406339217</v>
      </c>
      <c r="N84" s="138">
        <f t="shared" si="6"/>
        <v>3.9474313695679886E-3</v>
      </c>
      <c r="O84" s="138">
        <f t="shared" si="8"/>
        <v>1.7795412506942165E-2</v>
      </c>
      <c r="P84" s="138">
        <f t="shared" si="10"/>
        <v>0.11450292884365965</v>
      </c>
      <c r="Q84" s="141">
        <v>146.25391870476301</v>
      </c>
      <c r="R84" s="115">
        <f t="shared" si="7"/>
        <v>1.5631526430339937E-2</v>
      </c>
      <c r="S84" s="115">
        <f t="shared" si="9"/>
        <v>4.6016817248125008E-2</v>
      </c>
      <c r="T84" s="115">
        <f t="shared" si="11"/>
        <v>0.16591486117999965</v>
      </c>
    </row>
    <row r="85" spans="11:20" x14ac:dyDescent="0.25">
      <c r="K85" s="25">
        <v>38230</v>
      </c>
      <c r="L85" s="26">
        <v>145.18500318711099</v>
      </c>
      <c r="M85" s="137">
        <v>127.939358721609</v>
      </c>
      <c r="N85" s="138">
        <f t="shared" si="6"/>
        <v>1.4232103209309122E-2</v>
      </c>
      <c r="O85" s="138">
        <f t="shared" si="8"/>
        <v>2.627198840995093E-2</v>
      </c>
      <c r="P85" s="138">
        <f t="shared" si="10"/>
        <v>0.1342249042616126</v>
      </c>
      <c r="Q85" s="141">
        <v>148.61681204443099</v>
      </c>
      <c r="R85" s="115">
        <f t="shared" si="7"/>
        <v>1.6156102760144453E-2</v>
      </c>
      <c r="S85" s="115">
        <f t="shared" si="9"/>
        <v>4.9437819891821499E-2</v>
      </c>
      <c r="T85" s="115">
        <f t="shared" si="11"/>
        <v>0.16950746973873687</v>
      </c>
    </row>
    <row r="86" spans="11:20" x14ac:dyDescent="0.25">
      <c r="K86" s="25">
        <v>38260</v>
      </c>
      <c r="L86" s="26">
        <v>146.0290656295</v>
      </c>
      <c r="M86" s="137">
        <v>129.48839619216099</v>
      </c>
      <c r="N86" s="138">
        <f t="shared" si="6"/>
        <v>1.2107591331004253E-2</v>
      </c>
      <c r="O86" s="138">
        <f t="shared" si="8"/>
        <v>3.0564096743329605E-2</v>
      </c>
      <c r="P86" s="138">
        <f t="shared" si="10"/>
        <v>0.1395558910105954</v>
      </c>
      <c r="Q86" s="141">
        <v>149.34536313315499</v>
      </c>
      <c r="R86" s="115">
        <f t="shared" si="7"/>
        <v>4.9022117935499931E-3</v>
      </c>
      <c r="S86" s="115">
        <f t="shared" si="9"/>
        <v>3.7099453248905734E-2</v>
      </c>
      <c r="T86" s="115">
        <f t="shared" si="11"/>
        <v>0.1586985478301064</v>
      </c>
    </row>
    <row r="87" spans="11:20" x14ac:dyDescent="0.25">
      <c r="K87" s="25">
        <v>38291</v>
      </c>
      <c r="L87" s="26">
        <v>145.68593565032899</v>
      </c>
      <c r="M87" s="137">
        <v>131.38186169247399</v>
      </c>
      <c r="N87" s="138">
        <f t="shared" si="6"/>
        <v>1.4622665474233631E-2</v>
      </c>
      <c r="O87" s="138">
        <f t="shared" si="8"/>
        <v>4.152235277232319E-2</v>
      </c>
      <c r="P87" s="138">
        <f t="shared" si="10"/>
        <v>0.14177925072128206</v>
      </c>
      <c r="Q87" s="141">
        <v>148.65822579365499</v>
      </c>
      <c r="R87" s="115">
        <f t="shared" si="7"/>
        <v>-4.6009954717332047E-3</v>
      </c>
      <c r="S87" s="115">
        <f t="shared" si="9"/>
        <v>1.6439266107771466E-2</v>
      </c>
      <c r="T87" s="115">
        <f t="shared" si="11"/>
        <v>0.14409298833889994</v>
      </c>
    </row>
    <row r="88" spans="11:20" x14ac:dyDescent="0.25">
      <c r="K88" s="25">
        <v>38321</v>
      </c>
      <c r="L88" s="26">
        <v>145.46806885852101</v>
      </c>
      <c r="M88" s="137">
        <v>131.43144164970599</v>
      </c>
      <c r="N88" s="138">
        <f t="shared" si="6"/>
        <v>3.7737292342576723E-4</v>
      </c>
      <c r="O88" s="138">
        <f t="shared" si="8"/>
        <v>2.7294829073636562E-2</v>
      </c>
      <c r="P88" s="138">
        <f t="shared" si="10"/>
        <v>0.13050720492128809</v>
      </c>
      <c r="Q88" s="141">
        <v>148.45548887098099</v>
      </c>
      <c r="R88" s="115">
        <f t="shared" si="7"/>
        <v>-1.3637787050910788E-3</v>
      </c>
      <c r="S88" s="115">
        <f t="shared" si="9"/>
        <v>-1.0854974698405462E-3</v>
      </c>
      <c r="T88" s="115">
        <f t="shared" si="11"/>
        <v>0.13879474885782561</v>
      </c>
    </row>
    <row r="89" spans="11:20" x14ac:dyDescent="0.25">
      <c r="K89" s="25">
        <v>38352</v>
      </c>
      <c r="L89" s="26">
        <v>146.695010446917</v>
      </c>
      <c r="M89" s="137">
        <v>132.07239105251199</v>
      </c>
      <c r="N89" s="138">
        <f t="shared" si="6"/>
        <v>4.8766824342858506E-3</v>
      </c>
      <c r="O89" s="138">
        <f t="shared" si="8"/>
        <v>1.9955416364230372E-2</v>
      </c>
      <c r="P89" s="138">
        <f t="shared" si="10"/>
        <v>0.13150039665628577</v>
      </c>
      <c r="Q89" s="141">
        <v>149.872788878156</v>
      </c>
      <c r="R89" s="115">
        <f t="shared" si="7"/>
        <v>9.5469693842493708E-3</v>
      </c>
      <c r="S89" s="115">
        <f t="shared" si="9"/>
        <v>3.5315843353687093E-3</v>
      </c>
      <c r="T89" s="115">
        <f t="shared" si="11"/>
        <v>0.14416243372840065</v>
      </c>
    </row>
    <row r="90" spans="11:20" x14ac:dyDescent="0.25">
      <c r="K90" s="25">
        <v>38383</v>
      </c>
      <c r="L90" s="26">
        <v>149.93890006036301</v>
      </c>
      <c r="M90" s="137">
        <v>131.594663085115</v>
      </c>
      <c r="N90" s="138">
        <f t="shared" si="6"/>
        <v>-3.617167551748568E-3</v>
      </c>
      <c r="O90" s="138">
        <f t="shared" si="8"/>
        <v>1.6197166785405503E-3</v>
      </c>
      <c r="P90" s="138">
        <f t="shared" si="10"/>
        <v>0.12410353818728059</v>
      </c>
      <c r="Q90" s="141">
        <v>153.79758520884801</v>
      </c>
      <c r="R90" s="115">
        <f t="shared" si="7"/>
        <v>2.6187517828088147E-2</v>
      </c>
      <c r="S90" s="115">
        <f t="shared" si="9"/>
        <v>3.4571645045237576E-2</v>
      </c>
      <c r="T90" s="115">
        <f t="shared" si="11"/>
        <v>0.1623558834149903</v>
      </c>
    </row>
    <row r="91" spans="11:20" x14ac:dyDescent="0.25">
      <c r="K91" s="25">
        <v>38411</v>
      </c>
      <c r="L91" s="26">
        <v>153.68465256614999</v>
      </c>
      <c r="M91" s="137">
        <v>133.97157822577699</v>
      </c>
      <c r="N91" s="138">
        <f t="shared" si="6"/>
        <v>1.8062397706239963E-2</v>
      </c>
      <c r="O91" s="138">
        <f t="shared" si="8"/>
        <v>1.9326704053365118E-2</v>
      </c>
      <c r="P91" s="138">
        <f t="shared" si="10"/>
        <v>0.1250244169554604</v>
      </c>
      <c r="Q91" s="141">
        <v>157.76307492836699</v>
      </c>
      <c r="R91" s="115">
        <f t="shared" si="7"/>
        <v>2.5783823030342656E-2</v>
      </c>
      <c r="S91" s="115">
        <f t="shared" si="9"/>
        <v>6.2696139618488633E-2</v>
      </c>
      <c r="T91" s="115">
        <f t="shared" si="11"/>
        <v>0.17037382728025952</v>
      </c>
    </row>
    <row r="92" spans="11:20" x14ac:dyDescent="0.25">
      <c r="K92" s="25">
        <v>38442</v>
      </c>
      <c r="L92" s="26">
        <v>156.99781782292399</v>
      </c>
      <c r="M92" s="137">
        <v>135.47785551561</v>
      </c>
      <c r="N92" s="138">
        <f t="shared" si="6"/>
        <v>1.1243260024111468E-2</v>
      </c>
      <c r="O92" s="138">
        <f t="shared" si="8"/>
        <v>2.5784832363215049E-2</v>
      </c>
      <c r="P92" s="138">
        <f t="shared" si="10"/>
        <v>0.11381798323208403</v>
      </c>
      <c r="Q92" s="141">
        <v>161.493186792427</v>
      </c>
      <c r="R92" s="115">
        <f t="shared" si="7"/>
        <v>2.3643757360546358E-2</v>
      </c>
      <c r="S92" s="115">
        <f t="shared" si="9"/>
        <v>7.7535074920892955E-2</v>
      </c>
      <c r="T92" s="115">
        <f t="shared" si="11"/>
        <v>0.17710634457964525</v>
      </c>
    </row>
    <row r="93" spans="11:20" x14ac:dyDescent="0.25">
      <c r="K93" s="25">
        <v>38472</v>
      </c>
      <c r="L93" s="26">
        <v>159.18166357147399</v>
      </c>
      <c r="M93" s="137">
        <v>137.76668437770601</v>
      </c>
      <c r="N93" s="138">
        <f t="shared" si="6"/>
        <v>1.6894486950542964E-2</v>
      </c>
      <c r="O93" s="138">
        <f t="shared" si="8"/>
        <v>4.6901759903431373E-2</v>
      </c>
      <c r="P93" s="138">
        <f t="shared" si="10"/>
        <v>0.11157271761569576</v>
      </c>
      <c r="Q93" s="141">
        <v>163.806134997447</v>
      </c>
      <c r="R93" s="115">
        <f t="shared" si="7"/>
        <v>1.43222649262158E-2</v>
      </c>
      <c r="S93" s="115">
        <f t="shared" si="9"/>
        <v>6.5076117905284336E-2</v>
      </c>
      <c r="T93" s="115">
        <f t="shared" si="11"/>
        <v>0.17155132315894717</v>
      </c>
    </row>
    <row r="94" spans="11:20" x14ac:dyDescent="0.25">
      <c r="K94" s="25">
        <v>38503</v>
      </c>
      <c r="L94" s="26">
        <v>160.935443248567</v>
      </c>
      <c r="M94" s="137">
        <v>139.137390652867</v>
      </c>
      <c r="N94" s="138">
        <f t="shared" si="6"/>
        <v>9.9494756758680136E-3</v>
      </c>
      <c r="O94" s="138">
        <f t="shared" si="8"/>
        <v>3.8559017483426716E-2</v>
      </c>
      <c r="P94" s="138">
        <f t="shared" si="10"/>
        <v>0.11609756367625268</v>
      </c>
      <c r="Q94" s="141">
        <v>165.900433901356</v>
      </c>
      <c r="R94" s="115">
        <f t="shared" si="7"/>
        <v>1.2785228733598109E-2</v>
      </c>
      <c r="S94" s="115">
        <f t="shared" si="9"/>
        <v>5.1579616945751194E-2</v>
      </c>
      <c r="T94" s="115">
        <f t="shared" si="11"/>
        <v>0.17148381315362959</v>
      </c>
    </row>
    <row r="95" spans="11:20" x14ac:dyDescent="0.25">
      <c r="K95" s="25">
        <v>38533</v>
      </c>
      <c r="L95" s="26">
        <v>162.37281872255599</v>
      </c>
      <c r="M95" s="137">
        <v>140.51478385422999</v>
      </c>
      <c r="N95" s="138">
        <f t="shared" si="6"/>
        <v>9.8995187052159928E-3</v>
      </c>
      <c r="O95" s="138">
        <f t="shared" si="8"/>
        <v>3.7178978951579511E-2</v>
      </c>
      <c r="P95" s="138">
        <f t="shared" si="10"/>
        <v>0.1183202167931805</v>
      </c>
      <c r="Q95" s="141">
        <v>167.561259603835</v>
      </c>
      <c r="R95" s="115">
        <f t="shared" si="7"/>
        <v>1.0010978654019231E-2</v>
      </c>
      <c r="S95" s="115">
        <f t="shared" si="9"/>
        <v>3.7574791431959964E-2</v>
      </c>
      <c r="T95" s="115">
        <f t="shared" si="11"/>
        <v>0.1635961577588223</v>
      </c>
    </row>
    <row r="96" spans="11:20" x14ac:dyDescent="0.25">
      <c r="K96" s="25">
        <v>38564</v>
      </c>
      <c r="L96" s="26">
        <v>164.120175924036</v>
      </c>
      <c r="M96" s="137">
        <v>143.893836171353</v>
      </c>
      <c r="N96" s="138">
        <f t="shared" si="6"/>
        <v>2.4047664056676243E-2</v>
      </c>
      <c r="O96" s="138">
        <f t="shared" si="8"/>
        <v>4.4474843982225565E-2</v>
      </c>
      <c r="P96" s="138">
        <f t="shared" si="10"/>
        <v>0.14071032993443877</v>
      </c>
      <c r="Q96" s="141">
        <v>169.037547314791</v>
      </c>
      <c r="R96" s="115">
        <f t="shared" si="7"/>
        <v>8.8104357441951553E-3</v>
      </c>
      <c r="S96" s="115">
        <f t="shared" si="9"/>
        <v>3.1936607975186826E-2</v>
      </c>
      <c r="T96" s="115">
        <f t="shared" si="11"/>
        <v>0.15578132067709172</v>
      </c>
    </row>
    <row r="97" spans="11:20" x14ac:dyDescent="0.25">
      <c r="K97" s="25">
        <v>38595</v>
      </c>
      <c r="L97" s="26">
        <v>166.30079260670399</v>
      </c>
      <c r="M97" s="137">
        <v>147.733123200931</v>
      </c>
      <c r="N97" s="138">
        <f t="shared" si="6"/>
        <v>2.6681386303483157E-2</v>
      </c>
      <c r="O97" s="138">
        <f t="shared" si="8"/>
        <v>6.1778739041538078E-2</v>
      </c>
      <c r="P97" s="138">
        <f t="shared" si="10"/>
        <v>0.15471208138843706</v>
      </c>
      <c r="Q97" s="141">
        <v>170.81096122088499</v>
      </c>
      <c r="R97" s="115">
        <f t="shared" si="7"/>
        <v>1.0491242533183787E-2</v>
      </c>
      <c r="S97" s="115">
        <f t="shared" si="9"/>
        <v>2.9599243377800732E-2</v>
      </c>
      <c r="T97" s="115">
        <f t="shared" si="11"/>
        <v>0.14933807872166427</v>
      </c>
    </row>
    <row r="98" spans="11:20" x14ac:dyDescent="0.25">
      <c r="K98" s="25">
        <v>38625</v>
      </c>
      <c r="L98" s="26">
        <v>168.03977381547099</v>
      </c>
      <c r="M98" s="137">
        <v>151.91744529057101</v>
      </c>
      <c r="N98" s="138">
        <f t="shared" si="6"/>
        <v>2.8323520135351998E-2</v>
      </c>
      <c r="O98" s="138">
        <f t="shared" si="8"/>
        <v>8.114919386824182E-2</v>
      </c>
      <c r="P98" s="138">
        <f t="shared" si="10"/>
        <v>0.17321281101609509</v>
      </c>
      <c r="Q98" s="141">
        <v>171.73126109893701</v>
      </c>
      <c r="R98" s="115">
        <f t="shared" si="7"/>
        <v>5.3878268202116608E-3</v>
      </c>
      <c r="S98" s="115">
        <f t="shared" si="9"/>
        <v>2.4886429625565976E-2</v>
      </c>
      <c r="T98" s="115">
        <f t="shared" si="11"/>
        <v>0.14989349181081013</v>
      </c>
    </row>
    <row r="99" spans="11:20" x14ac:dyDescent="0.25">
      <c r="K99" s="25">
        <v>38656</v>
      </c>
      <c r="L99" s="26">
        <v>169.281396091076</v>
      </c>
      <c r="M99" s="137">
        <v>152.507328393102</v>
      </c>
      <c r="N99" s="138">
        <f t="shared" si="6"/>
        <v>3.8829187879161342E-3</v>
      </c>
      <c r="O99" s="138">
        <f t="shared" si="8"/>
        <v>5.9860049957190631E-2</v>
      </c>
      <c r="P99" s="138">
        <f t="shared" si="10"/>
        <v>0.16079439298916665</v>
      </c>
      <c r="Q99" s="141">
        <v>173.05013685330101</v>
      </c>
      <c r="R99" s="115">
        <f t="shared" si="7"/>
        <v>7.6798816122602975E-3</v>
      </c>
      <c r="S99" s="115">
        <f t="shared" si="9"/>
        <v>2.3737859441592235E-2</v>
      </c>
      <c r="T99" s="115">
        <f t="shared" si="11"/>
        <v>0.16408046665041742</v>
      </c>
    </row>
    <row r="100" spans="11:20" x14ac:dyDescent="0.25">
      <c r="K100" s="25">
        <v>38686</v>
      </c>
      <c r="L100" s="26">
        <v>169.29812049758601</v>
      </c>
      <c r="M100" s="137">
        <v>151.41378199978101</v>
      </c>
      <c r="N100" s="138">
        <f t="shared" si="6"/>
        <v>-7.1704514454693502E-3</v>
      </c>
      <c r="O100" s="138">
        <f t="shared" si="8"/>
        <v>2.4914242108345253E-2</v>
      </c>
      <c r="P100" s="138">
        <f t="shared" si="10"/>
        <v>0.15203622587761312</v>
      </c>
      <c r="Q100" s="141">
        <v>173.32283098617299</v>
      </c>
      <c r="R100" s="115">
        <f t="shared" si="7"/>
        <v>1.5758099810296855E-3</v>
      </c>
      <c r="S100" s="115">
        <f t="shared" si="9"/>
        <v>1.4705553714669195E-2</v>
      </c>
      <c r="T100" s="115">
        <f t="shared" si="11"/>
        <v>0.16750705753159179</v>
      </c>
    </row>
    <row r="101" spans="11:20" x14ac:dyDescent="0.25">
      <c r="K101" s="25">
        <v>38717</v>
      </c>
      <c r="L101" s="26">
        <v>170.814581259992</v>
      </c>
      <c r="M101" s="137">
        <v>150.85298681175101</v>
      </c>
      <c r="N101" s="138">
        <f t="shared" si="6"/>
        <v>-3.7037261775206831E-3</v>
      </c>
      <c r="O101" s="138">
        <f t="shared" si="8"/>
        <v>-7.0068218747624256E-3</v>
      </c>
      <c r="P101" s="138">
        <f t="shared" si="10"/>
        <v>0.14219925610169248</v>
      </c>
      <c r="Q101" s="141">
        <v>175.467691822078</v>
      </c>
      <c r="R101" s="115">
        <f t="shared" si="7"/>
        <v>1.2374946934002651E-2</v>
      </c>
      <c r="S101" s="115">
        <f t="shared" si="9"/>
        <v>2.1757429015724528E-2</v>
      </c>
      <c r="T101" s="115">
        <f t="shared" si="11"/>
        <v>0.17077751829072985</v>
      </c>
    </row>
    <row r="102" spans="11:20" x14ac:dyDescent="0.25">
      <c r="K102" s="25">
        <v>38748</v>
      </c>
      <c r="L102" s="26">
        <v>172.535992379736</v>
      </c>
      <c r="M102" s="137">
        <v>151.42915655077201</v>
      </c>
      <c r="N102" s="138">
        <f t="shared" si="6"/>
        <v>3.8194122052086499E-3</v>
      </c>
      <c r="O102" s="138">
        <f t="shared" si="8"/>
        <v>-7.0696395621783203E-3</v>
      </c>
      <c r="P102" s="138">
        <f t="shared" si="10"/>
        <v>0.150724147930134</v>
      </c>
      <c r="Q102" s="141">
        <v>177.340104384075</v>
      </c>
      <c r="R102" s="115">
        <f t="shared" si="7"/>
        <v>1.067098189161575E-2</v>
      </c>
      <c r="S102" s="115">
        <f t="shared" si="9"/>
        <v>2.4790315736130886E-2</v>
      </c>
      <c r="T102" s="115">
        <f t="shared" si="11"/>
        <v>0.15307469973119314</v>
      </c>
    </row>
    <row r="103" spans="11:20" x14ac:dyDescent="0.25">
      <c r="K103" s="25">
        <v>38776</v>
      </c>
      <c r="L103" s="26">
        <v>175.30074491689001</v>
      </c>
      <c r="M103" s="137">
        <v>153.809290730583</v>
      </c>
      <c r="N103" s="138">
        <f t="shared" si="6"/>
        <v>1.5717806491334141E-2</v>
      </c>
      <c r="O103" s="138">
        <f t="shared" si="8"/>
        <v>1.5820942447666075E-2</v>
      </c>
      <c r="P103" s="138">
        <f t="shared" si="10"/>
        <v>0.14807403754977266</v>
      </c>
      <c r="Q103" s="141">
        <v>179.989627269495</v>
      </c>
      <c r="R103" s="115">
        <f t="shared" si="7"/>
        <v>1.4940348065217046E-2</v>
      </c>
      <c r="S103" s="115">
        <f t="shared" si="9"/>
        <v>3.846461683893132E-2</v>
      </c>
      <c r="T103" s="115">
        <f t="shared" si="11"/>
        <v>0.14088564355898914</v>
      </c>
    </row>
    <row r="104" spans="11:20" x14ac:dyDescent="0.25">
      <c r="K104" s="25">
        <v>38807</v>
      </c>
      <c r="L104" s="26">
        <v>175.92292199095399</v>
      </c>
      <c r="M104" s="137">
        <v>154.417554065964</v>
      </c>
      <c r="N104" s="138">
        <f t="shared" si="6"/>
        <v>3.9546592568744376E-3</v>
      </c>
      <c r="O104" s="138">
        <f t="shared" si="8"/>
        <v>2.3629411187338301E-2</v>
      </c>
      <c r="P104" s="138">
        <f t="shared" si="10"/>
        <v>0.139799220162381</v>
      </c>
      <c r="Q104" s="141">
        <v>180.39194210452499</v>
      </c>
      <c r="R104" s="115">
        <f t="shared" si="7"/>
        <v>2.2352112237424837E-3</v>
      </c>
      <c r="S104" s="115">
        <f t="shared" si="9"/>
        <v>2.8063572452073471E-2</v>
      </c>
      <c r="T104" s="115">
        <f t="shared" si="11"/>
        <v>0.11702509367400893</v>
      </c>
    </row>
    <row r="105" spans="11:20" x14ac:dyDescent="0.25">
      <c r="K105" s="25">
        <v>38837</v>
      </c>
      <c r="L105" s="26">
        <v>177.132396733928</v>
      </c>
      <c r="M105" s="137">
        <v>155.39436992880201</v>
      </c>
      <c r="N105" s="138">
        <f t="shared" si="6"/>
        <v>6.325808414377132E-3</v>
      </c>
      <c r="O105" s="138">
        <f t="shared" si="8"/>
        <v>2.6185270184084564E-2</v>
      </c>
      <c r="P105" s="138">
        <f t="shared" si="10"/>
        <v>0.12795318135673006</v>
      </c>
      <c r="Q105" s="141">
        <v>181.58760038666</v>
      </c>
      <c r="R105" s="115">
        <f t="shared" si="7"/>
        <v>6.6281135852632733E-3</v>
      </c>
      <c r="S105" s="115">
        <f t="shared" si="9"/>
        <v>2.3951130610513127E-2</v>
      </c>
      <c r="T105" s="115">
        <f t="shared" si="11"/>
        <v>0.10855188903327795</v>
      </c>
    </row>
    <row r="106" spans="11:20" x14ac:dyDescent="0.25">
      <c r="K106" s="25">
        <v>38868</v>
      </c>
      <c r="L106" s="26">
        <v>177.64045682450401</v>
      </c>
      <c r="M106" s="137">
        <v>155.01763753126801</v>
      </c>
      <c r="N106" s="138">
        <f t="shared" si="6"/>
        <v>-2.4243632359821632E-3</v>
      </c>
      <c r="O106" s="138">
        <f t="shared" si="8"/>
        <v>7.8561366153204748E-3</v>
      </c>
      <c r="P106" s="138">
        <f t="shared" si="10"/>
        <v>0.11413356829452503</v>
      </c>
      <c r="Q106" s="141">
        <v>182.36227989493599</v>
      </c>
      <c r="R106" s="115">
        <f t="shared" si="7"/>
        <v>4.2661476148506683E-3</v>
      </c>
      <c r="S106" s="115">
        <f t="shared" si="9"/>
        <v>1.3182163113702572E-2</v>
      </c>
      <c r="T106" s="115">
        <f t="shared" si="11"/>
        <v>9.922726304241114E-2</v>
      </c>
    </row>
    <row r="107" spans="11:20" x14ac:dyDescent="0.25">
      <c r="K107" s="25">
        <v>38898</v>
      </c>
      <c r="L107" s="26">
        <v>179.23767611751899</v>
      </c>
      <c r="M107" s="137">
        <v>156.21390820347401</v>
      </c>
      <c r="N107" s="138">
        <f t="shared" si="6"/>
        <v>7.7169971833992435E-3</v>
      </c>
      <c r="O107" s="138">
        <f t="shared" si="8"/>
        <v>1.1633095397577842E-2</v>
      </c>
      <c r="P107" s="138">
        <f t="shared" si="10"/>
        <v>0.11172578371205621</v>
      </c>
      <c r="Q107" s="141">
        <v>184.173262135492</v>
      </c>
      <c r="R107" s="115">
        <f t="shared" si="7"/>
        <v>9.9306843586259852E-3</v>
      </c>
      <c r="S107" s="115">
        <f t="shared" si="9"/>
        <v>2.0961690344106332E-2</v>
      </c>
      <c r="T107" s="115">
        <f t="shared" si="11"/>
        <v>9.9139876191744802E-2</v>
      </c>
    </row>
    <row r="108" spans="11:20" x14ac:dyDescent="0.25">
      <c r="K108" s="25">
        <v>38929</v>
      </c>
      <c r="L108" s="26">
        <v>178.94614870275299</v>
      </c>
      <c r="M108" s="137">
        <v>156.01368949039801</v>
      </c>
      <c r="N108" s="138">
        <f t="shared" si="6"/>
        <v>-1.2816958193966332E-3</v>
      </c>
      <c r="O108" s="138">
        <f t="shared" si="8"/>
        <v>3.9854697559491559E-3</v>
      </c>
      <c r="P108" s="138">
        <f t="shared" si="10"/>
        <v>8.422774485358997E-2</v>
      </c>
      <c r="Q108" s="141">
        <v>184.045677812598</v>
      </c>
      <c r="R108" s="115">
        <f t="shared" si="7"/>
        <v>-6.9274074539726893E-4</v>
      </c>
      <c r="S108" s="115">
        <f t="shared" si="9"/>
        <v>1.3536592921014057E-2</v>
      </c>
      <c r="T108" s="115">
        <f t="shared" si="11"/>
        <v>8.878578006020188E-2</v>
      </c>
    </row>
    <row r="109" spans="11:20" x14ac:dyDescent="0.25">
      <c r="K109" s="25">
        <v>38960</v>
      </c>
      <c r="L109" s="26">
        <v>178.25049056387999</v>
      </c>
      <c r="M109" s="137">
        <v>156.92756201159199</v>
      </c>
      <c r="N109" s="138">
        <f t="shared" si="6"/>
        <v>5.8576431605397161E-3</v>
      </c>
      <c r="O109" s="138">
        <f t="shared" si="8"/>
        <v>1.2320691443505893E-2</v>
      </c>
      <c r="P109" s="138">
        <f t="shared" si="10"/>
        <v>6.2236813325578177E-2</v>
      </c>
      <c r="Q109" s="141">
        <v>183.04260628337599</v>
      </c>
      <c r="R109" s="115">
        <f t="shared" si="7"/>
        <v>-5.4501227148804343E-3</v>
      </c>
      <c r="S109" s="115">
        <f t="shared" si="9"/>
        <v>3.7306310758560279E-3</v>
      </c>
      <c r="T109" s="115">
        <f t="shared" si="11"/>
        <v>7.1609251391505202E-2</v>
      </c>
    </row>
    <row r="110" spans="11:20" x14ac:dyDescent="0.25">
      <c r="K110" s="25">
        <v>38990</v>
      </c>
      <c r="L110" s="26">
        <v>176.25534028272699</v>
      </c>
      <c r="M110" s="137">
        <v>156.0768819843</v>
      </c>
      <c r="N110" s="138">
        <f t="shared" si="6"/>
        <v>-5.4208452383217587E-3</v>
      </c>
      <c r="O110" s="138">
        <f t="shared" si="8"/>
        <v>-8.771704181136375E-4</v>
      </c>
      <c r="P110" s="138">
        <f t="shared" si="10"/>
        <v>2.7379585575397769E-2</v>
      </c>
      <c r="Q110" s="141">
        <v>180.71494041277001</v>
      </c>
      <c r="R110" s="115">
        <f t="shared" si="7"/>
        <v>-1.2716524954864528E-2</v>
      </c>
      <c r="S110" s="115">
        <f t="shared" si="9"/>
        <v>-1.8777545028103915E-2</v>
      </c>
      <c r="T110" s="115">
        <f t="shared" si="11"/>
        <v>5.2312428478920703E-2</v>
      </c>
    </row>
    <row r="111" spans="11:20" x14ac:dyDescent="0.25">
      <c r="K111" s="25">
        <v>39021</v>
      </c>
      <c r="L111" s="26">
        <v>175.087732982022</v>
      </c>
      <c r="M111" s="137">
        <v>157.08328304498301</v>
      </c>
      <c r="N111" s="138">
        <f t="shared" si="6"/>
        <v>6.4481110071397119E-3</v>
      </c>
      <c r="O111" s="138">
        <f t="shared" si="8"/>
        <v>6.8557673245130957E-3</v>
      </c>
      <c r="P111" s="138">
        <f t="shared" si="10"/>
        <v>3.000481812969702E-2</v>
      </c>
      <c r="Q111" s="141">
        <v>178.85767827964199</v>
      </c>
      <c r="R111" s="115">
        <f t="shared" si="7"/>
        <v>-1.0277302634114527E-2</v>
      </c>
      <c r="S111" s="115">
        <f t="shared" si="9"/>
        <v>-2.8188651831523193E-2</v>
      </c>
      <c r="T111" s="115">
        <f t="shared" si="11"/>
        <v>3.3559877685992001E-2</v>
      </c>
    </row>
    <row r="112" spans="11:20" x14ac:dyDescent="0.25">
      <c r="K112" s="25">
        <v>39051</v>
      </c>
      <c r="L112" s="26">
        <v>175.480777726068</v>
      </c>
      <c r="M112" s="137">
        <v>158.24457249391901</v>
      </c>
      <c r="N112" s="138">
        <f t="shared" si="6"/>
        <v>7.3928264448321901E-3</v>
      </c>
      <c r="O112" s="138">
        <f t="shared" si="8"/>
        <v>8.3924739889207345E-3</v>
      </c>
      <c r="P112" s="138">
        <f t="shared" si="10"/>
        <v>4.5113399876293148E-2</v>
      </c>
      <c r="Q112" s="141">
        <v>178.912427493189</v>
      </c>
      <c r="R112" s="115">
        <f t="shared" si="7"/>
        <v>3.0610491019245067E-4</v>
      </c>
      <c r="S112" s="115">
        <f t="shared" si="9"/>
        <v>-2.2564029621567339E-2</v>
      </c>
      <c r="T112" s="115">
        <f t="shared" si="11"/>
        <v>3.224962617568794E-2</v>
      </c>
    </row>
    <row r="113" spans="11:20" x14ac:dyDescent="0.25">
      <c r="K113" s="25">
        <v>39082</v>
      </c>
      <c r="L113" s="26">
        <v>177.08893528130599</v>
      </c>
      <c r="M113" s="137">
        <v>162.22291986851999</v>
      </c>
      <c r="N113" s="138">
        <f t="shared" si="6"/>
        <v>2.5140498103047859E-2</v>
      </c>
      <c r="O113" s="138">
        <f t="shared" si="8"/>
        <v>3.9378271823999E-2</v>
      </c>
      <c r="P113" s="138">
        <f t="shared" si="10"/>
        <v>7.5370950864615649E-2</v>
      </c>
      <c r="Q113" s="141">
        <v>179.836817004144</v>
      </c>
      <c r="R113" s="115">
        <f t="shared" si="7"/>
        <v>5.1667149337080165E-3</v>
      </c>
      <c r="S113" s="115">
        <f t="shared" si="9"/>
        <v>-4.8591633133392431E-3</v>
      </c>
      <c r="T113" s="115">
        <f t="shared" si="11"/>
        <v>2.4899884056697186E-2</v>
      </c>
    </row>
    <row r="114" spans="11:20" x14ac:dyDescent="0.25">
      <c r="K114" s="25">
        <v>39113</v>
      </c>
      <c r="L114" s="26">
        <v>179.855913217443</v>
      </c>
      <c r="M114" s="137">
        <v>164.680222080357</v>
      </c>
      <c r="N114" s="138">
        <f t="shared" si="6"/>
        <v>1.5147688217106658E-2</v>
      </c>
      <c r="O114" s="138">
        <f t="shared" si="8"/>
        <v>4.8362492100438859E-2</v>
      </c>
      <c r="P114" s="138">
        <f t="shared" si="10"/>
        <v>8.7506698388972959E-2</v>
      </c>
      <c r="Q114" s="141">
        <v>182.728542995787</v>
      </c>
      <c r="R114" s="115">
        <f t="shared" si="7"/>
        <v>1.6079721826795623E-2</v>
      </c>
      <c r="S114" s="115">
        <f t="shared" si="9"/>
        <v>2.1642150079198563E-2</v>
      </c>
      <c r="T114" s="115">
        <f t="shared" si="11"/>
        <v>3.0384771850827219E-2</v>
      </c>
    </row>
    <row r="115" spans="11:20" x14ac:dyDescent="0.25">
      <c r="K115" s="25">
        <v>39141</v>
      </c>
      <c r="L115" s="26">
        <v>181.958090886805</v>
      </c>
      <c r="M115" s="137">
        <v>167.407615317157</v>
      </c>
      <c r="N115" s="138">
        <f t="shared" si="6"/>
        <v>1.6561753453727679E-2</v>
      </c>
      <c r="O115" s="138">
        <f t="shared" si="8"/>
        <v>5.7904310263722225E-2</v>
      </c>
      <c r="P115" s="138">
        <f t="shared" si="10"/>
        <v>8.8410293825444075E-2</v>
      </c>
      <c r="Q115" s="141">
        <v>184.749746644059</v>
      </c>
      <c r="R115" s="115">
        <f t="shared" si="7"/>
        <v>1.1061236603405744E-2</v>
      </c>
      <c r="S115" s="115">
        <f t="shared" si="9"/>
        <v>3.2626683527013256E-2</v>
      </c>
      <c r="T115" s="115">
        <f t="shared" si="11"/>
        <v>2.6446631657482955E-2</v>
      </c>
    </row>
    <row r="116" spans="11:20" x14ac:dyDescent="0.25">
      <c r="K116" s="25">
        <v>39172</v>
      </c>
      <c r="L116" s="26">
        <v>183.58895905013799</v>
      </c>
      <c r="M116" s="137">
        <v>167.27189524643501</v>
      </c>
      <c r="N116" s="138">
        <f t="shared" si="6"/>
        <v>-8.1071622975370516E-4</v>
      </c>
      <c r="O116" s="138">
        <f t="shared" si="8"/>
        <v>3.1123686973500098E-2</v>
      </c>
      <c r="P116" s="138">
        <f t="shared" si="10"/>
        <v>8.3244040861959911E-2</v>
      </c>
      <c r="Q116" s="141">
        <v>186.889881131317</v>
      </c>
      <c r="R116" s="115">
        <f t="shared" si="7"/>
        <v>1.1583964395800894E-2</v>
      </c>
      <c r="S116" s="115">
        <f t="shared" si="9"/>
        <v>3.9219244672299203E-2</v>
      </c>
      <c r="T116" s="115">
        <f t="shared" si="11"/>
        <v>3.6021226619018742E-2</v>
      </c>
    </row>
    <row r="117" spans="11:20" x14ac:dyDescent="0.25">
      <c r="K117" s="25">
        <v>39202</v>
      </c>
      <c r="L117" s="26">
        <v>185.17029353783099</v>
      </c>
      <c r="M117" s="137">
        <v>168.88135401614599</v>
      </c>
      <c r="N117" s="138">
        <f t="shared" si="6"/>
        <v>9.6218122437115028E-3</v>
      </c>
      <c r="O117" s="138">
        <f t="shared" si="8"/>
        <v>2.5510846917239594E-2</v>
      </c>
      <c r="P117" s="138">
        <f t="shared" si="10"/>
        <v>8.6791973824556168E-2</v>
      </c>
      <c r="Q117" s="141">
        <v>188.405061241494</v>
      </c>
      <c r="R117" s="115">
        <f t="shared" si="7"/>
        <v>8.1073416121035802E-3</v>
      </c>
      <c r="S117" s="115">
        <f t="shared" si="9"/>
        <v>3.1065306780440283E-2</v>
      </c>
      <c r="T117" s="115">
        <f t="shared" si="11"/>
        <v>3.7543647475474007E-2</v>
      </c>
    </row>
    <row r="118" spans="11:20" x14ac:dyDescent="0.25">
      <c r="K118" s="25">
        <v>39233</v>
      </c>
      <c r="L118" s="26">
        <v>185.45567697051499</v>
      </c>
      <c r="M118" s="137">
        <v>168.77093014769599</v>
      </c>
      <c r="N118" s="138">
        <f t="shared" si="6"/>
        <v>-6.5385470819612213E-4</v>
      </c>
      <c r="O118" s="138">
        <f t="shared" si="8"/>
        <v>8.1436846702354071E-3</v>
      </c>
      <c r="P118" s="138">
        <f t="shared" si="10"/>
        <v>8.872082451684804E-2</v>
      </c>
      <c r="Q118" s="141">
        <v>188.75732089843601</v>
      </c>
      <c r="R118" s="115">
        <f t="shared" si="7"/>
        <v>1.8696931739561329E-3</v>
      </c>
      <c r="S118" s="115">
        <f t="shared" si="9"/>
        <v>2.1691906631396085E-2</v>
      </c>
      <c r="T118" s="115">
        <f t="shared" si="11"/>
        <v>3.5067783793799823E-2</v>
      </c>
    </row>
    <row r="119" spans="11:20" x14ac:dyDescent="0.25">
      <c r="K119" s="25">
        <v>39263</v>
      </c>
      <c r="L119" s="26">
        <v>186.51795494465199</v>
      </c>
      <c r="M119" s="137">
        <v>170.956546039214</v>
      </c>
      <c r="N119" s="138">
        <f t="shared" si="6"/>
        <v>1.2950191656853072E-2</v>
      </c>
      <c r="O119" s="138">
        <f t="shared" si="8"/>
        <v>2.2027913220870499E-2</v>
      </c>
      <c r="P119" s="138">
        <f t="shared" si="10"/>
        <v>9.4374681520272841E-2</v>
      </c>
      <c r="Q119" s="141">
        <v>189.47057825878599</v>
      </c>
      <c r="R119" s="115">
        <f t="shared" si="7"/>
        <v>3.7787003807590036E-3</v>
      </c>
      <c r="S119" s="115">
        <f t="shared" si="9"/>
        <v>1.3808650911686815E-2</v>
      </c>
      <c r="T119" s="115">
        <f t="shared" si="11"/>
        <v>2.876267739340399E-2</v>
      </c>
    </row>
    <row r="120" spans="11:20" x14ac:dyDescent="0.25">
      <c r="K120" s="25">
        <v>39294</v>
      </c>
      <c r="L120" s="26">
        <v>186.41285273814901</v>
      </c>
      <c r="M120" s="137">
        <v>170.419600454331</v>
      </c>
      <c r="N120" s="138">
        <f t="shared" si="6"/>
        <v>-3.1408307977854877E-3</v>
      </c>
      <c r="O120" s="138">
        <f t="shared" si="8"/>
        <v>9.1084444884184101E-3</v>
      </c>
      <c r="P120" s="138">
        <f t="shared" si="10"/>
        <v>9.2337480197977273E-2</v>
      </c>
      <c r="Q120" s="141">
        <v>189.37692740459499</v>
      </c>
      <c r="R120" s="115">
        <f t="shared" si="7"/>
        <v>-4.9427649955802178E-4</v>
      </c>
      <c r="S120" s="115">
        <f t="shared" si="9"/>
        <v>5.1583867052025223E-3</v>
      </c>
      <c r="T120" s="115">
        <f t="shared" si="11"/>
        <v>2.8966991539054021E-2</v>
      </c>
    </row>
    <row r="121" spans="11:20" x14ac:dyDescent="0.25">
      <c r="K121" s="25">
        <v>39325</v>
      </c>
      <c r="L121" s="26">
        <v>187.34282631379099</v>
      </c>
      <c r="M121" s="137">
        <v>170.57480023914499</v>
      </c>
      <c r="N121" s="138">
        <f t="shared" si="6"/>
        <v>9.1069210583905047E-4</v>
      </c>
      <c r="O121" s="138">
        <f t="shared" si="8"/>
        <v>1.0688274869791847E-2</v>
      </c>
      <c r="P121" s="138">
        <f t="shared" si="10"/>
        <v>8.6965208995886334E-2</v>
      </c>
      <c r="Q121" s="141">
        <v>190.48783312660501</v>
      </c>
      <c r="R121" s="115">
        <f t="shared" si="7"/>
        <v>5.8661091255145514E-3</v>
      </c>
      <c r="S121" s="115">
        <f t="shared" si="9"/>
        <v>9.1679211165542895E-3</v>
      </c>
      <c r="T121" s="115">
        <f t="shared" si="11"/>
        <v>4.0674829726270234E-2</v>
      </c>
    </row>
    <row r="122" spans="11:20" x14ac:dyDescent="0.25">
      <c r="K122" s="25">
        <v>39355</v>
      </c>
      <c r="L122" s="26">
        <v>185.53597231534999</v>
      </c>
      <c r="M122" s="137">
        <v>166.56616231963599</v>
      </c>
      <c r="N122" s="138">
        <f t="shared" si="6"/>
        <v>-2.3500762796667019E-2</v>
      </c>
      <c r="O122" s="138">
        <f t="shared" si="8"/>
        <v>-2.5681284638091273E-2</v>
      </c>
      <c r="P122" s="138">
        <f t="shared" si="10"/>
        <v>6.720585522967526E-2</v>
      </c>
      <c r="Q122" s="141">
        <v>189.18679081054501</v>
      </c>
      <c r="R122" s="115">
        <f t="shared" si="7"/>
        <v>-6.8300546796355999E-3</v>
      </c>
      <c r="S122" s="115">
        <f t="shared" si="9"/>
        <v>-1.49779164052255E-3</v>
      </c>
      <c r="T122" s="115">
        <f t="shared" si="11"/>
        <v>4.6879634735371045E-2</v>
      </c>
    </row>
    <row r="123" spans="11:20" x14ac:dyDescent="0.25">
      <c r="K123" s="25">
        <v>39386</v>
      </c>
      <c r="L123" s="26">
        <v>182.35240201267001</v>
      </c>
      <c r="M123" s="137">
        <v>162.23040231627999</v>
      </c>
      <c r="N123" s="138">
        <f t="shared" si="6"/>
        <v>-2.6030256943999186E-2</v>
      </c>
      <c r="O123" s="138">
        <f t="shared" si="8"/>
        <v>-4.8053147151025932E-2</v>
      </c>
      <c r="P123" s="138">
        <f t="shared" si="10"/>
        <v>3.2766817522034142E-2</v>
      </c>
      <c r="Q123" s="141">
        <v>186.432887245232</v>
      </c>
      <c r="R123" s="115">
        <f t="shared" si="7"/>
        <v>-1.4556531951909979E-2</v>
      </c>
      <c r="S123" s="115">
        <f t="shared" si="9"/>
        <v>-1.5545928428087774E-2</v>
      </c>
      <c r="T123" s="115">
        <f t="shared" si="11"/>
        <v>4.2353277971920456E-2</v>
      </c>
    </row>
    <row r="124" spans="11:20" x14ac:dyDescent="0.25">
      <c r="K124" s="25">
        <v>39416</v>
      </c>
      <c r="L124" s="26">
        <v>179.415860454105</v>
      </c>
      <c r="M124" s="137">
        <v>156.56332146075101</v>
      </c>
      <c r="N124" s="138">
        <f t="shared" si="6"/>
        <v>-3.4932298598881584E-2</v>
      </c>
      <c r="O124" s="138">
        <f t="shared" si="8"/>
        <v>-8.2142724240332976E-2</v>
      </c>
      <c r="P124" s="138">
        <f t="shared" si="10"/>
        <v>-1.06243835518125E-2</v>
      </c>
      <c r="Q124" s="141">
        <v>184.13261702275099</v>
      </c>
      <c r="R124" s="115">
        <f t="shared" si="7"/>
        <v>-1.2338328588213376E-2</v>
      </c>
      <c r="S124" s="115">
        <f t="shared" si="9"/>
        <v>-3.3362845277525532E-2</v>
      </c>
      <c r="T124" s="115">
        <f t="shared" si="11"/>
        <v>2.9177344484696111E-2</v>
      </c>
    </row>
    <row r="125" spans="11:20" x14ac:dyDescent="0.25">
      <c r="K125" s="25">
        <v>39447</v>
      </c>
      <c r="L125" s="26">
        <v>178.894242970037</v>
      </c>
      <c r="M125" s="137">
        <v>154.309897553448</v>
      </c>
      <c r="N125" s="138">
        <f t="shared" si="6"/>
        <v>-1.4393051234978582E-2</v>
      </c>
      <c r="O125" s="138">
        <f t="shared" si="8"/>
        <v>-7.3581960438450555E-2</v>
      </c>
      <c r="P125" s="138">
        <f t="shared" si="10"/>
        <v>-4.8778694906277287E-2</v>
      </c>
      <c r="Q125" s="141">
        <v>183.90249706071199</v>
      </c>
      <c r="R125" s="115">
        <f t="shared" si="7"/>
        <v>-1.2497512160518642E-3</v>
      </c>
      <c r="S125" s="115">
        <f t="shared" si="9"/>
        <v>-2.7931621056592637E-2</v>
      </c>
      <c r="T125" s="115">
        <f t="shared" si="11"/>
        <v>2.2607606853241258E-2</v>
      </c>
    </row>
    <row r="126" spans="11:20" x14ac:dyDescent="0.25">
      <c r="K126" s="25">
        <v>39478</v>
      </c>
      <c r="L126" s="26">
        <v>180.65217062170501</v>
      </c>
      <c r="M126" s="137">
        <v>154.42501320484601</v>
      </c>
      <c r="N126" s="138">
        <f t="shared" si="6"/>
        <v>7.4600303171190596E-4</v>
      </c>
      <c r="O126" s="138">
        <f t="shared" si="8"/>
        <v>-4.8112986222007881E-2</v>
      </c>
      <c r="P126" s="138">
        <f t="shared" si="10"/>
        <v>-6.2273470037627732E-2</v>
      </c>
      <c r="Q126" s="141">
        <v>185.75783378842701</v>
      </c>
      <c r="R126" s="115">
        <f t="shared" si="7"/>
        <v>1.0088697855486384E-2</v>
      </c>
      <c r="S126" s="115">
        <f t="shared" si="9"/>
        <v>-3.620892573084622E-3</v>
      </c>
      <c r="T126" s="115">
        <f t="shared" si="11"/>
        <v>1.6578093071698552E-2</v>
      </c>
    </row>
    <row r="127" spans="11:20" x14ac:dyDescent="0.25">
      <c r="K127" s="25">
        <v>39507</v>
      </c>
      <c r="L127" s="26">
        <v>180.586012439618</v>
      </c>
      <c r="M127" s="137">
        <v>159.27354888354199</v>
      </c>
      <c r="N127" s="138">
        <f t="shared" si="6"/>
        <v>3.139734669968508E-2</v>
      </c>
      <c r="O127" s="138">
        <f t="shared" si="8"/>
        <v>1.7310743011225593E-2</v>
      </c>
      <c r="P127" s="138">
        <f t="shared" si="10"/>
        <v>-4.8588389591506131E-2</v>
      </c>
      <c r="Q127" s="141">
        <v>184.64154311698999</v>
      </c>
      <c r="R127" s="115">
        <f t="shared" si="7"/>
        <v>-6.0093867842389015E-3</v>
      </c>
      <c r="S127" s="115">
        <f t="shared" si="9"/>
        <v>2.7639106121872814E-3</v>
      </c>
      <c r="T127" s="115">
        <f t="shared" si="11"/>
        <v>-5.8567618648741604E-4</v>
      </c>
    </row>
    <row r="128" spans="11:20" x14ac:dyDescent="0.25">
      <c r="K128" s="25">
        <v>39538</v>
      </c>
      <c r="L128" s="26">
        <v>178.54870676082299</v>
      </c>
      <c r="M128" s="137">
        <v>161.999378501949</v>
      </c>
      <c r="N128" s="138">
        <f t="shared" si="6"/>
        <v>1.7114138772660104E-2</v>
      </c>
      <c r="O128" s="138">
        <f t="shared" si="8"/>
        <v>4.9831417623990237E-2</v>
      </c>
      <c r="P128" s="138">
        <f t="shared" si="10"/>
        <v>-3.1520637323551703E-2</v>
      </c>
      <c r="Q128" s="141">
        <v>181.76039942902599</v>
      </c>
      <c r="R128" s="115">
        <f t="shared" si="7"/>
        <v>-1.5603984018582873E-2</v>
      </c>
      <c r="S128" s="115">
        <f t="shared" si="9"/>
        <v>-1.1648007318676212E-2</v>
      </c>
      <c r="T128" s="115">
        <f t="shared" si="11"/>
        <v>-2.7446545908426212E-2</v>
      </c>
    </row>
    <row r="129" spans="11:20" x14ac:dyDescent="0.25">
      <c r="K129" s="25">
        <v>39568</v>
      </c>
      <c r="L129" s="26">
        <v>175.27135123804999</v>
      </c>
      <c r="M129" s="137">
        <v>161.657360119153</v>
      </c>
      <c r="N129" s="138">
        <f t="shared" si="6"/>
        <v>-2.1112326847098073E-3</v>
      </c>
      <c r="O129" s="138">
        <f t="shared" si="8"/>
        <v>4.6834037855727484E-2</v>
      </c>
      <c r="P129" s="138">
        <f t="shared" si="10"/>
        <v>-4.2775556479150101E-2</v>
      </c>
      <c r="Q129" s="141">
        <v>178.06426717062999</v>
      </c>
      <c r="R129" s="115">
        <f t="shared" si="7"/>
        <v>-2.0335190008422432E-2</v>
      </c>
      <c r="S129" s="115">
        <f t="shared" si="9"/>
        <v>-4.1417185272303425E-2</v>
      </c>
      <c r="T129" s="115">
        <f t="shared" si="11"/>
        <v>-5.4885967514478717E-2</v>
      </c>
    </row>
    <row r="130" spans="11:20" x14ac:dyDescent="0.25">
      <c r="K130" s="25">
        <v>39599</v>
      </c>
      <c r="L130" s="26">
        <v>173.654859141272</v>
      </c>
      <c r="M130" s="137">
        <v>156.805476882855</v>
      </c>
      <c r="N130" s="138">
        <f t="shared" si="6"/>
        <v>-3.001337664255932E-2</v>
      </c>
      <c r="O130" s="138">
        <f t="shared" si="8"/>
        <v>-1.5495805913708915E-2</v>
      </c>
      <c r="P130" s="138">
        <f t="shared" si="10"/>
        <v>-7.0897596252919248E-2</v>
      </c>
      <c r="Q130" s="141">
        <v>176.98852259418501</v>
      </c>
      <c r="R130" s="115">
        <f t="shared" si="7"/>
        <v>-6.0413276259079218E-3</v>
      </c>
      <c r="S130" s="115">
        <f t="shared" si="9"/>
        <v>-4.1447988321652973E-2</v>
      </c>
      <c r="T130" s="115">
        <f t="shared" si="11"/>
        <v>-6.2348831018762874E-2</v>
      </c>
    </row>
    <row r="131" spans="11:20" x14ac:dyDescent="0.25">
      <c r="K131" s="25">
        <v>39629</v>
      </c>
      <c r="L131" s="26">
        <v>173.11199783564899</v>
      </c>
      <c r="M131" s="137">
        <v>154.029725925999</v>
      </c>
      <c r="N131" s="138">
        <f t="shared" si="6"/>
        <v>-1.7701875036735371E-2</v>
      </c>
      <c r="O131" s="138">
        <f t="shared" si="8"/>
        <v>-4.9195575005580139E-2</v>
      </c>
      <c r="P131" s="138">
        <f t="shared" si="10"/>
        <v>-9.9012412834617813E-2</v>
      </c>
      <c r="Q131" s="141">
        <v>176.83349448132299</v>
      </c>
      <c r="R131" s="115">
        <f t="shared" si="7"/>
        <v>-8.7592184278240115E-4</v>
      </c>
      <c r="S131" s="115">
        <f t="shared" si="9"/>
        <v>-2.7106591772356192E-2</v>
      </c>
      <c r="T131" s="115">
        <f t="shared" si="11"/>
        <v>-6.6696813265660682E-2</v>
      </c>
    </row>
    <row r="132" spans="11:20" x14ac:dyDescent="0.25">
      <c r="K132" s="25">
        <v>39660</v>
      </c>
      <c r="L132" s="26">
        <v>172.85585632579401</v>
      </c>
      <c r="M132" s="137">
        <v>154.06473394592101</v>
      </c>
      <c r="N132" s="138">
        <f t="shared" si="6"/>
        <v>2.2728093367385682E-4</v>
      </c>
      <c r="O132" s="138">
        <f t="shared" si="8"/>
        <v>-4.6967401717037061E-2</v>
      </c>
      <c r="P132" s="138">
        <f t="shared" si="10"/>
        <v>-9.5968224692515758E-2</v>
      </c>
      <c r="Q132" s="141">
        <v>176.49037087806801</v>
      </c>
      <c r="R132" s="115">
        <f t="shared" si="7"/>
        <v>-1.9403767609830203E-3</v>
      </c>
      <c r="S132" s="115">
        <f t="shared" si="9"/>
        <v>-8.8389226966789636E-3</v>
      </c>
      <c r="T132" s="115">
        <f t="shared" si="11"/>
        <v>-6.8047130678149936E-2</v>
      </c>
    </row>
    <row r="133" spans="11:20" x14ac:dyDescent="0.25">
      <c r="K133" s="25">
        <v>39691</v>
      </c>
      <c r="L133" s="26">
        <v>171.78779500450699</v>
      </c>
      <c r="M133" s="137">
        <v>156.30319048046101</v>
      </c>
      <c r="N133" s="138">
        <f t="shared" si="6"/>
        <v>1.4529324636524121E-2</v>
      </c>
      <c r="O133" s="138">
        <f t="shared" si="8"/>
        <v>-3.2032452716510562E-3</v>
      </c>
      <c r="P133" s="138">
        <f t="shared" si="10"/>
        <v>-8.3667750093655457E-2</v>
      </c>
      <c r="Q133" s="141">
        <v>174.88451437827601</v>
      </c>
      <c r="R133" s="115">
        <f t="shared" si="7"/>
        <v>-9.0988335046416902E-3</v>
      </c>
      <c r="S133" s="115">
        <f t="shared" si="9"/>
        <v>-1.1887822922468594E-2</v>
      </c>
      <c r="T133" s="115">
        <f t="shared" si="11"/>
        <v>-8.1912416621162776E-2</v>
      </c>
    </row>
    <row r="134" spans="11:20" x14ac:dyDescent="0.25">
      <c r="K134" s="25">
        <v>39721</v>
      </c>
      <c r="L134" s="26">
        <v>168.122146034628</v>
      </c>
      <c r="M134" s="137">
        <v>153.96296564986201</v>
      </c>
      <c r="N134" s="138">
        <f t="shared" si="6"/>
        <v>-1.497234204500475E-2</v>
      </c>
      <c r="O134" s="138">
        <f t="shared" si="8"/>
        <v>-4.3342462460171927E-4</v>
      </c>
      <c r="P134" s="138">
        <f t="shared" si="10"/>
        <v>-7.5664807871293704E-2</v>
      </c>
      <c r="Q134" s="141">
        <v>170.982669798047</v>
      </c>
      <c r="R134" s="115">
        <f t="shared" si="7"/>
        <v>-2.2310978156643957E-2</v>
      </c>
      <c r="S134" s="115">
        <f t="shared" si="9"/>
        <v>-3.3086631582083803E-2</v>
      </c>
      <c r="T134" s="115">
        <f t="shared" si="11"/>
        <v>-9.6223002327514129E-2</v>
      </c>
    </row>
    <row r="135" spans="11:20" x14ac:dyDescent="0.25">
      <c r="K135" s="25">
        <v>39752</v>
      </c>
      <c r="L135" s="26">
        <v>163.97229087228601</v>
      </c>
      <c r="M135" s="137">
        <v>145.44796346689901</v>
      </c>
      <c r="N135" s="138">
        <f t="shared" si="6"/>
        <v>-5.5305521993695317E-2</v>
      </c>
      <c r="O135" s="138">
        <f t="shared" si="8"/>
        <v>-5.5929545057641805E-2</v>
      </c>
      <c r="P135" s="138">
        <f t="shared" si="10"/>
        <v>-0.10344817376870208</v>
      </c>
      <c r="Q135" s="141">
        <v>167.39836061329001</v>
      </c>
      <c r="R135" s="115">
        <f t="shared" si="7"/>
        <v>-2.0962996945775414E-2</v>
      </c>
      <c r="S135" s="115">
        <f t="shared" si="9"/>
        <v>-5.1515616515188767E-2</v>
      </c>
      <c r="T135" s="115">
        <f t="shared" si="11"/>
        <v>-0.10209854555813513</v>
      </c>
    </row>
    <row r="136" spans="11:20" x14ac:dyDescent="0.25">
      <c r="K136" s="25">
        <v>39782</v>
      </c>
      <c r="L136" s="26">
        <v>158.13029461229101</v>
      </c>
      <c r="M136" s="137">
        <v>135.26456948890799</v>
      </c>
      <c r="N136" s="138">
        <f t="shared" ref="N136:N199" si="12">M136/M135-1</f>
        <v>-7.0014001813841431E-2</v>
      </c>
      <c r="O136" s="138">
        <f t="shared" si="8"/>
        <v>-0.1346013534777013</v>
      </c>
      <c r="P136" s="138">
        <f t="shared" si="10"/>
        <v>-0.1360392189762174</v>
      </c>
      <c r="Q136" s="141">
        <v>162.114527974113</v>
      </c>
      <c r="R136" s="115">
        <f t="shared" ref="R136:R199" si="13">Q136/Q135-1</f>
        <v>-3.1564422852284002E-2</v>
      </c>
      <c r="S136" s="115">
        <f t="shared" si="9"/>
        <v>-7.3019537776463528E-2</v>
      </c>
      <c r="T136" s="115">
        <f t="shared" si="11"/>
        <v>-0.11957734270358789</v>
      </c>
    </row>
    <row r="137" spans="11:20" x14ac:dyDescent="0.25">
      <c r="K137" s="25">
        <v>39813</v>
      </c>
      <c r="L137" s="26">
        <v>155.35855729655799</v>
      </c>
      <c r="M137" s="137">
        <v>130.93586630573299</v>
      </c>
      <c r="N137" s="138">
        <f t="shared" si="12"/>
        <v>-3.200175182260101E-2</v>
      </c>
      <c r="O137" s="138">
        <f t="shared" si="8"/>
        <v>-0.14956258634622932</v>
      </c>
      <c r="P137" s="138">
        <f t="shared" si="10"/>
        <v>-0.15147460803425783</v>
      </c>
      <c r="Q137" s="141">
        <v>159.46868014439301</v>
      </c>
      <c r="R137" s="115">
        <f t="shared" si="13"/>
        <v>-1.6320855772670173E-2</v>
      </c>
      <c r="S137" s="115">
        <f t="shared" si="9"/>
        <v>-6.734009749206471E-2</v>
      </c>
      <c r="T137" s="115">
        <f t="shared" si="11"/>
        <v>-0.13286288825242332</v>
      </c>
    </row>
    <row r="138" spans="11:20" x14ac:dyDescent="0.25">
      <c r="K138" s="25">
        <v>39844</v>
      </c>
      <c r="L138" s="26">
        <v>151.65698382020301</v>
      </c>
      <c r="M138" s="137">
        <v>128.83432643083901</v>
      </c>
      <c r="N138" s="138">
        <f t="shared" si="12"/>
        <v>-1.6050146794667541E-2</v>
      </c>
      <c r="O138" s="138">
        <f t="shared" ref="O138:O201" si="14">M138/M135-1</f>
        <v>-0.11422392338852461</v>
      </c>
      <c r="P138" s="138">
        <f t="shared" si="10"/>
        <v>-0.16571594356971653</v>
      </c>
      <c r="Q138" s="141">
        <v>155.50020541479699</v>
      </c>
      <c r="R138" s="115">
        <f t="shared" si="13"/>
        <v>-2.4885605913353648E-2</v>
      </c>
      <c r="S138" s="115">
        <f t="shared" ref="S138:S201" si="15">Q138/Q135-1</f>
        <v>-7.1076892001225467E-2</v>
      </c>
      <c r="T138" s="115">
        <f t="shared" si="11"/>
        <v>-0.16288749581399942</v>
      </c>
    </row>
    <row r="139" spans="11:20" x14ac:dyDescent="0.25">
      <c r="K139" s="25">
        <v>39872</v>
      </c>
      <c r="L139" s="26">
        <v>149.164677736713</v>
      </c>
      <c r="M139" s="137">
        <v>126.568222160914</v>
      </c>
      <c r="N139" s="138">
        <f t="shared" si="12"/>
        <v>-1.7589289537222053E-2</v>
      </c>
      <c r="O139" s="138">
        <f t="shared" si="14"/>
        <v>-6.4291391018747923E-2</v>
      </c>
      <c r="P139" s="138">
        <f t="shared" si="10"/>
        <v>-0.20534060396018139</v>
      </c>
      <c r="Q139" s="141">
        <v>153.06467195638601</v>
      </c>
      <c r="R139" s="115">
        <f t="shared" si="13"/>
        <v>-1.5662573897662679E-2</v>
      </c>
      <c r="S139" s="115">
        <f t="shared" si="15"/>
        <v>-5.5823843370608417E-2</v>
      </c>
      <c r="T139" s="115">
        <f t="shared" si="11"/>
        <v>-0.17101715371061799</v>
      </c>
    </row>
    <row r="140" spans="11:20" x14ac:dyDescent="0.25">
      <c r="K140" s="25">
        <v>39903</v>
      </c>
      <c r="L140" s="26">
        <v>144.35480575761599</v>
      </c>
      <c r="M140" s="137">
        <v>118.706357366462</v>
      </c>
      <c r="N140" s="138">
        <f t="shared" si="12"/>
        <v>-6.211562950182492E-2</v>
      </c>
      <c r="O140" s="138">
        <f t="shared" si="14"/>
        <v>-9.3400756296332821E-2</v>
      </c>
      <c r="P140" s="138">
        <f t="shared" si="10"/>
        <v>-0.26724189645558516</v>
      </c>
      <c r="Q140" s="141">
        <v>148.695722088032</v>
      </c>
      <c r="R140" s="115">
        <f t="shared" si="13"/>
        <v>-2.8543162916122689E-2</v>
      </c>
      <c r="S140" s="115">
        <f t="shared" si="15"/>
        <v>-6.7555322127244577E-2</v>
      </c>
      <c r="T140" s="115">
        <f t="shared" si="11"/>
        <v>-0.18191353806913879</v>
      </c>
    </row>
    <row r="141" spans="11:20" x14ac:dyDescent="0.25">
      <c r="K141" s="25">
        <v>39933</v>
      </c>
      <c r="L141" s="26">
        <v>141.21729310529301</v>
      </c>
      <c r="M141" s="137">
        <v>114.45809618187999</v>
      </c>
      <c r="N141" s="138">
        <f t="shared" si="12"/>
        <v>-3.5787983717393224E-2</v>
      </c>
      <c r="O141" s="138">
        <f t="shared" si="14"/>
        <v>-0.11158695548950992</v>
      </c>
      <c r="P141" s="138">
        <f t="shared" si="10"/>
        <v>-0.29197101760466571</v>
      </c>
      <c r="Q141" s="141">
        <v>145.69278621255501</v>
      </c>
      <c r="R141" s="115">
        <f t="shared" si="13"/>
        <v>-2.0195173292875013E-2</v>
      </c>
      <c r="S141" s="115">
        <f t="shared" si="15"/>
        <v>-6.3070136634743923E-2</v>
      </c>
      <c r="T141" s="115">
        <f t="shared" si="11"/>
        <v>-0.18179661462934071</v>
      </c>
    </row>
    <row r="142" spans="11:20" x14ac:dyDescent="0.25">
      <c r="K142" s="25">
        <v>39964</v>
      </c>
      <c r="L142" s="26">
        <v>139.264147770108</v>
      </c>
      <c r="M142" s="137">
        <v>110.63678569455099</v>
      </c>
      <c r="N142" s="138">
        <f t="shared" si="12"/>
        <v>-3.3386109107185646E-2</v>
      </c>
      <c r="O142" s="138">
        <f t="shared" si="14"/>
        <v>-0.12587232556769579</v>
      </c>
      <c r="P142" s="138">
        <f t="shared" si="10"/>
        <v>-0.29443289932274086</v>
      </c>
      <c r="Q142" s="141">
        <v>143.90181540489399</v>
      </c>
      <c r="R142" s="115">
        <f t="shared" si="13"/>
        <v>-1.229278987806659E-2</v>
      </c>
      <c r="S142" s="115">
        <f t="shared" si="15"/>
        <v>-5.9862647823155868E-2</v>
      </c>
      <c r="T142" s="115">
        <f t="shared" si="11"/>
        <v>-0.18694267122142805</v>
      </c>
    </row>
    <row r="143" spans="11:20" x14ac:dyDescent="0.25">
      <c r="K143" s="25">
        <v>39994</v>
      </c>
      <c r="L143" s="26">
        <v>139.65219978496401</v>
      </c>
      <c r="M143" s="137">
        <v>111.491072217094</v>
      </c>
      <c r="N143" s="138">
        <f t="shared" si="12"/>
        <v>7.7215414130120674E-3</v>
      </c>
      <c r="O143" s="138">
        <f t="shared" si="14"/>
        <v>-6.0782634640986211E-2</v>
      </c>
      <c r="P143" s="138">
        <f t="shared" si="10"/>
        <v>-0.27617171590204592</v>
      </c>
      <c r="Q143" s="141">
        <v>144.305068498205</v>
      </c>
      <c r="R143" s="115">
        <f t="shared" si="13"/>
        <v>2.8022794026356657E-3</v>
      </c>
      <c r="S143" s="115">
        <f t="shared" si="15"/>
        <v>-2.9527773416558767E-2</v>
      </c>
      <c r="T143" s="115">
        <f t="shared" si="11"/>
        <v>-0.18394946092383879</v>
      </c>
    </row>
    <row r="144" spans="11:20" x14ac:dyDescent="0.25">
      <c r="K144" s="25">
        <v>40025</v>
      </c>
      <c r="L144" s="26">
        <v>140.04439223543801</v>
      </c>
      <c r="M144" s="137">
        <v>109.53842854107999</v>
      </c>
      <c r="N144" s="138">
        <f t="shared" si="12"/>
        <v>-1.7513901671084908E-2</v>
      </c>
      <c r="O144" s="138">
        <f t="shared" si="14"/>
        <v>-4.2982259926658162E-2</v>
      </c>
      <c r="P144" s="138">
        <f t="shared" si="10"/>
        <v>-0.28901036768395294</v>
      </c>
      <c r="Q144" s="141">
        <v>145.40979638325001</v>
      </c>
      <c r="R144" s="115">
        <f t="shared" si="13"/>
        <v>7.655503001675612E-3</v>
      </c>
      <c r="S144" s="115">
        <f t="shared" si="15"/>
        <v>-1.9423736525440161E-3</v>
      </c>
      <c r="T144" s="115">
        <f t="shared" si="11"/>
        <v>-0.17610351397748858</v>
      </c>
    </row>
    <row r="145" spans="11:20" x14ac:dyDescent="0.25">
      <c r="K145" s="25">
        <v>40056</v>
      </c>
      <c r="L145" s="26">
        <v>139.02067067006399</v>
      </c>
      <c r="M145" s="137">
        <v>107.84189982974399</v>
      </c>
      <c r="N145" s="138">
        <f t="shared" si="12"/>
        <v>-1.5487977451673518E-2</v>
      </c>
      <c r="O145" s="138">
        <f t="shared" si="14"/>
        <v>-2.5261813665874211E-2</v>
      </c>
      <c r="P145" s="138">
        <f t="shared" si="10"/>
        <v>-0.31004671434889886</v>
      </c>
      <c r="Q145" s="141">
        <v>145.10923188427</v>
      </c>
      <c r="R145" s="115">
        <f t="shared" si="13"/>
        <v>-2.0670168479420825E-3</v>
      </c>
      <c r="S145" s="115">
        <f t="shared" si="15"/>
        <v>8.3905576589060615E-3</v>
      </c>
      <c r="T145" s="115">
        <f t="shared" si="11"/>
        <v>-0.17025682691151223</v>
      </c>
    </row>
    <row r="146" spans="11:20" x14ac:dyDescent="0.25">
      <c r="K146" s="25">
        <v>40086</v>
      </c>
      <c r="L146" s="26">
        <v>135.14128737338899</v>
      </c>
      <c r="M146" s="137">
        <v>104.424504526744</v>
      </c>
      <c r="N146" s="138">
        <f t="shared" si="12"/>
        <v>-3.1688938236392628E-2</v>
      </c>
      <c r="O146" s="138">
        <f t="shared" si="14"/>
        <v>-6.3382363715993928E-2</v>
      </c>
      <c r="P146" s="138">
        <f t="shared" si="10"/>
        <v>-0.32175569568968232</v>
      </c>
      <c r="Q146" s="141">
        <v>141.71668412591799</v>
      </c>
      <c r="R146" s="115">
        <f t="shared" si="13"/>
        <v>-2.3379268943120701E-2</v>
      </c>
      <c r="S146" s="115">
        <f t="shared" si="15"/>
        <v>-1.7936891609037331E-2</v>
      </c>
      <c r="T146" s="115">
        <f t="shared" si="11"/>
        <v>-0.17116346180987807</v>
      </c>
    </row>
    <row r="147" spans="11:20" x14ac:dyDescent="0.25">
      <c r="K147" s="25">
        <v>40117</v>
      </c>
      <c r="L147" s="26">
        <v>130.46124309582299</v>
      </c>
      <c r="M147" s="137">
        <v>102.141247732435</v>
      </c>
      <c r="N147" s="138">
        <f t="shared" si="12"/>
        <v>-2.1865143671562559E-2</v>
      </c>
      <c r="O147" s="138">
        <f t="shared" si="14"/>
        <v>-6.7530463118437356E-2</v>
      </c>
      <c r="P147" s="138">
        <f t="shared" ref="P147:P210" si="16">M147/M135-1</f>
        <v>-0.29774714407960567</v>
      </c>
      <c r="Q147" s="141">
        <v>136.75110563937801</v>
      </c>
      <c r="R147" s="115">
        <f t="shared" si="13"/>
        <v>-3.5038771314519157E-2</v>
      </c>
      <c r="S147" s="115">
        <f t="shared" si="15"/>
        <v>-5.9546818434781934E-2</v>
      </c>
      <c r="T147" s="115">
        <f t="shared" ref="T147:T210" si="17">Q147/Q135-1</f>
        <v>-0.18307977964438238</v>
      </c>
    </row>
    <row r="148" spans="11:20" x14ac:dyDescent="0.25">
      <c r="K148" s="25">
        <v>40147</v>
      </c>
      <c r="L148" s="26">
        <v>128.50111703471299</v>
      </c>
      <c r="M148" s="137">
        <v>101.437074470398</v>
      </c>
      <c r="N148" s="138">
        <f t="shared" si="12"/>
        <v>-6.8941125908470458E-3</v>
      </c>
      <c r="O148" s="138">
        <f t="shared" si="14"/>
        <v>-5.9390880255797085E-2</v>
      </c>
      <c r="P148" s="138">
        <f t="shared" si="16"/>
        <v>-0.25008392919391897</v>
      </c>
      <c r="Q148" s="141">
        <v>134.30659274180201</v>
      </c>
      <c r="R148" s="115">
        <f t="shared" si="13"/>
        <v>-1.7875635346030427E-2</v>
      </c>
      <c r="S148" s="115">
        <f t="shared" si="15"/>
        <v>-7.4444878538696302E-2</v>
      </c>
      <c r="T148" s="115">
        <f t="shared" si="17"/>
        <v>-0.17153265398121176</v>
      </c>
    </row>
    <row r="149" spans="11:20" x14ac:dyDescent="0.25">
      <c r="K149" s="25">
        <v>40178</v>
      </c>
      <c r="L149" s="26">
        <v>129.02080422592701</v>
      </c>
      <c r="M149" s="137">
        <v>101.57640139087</v>
      </c>
      <c r="N149" s="138">
        <f t="shared" si="12"/>
        <v>1.3735305478734805E-3</v>
      </c>
      <c r="O149" s="138">
        <f t="shared" si="14"/>
        <v>-2.7274279622218178E-2</v>
      </c>
      <c r="P149" s="138">
        <f t="shared" si="16"/>
        <v>-0.22422782804452634</v>
      </c>
      <c r="Q149" s="141">
        <v>134.50383945615101</v>
      </c>
      <c r="R149" s="115">
        <f t="shared" si="13"/>
        <v>1.4686301716269057E-3</v>
      </c>
      <c r="S149" s="115">
        <f t="shared" si="15"/>
        <v>-5.0896228021806045E-2</v>
      </c>
      <c r="T149" s="115">
        <f t="shared" si="17"/>
        <v>-0.15655011796446328</v>
      </c>
    </row>
    <row r="150" spans="11:20" x14ac:dyDescent="0.25">
      <c r="K150" s="25">
        <v>40209</v>
      </c>
      <c r="L150" s="26">
        <v>131.27809104179801</v>
      </c>
      <c r="M150" s="137">
        <v>101.051672843483</v>
      </c>
      <c r="N150" s="138">
        <f t="shared" si="12"/>
        <v>-5.1658509279908227E-3</v>
      </c>
      <c r="O150" s="138">
        <f t="shared" si="14"/>
        <v>-1.0667334824479568E-2</v>
      </c>
      <c r="P150" s="138">
        <f t="shared" si="16"/>
        <v>-0.21564636038416618</v>
      </c>
      <c r="Q150" s="141">
        <v>136.864960883686</v>
      </c>
      <c r="R150" s="115">
        <f t="shared" si="13"/>
        <v>1.7554305044985119E-2</v>
      </c>
      <c r="S150" s="115">
        <f t="shared" si="15"/>
        <v>8.3257275161074951E-4</v>
      </c>
      <c r="T150" s="115">
        <f t="shared" si="17"/>
        <v>-0.11984064253421056</v>
      </c>
    </row>
    <row r="151" spans="11:20" x14ac:dyDescent="0.25">
      <c r="K151" s="25">
        <v>40237</v>
      </c>
      <c r="L151" s="26">
        <v>132.49096460054</v>
      </c>
      <c r="M151" s="137">
        <v>100.50623227347501</v>
      </c>
      <c r="N151" s="138">
        <f t="shared" si="12"/>
        <v>-5.3976401840751809E-3</v>
      </c>
      <c r="O151" s="138">
        <f t="shared" si="14"/>
        <v>-9.1765481386654191E-3</v>
      </c>
      <c r="P151" s="138">
        <f t="shared" si="16"/>
        <v>-0.20591258565917736</v>
      </c>
      <c r="Q151" s="141">
        <v>138.25198326319401</v>
      </c>
      <c r="R151" s="115">
        <f t="shared" si="13"/>
        <v>1.0134240133869987E-2</v>
      </c>
      <c r="S151" s="115">
        <f t="shared" si="15"/>
        <v>2.9376000394685242E-2</v>
      </c>
      <c r="T151" s="115">
        <f t="shared" si="17"/>
        <v>-9.6774053110130542E-2</v>
      </c>
    </row>
    <row r="152" spans="11:20" x14ac:dyDescent="0.25">
      <c r="K152" s="25">
        <v>40268</v>
      </c>
      <c r="L152" s="26">
        <v>131.83729485689801</v>
      </c>
      <c r="M152" s="137">
        <v>102.26350452791399</v>
      </c>
      <c r="N152" s="138">
        <f t="shared" si="12"/>
        <v>1.7484211821387374E-2</v>
      </c>
      <c r="O152" s="138">
        <f t="shared" si="14"/>
        <v>6.7643973170499194E-3</v>
      </c>
      <c r="P152" s="138">
        <f t="shared" si="16"/>
        <v>-0.13851703652051905</v>
      </c>
      <c r="Q152" s="141">
        <v>137.25104966997401</v>
      </c>
      <c r="R152" s="115">
        <f t="shared" si="13"/>
        <v>-7.2399221305526895E-3</v>
      </c>
      <c r="S152" s="115">
        <f t="shared" si="15"/>
        <v>2.0424771701172073E-2</v>
      </c>
      <c r="T152" s="115">
        <f t="shared" si="17"/>
        <v>-7.6967059020584538E-2</v>
      </c>
    </row>
    <row r="153" spans="11:20" x14ac:dyDescent="0.25">
      <c r="K153" s="25">
        <v>40298</v>
      </c>
      <c r="L153" s="26">
        <v>129.321031037686</v>
      </c>
      <c r="M153" s="137">
        <v>106.36914450272801</v>
      </c>
      <c r="N153" s="138">
        <f t="shared" si="12"/>
        <v>4.0147655742555965E-2</v>
      </c>
      <c r="O153" s="138">
        <f t="shared" si="14"/>
        <v>5.2621312538597254E-2</v>
      </c>
      <c r="P153" s="138">
        <f t="shared" si="16"/>
        <v>-7.0671730082756401E-2</v>
      </c>
      <c r="Q153" s="141">
        <v>133.642122495145</v>
      </c>
      <c r="R153" s="115">
        <f t="shared" si="13"/>
        <v>-2.6294350269136957E-2</v>
      </c>
      <c r="S153" s="115">
        <f t="shared" si="15"/>
        <v>-2.3547578340959774E-2</v>
      </c>
      <c r="T153" s="115">
        <f t="shared" si="17"/>
        <v>-8.2712837269986572E-2</v>
      </c>
    </row>
    <row r="154" spans="11:20" x14ac:dyDescent="0.25">
      <c r="K154" s="25">
        <v>40329</v>
      </c>
      <c r="L154" s="26">
        <v>125.99502790448599</v>
      </c>
      <c r="M154" s="137">
        <v>108.819187242583</v>
      </c>
      <c r="N154" s="138">
        <f t="shared" si="12"/>
        <v>2.3033397056156257E-2</v>
      </c>
      <c r="O154" s="138">
        <f t="shared" si="14"/>
        <v>8.2710840721684331E-2</v>
      </c>
      <c r="P154" s="138">
        <f t="shared" si="16"/>
        <v>-1.642851824153746E-2</v>
      </c>
      <c r="Q154" s="141">
        <v>129.33282669655799</v>
      </c>
      <c r="R154" s="115">
        <f t="shared" si="13"/>
        <v>-3.2245041594154311E-2</v>
      </c>
      <c r="S154" s="115">
        <f t="shared" si="15"/>
        <v>-6.4513769394948794E-2</v>
      </c>
      <c r="T154" s="115">
        <f t="shared" si="17"/>
        <v>-0.10124256366984319</v>
      </c>
    </row>
    <row r="155" spans="11:20" x14ac:dyDescent="0.25">
      <c r="K155" s="25">
        <v>40359</v>
      </c>
      <c r="L155" s="26">
        <v>124.044691760427</v>
      </c>
      <c r="M155" s="137">
        <v>108.337612446759</v>
      </c>
      <c r="N155" s="138">
        <f t="shared" si="12"/>
        <v>-4.4254584878534731E-3</v>
      </c>
      <c r="O155" s="138">
        <f t="shared" si="14"/>
        <v>5.9396633695327772E-2</v>
      </c>
      <c r="P155" s="138">
        <f t="shared" si="16"/>
        <v>-2.8284415134107177E-2</v>
      </c>
      <c r="Q155" s="141">
        <v>127.147249508858</v>
      </c>
      <c r="R155" s="115">
        <f t="shared" si="13"/>
        <v>-1.6898858886211565E-2</v>
      </c>
      <c r="S155" s="115">
        <f t="shared" si="15"/>
        <v>-7.3615467316359595E-2</v>
      </c>
      <c r="T155" s="115">
        <f t="shared" si="17"/>
        <v>-0.11889962818291744</v>
      </c>
    </row>
    <row r="156" spans="11:20" x14ac:dyDescent="0.25">
      <c r="K156" s="25">
        <v>40390</v>
      </c>
      <c r="L156" s="26">
        <v>123.884897408347</v>
      </c>
      <c r="M156" s="137">
        <v>104.77784462793601</v>
      </c>
      <c r="N156" s="138">
        <f t="shared" si="12"/>
        <v>-3.285809737197587E-2</v>
      </c>
      <c r="O156" s="138">
        <f t="shared" si="14"/>
        <v>-1.4960164267854847E-2</v>
      </c>
      <c r="P156" s="138">
        <f t="shared" si="16"/>
        <v>-4.3460399939539318E-2</v>
      </c>
      <c r="Q156" s="141">
        <v>127.865243553845</v>
      </c>
      <c r="R156" s="115">
        <f t="shared" si="13"/>
        <v>5.6469490906052577E-3</v>
      </c>
      <c r="S156" s="115">
        <f t="shared" si="15"/>
        <v>-4.3226483038757979E-2</v>
      </c>
      <c r="T156" s="115">
        <f t="shared" si="17"/>
        <v>-0.12065592047982532</v>
      </c>
    </row>
    <row r="157" spans="11:20" x14ac:dyDescent="0.25">
      <c r="K157" s="25">
        <v>40421</v>
      </c>
      <c r="L157" s="26">
        <v>124.68343196853399</v>
      </c>
      <c r="M157" s="137">
        <v>103.36117257020901</v>
      </c>
      <c r="N157" s="138">
        <f t="shared" si="12"/>
        <v>-1.3520721510903111E-2</v>
      </c>
      <c r="O157" s="138">
        <f t="shared" si="14"/>
        <v>-5.0156730726235055E-2</v>
      </c>
      <c r="P157" s="138">
        <f t="shared" si="16"/>
        <v>-4.1549038607526012E-2</v>
      </c>
      <c r="Q157" s="141">
        <v>129.245753679362</v>
      </c>
      <c r="R157" s="115">
        <f t="shared" si="13"/>
        <v>1.0796601853228838E-2</v>
      </c>
      <c r="S157" s="115">
        <f t="shared" si="15"/>
        <v>-6.7324761562881363E-4</v>
      </c>
      <c r="T157" s="115">
        <f t="shared" si="17"/>
        <v>-0.10932094394627989</v>
      </c>
    </row>
    <row r="158" spans="11:20" x14ac:dyDescent="0.25">
      <c r="K158" s="25">
        <v>40451</v>
      </c>
      <c r="L158" s="26">
        <v>124.263133571011</v>
      </c>
      <c r="M158" s="137">
        <v>103.405521726806</v>
      </c>
      <c r="N158" s="138">
        <f t="shared" si="12"/>
        <v>4.2906978988521693E-4</v>
      </c>
      <c r="O158" s="138">
        <f t="shared" si="14"/>
        <v>-4.5525193038353118E-2</v>
      </c>
      <c r="P158" s="138">
        <f t="shared" si="16"/>
        <v>-9.7580812526338878E-3</v>
      </c>
      <c r="Q158" s="141">
        <v>128.79630707930701</v>
      </c>
      <c r="R158" s="115">
        <f t="shared" si="13"/>
        <v>-3.4774573806888309E-3</v>
      </c>
      <c r="S158" s="115">
        <f t="shared" si="15"/>
        <v>1.2969667663429441E-2</v>
      </c>
      <c r="T158" s="115">
        <f t="shared" si="17"/>
        <v>-9.117047245567067E-2</v>
      </c>
    </row>
    <row r="159" spans="11:20" x14ac:dyDescent="0.25">
      <c r="K159" s="25">
        <v>40482</v>
      </c>
      <c r="L159" s="26">
        <v>123.255655885325</v>
      </c>
      <c r="M159" s="137">
        <v>106.53522118740101</v>
      </c>
      <c r="N159" s="138">
        <f t="shared" si="12"/>
        <v>3.0266270198448186E-2</v>
      </c>
      <c r="O159" s="138">
        <f t="shared" si="14"/>
        <v>1.6772406091243974E-2</v>
      </c>
      <c r="P159" s="138">
        <f t="shared" si="16"/>
        <v>4.3018599757820297E-2</v>
      </c>
      <c r="Q159" s="141">
        <v>126.63984044988401</v>
      </c>
      <c r="R159" s="115">
        <f t="shared" si="13"/>
        <v>-1.6743233391739665E-2</v>
      </c>
      <c r="S159" s="115">
        <f t="shared" si="15"/>
        <v>-9.5835511660756767E-3</v>
      </c>
      <c r="T159" s="115">
        <f t="shared" si="17"/>
        <v>-7.3939184200514596E-2</v>
      </c>
    </row>
    <row r="160" spans="11:20" x14ac:dyDescent="0.25">
      <c r="K160" s="25">
        <v>40512</v>
      </c>
      <c r="L160" s="26">
        <v>122.61560991423499</v>
      </c>
      <c r="M160" s="137">
        <v>109.473646624952</v>
      </c>
      <c r="N160" s="138">
        <f t="shared" si="12"/>
        <v>2.7581727477546059E-2</v>
      </c>
      <c r="O160" s="138">
        <f t="shared" si="14"/>
        <v>5.913704249621432E-2</v>
      </c>
      <c r="P160" s="138">
        <f t="shared" si="16"/>
        <v>7.9227168138600756E-2</v>
      </c>
      <c r="Q160" s="141">
        <v>125.008638397805</v>
      </c>
      <c r="R160" s="115">
        <f t="shared" si="13"/>
        <v>-1.2880638875445549E-2</v>
      </c>
      <c r="S160" s="115">
        <f t="shared" si="15"/>
        <v>-3.2783400312466737E-2</v>
      </c>
      <c r="T160" s="115">
        <f t="shared" si="17"/>
        <v>-6.9229321913272579E-2</v>
      </c>
    </row>
    <row r="161" spans="11:20" x14ac:dyDescent="0.25">
      <c r="K161" s="25">
        <v>40543</v>
      </c>
      <c r="L161" s="26">
        <v>123.161414114922</v>
      </c>
      <c r="M161" s="137">
        <v>112.40984768875499</v>
      </c>
      <c r="N161" s="138">
        <f t="shared" si="12"/>
        <v>2.6821076618212869E-2</v>
      </c>
      <c r="O161" s="138">
        <f t="shared" si="14"/>
        <v>8.7077806016376158E-2</v>
      </c>
      <c r="P161" s="138">
        <f t="shared" si="16"/>
        <v>0.10665318075403607</v>
      </c>
      <c r="Q161" s="141">
        <v>124.845099634525</v>
      </c>
      <c r="R161" s="115">
        <f t="shared" si="13"/>
        <v>-1.3082196988626338E-3</v>
      </c>
      <c r="S161" s="115">
        <f t="shared" si="15"/>
        <v>-3.0677956025160213E-2</v>
      </c>
      <c r="T161" s="115">
        <f t="shared" si="17"/>
        <v>-7.1810142079808958E-2</v>
      </c>
    </row>
    <row r="162" spans="11:20" x14ac:dyDescent="0.25">
      <c r="K162" s="25">
        <v>40574</v>
      </c>
      <c r="L162" s="26">
        <v>122.450507361108</v>
      </c>
      <c r="M162" s="137">
        <v>111.26387164564601</v>
      </c>
      <c r="N162" s="138">
        <f t="shared" si="12"/>
        <v>-1.0194623217371634E-2</v>
      </c>
      <c r="O162" s="138">
        <f t="shared" si="14"/>
        <v>4.4385794721607308E-2</v>
      </c>
      <c r="P162" s="138">
        <f t="shared" si="16"/>
        <v>0.10105917611062698</v>
      </c>
      <c r="Q162" s="141">
        <v>124.223179168263</v>
      </c>
      <c r="R162" s="115">
        <f t="shared" si="13"/>
        <v>-4.9815368651442427E-3</v>
      </c>
      <c r="S162" s="115">
        <f t="shared" si="15"/>
        <v>-1.9082946354290198E-2</v>
      </c>
      <c r="T162" s="115">
        <f t="shared" si="17"/>
        <v>-9.2366823720254843E-2</v>
      </c>
    </row>
    <row r="163" spans="11:20" x14ac:dyDescent="0.25">
      <c r="K163" s="25">
        <v>40602</v>
      </c>
      <c r="L163" s="26">
        <v>120.93102491675501</v>
      </c>
      <c r="M163" s="137">
        <v>106.580724024543</v>
      </c>
      <c r="N163" s="138">
        <f t="shared" si="12"/>
        <v>-4.2090460738396063E-2</v>
      </c>
      <c r="O163" s="138">
        <f t="shared" si="14"/>
        <v>-2.6425744364942161E-2</v>
      </c>
      <c r="P163" s="138">
        <f t="shared" si="16"/>
        <v>6.0438956009607914E-2</v>
      </c>
      <c r="Q163" s="141">
        <v>123.570853082572</v>
      </c>
      <c r="R163" s="115">
        <f t="shared" si="13"/>
        <v>-5.2512428844492254E-3</v>
      </c>
      <c r="S163" s="115">
        <f t="shared" si="15"/>
        <v>-1.1501487686456091E-2</v>
      </c>
      <c r="T163" s="115">
        <f t="shared" si="17"/>
        <v>-0.10619110000522125</v>
      </c>
    </row>
    <row r="164" spans="11:20" x14ac:dyDescent="0.25">
      <c r="K164" s="25">
        <v>40633</v>
      </c>
      <c r="L164" s="26">
        <v>119.650725538896</v>
      </c>
      <c r="M164" s="137">
        <v>102.046953324572</v>
      </c>
      <c r="N164" s="138">
        <f t="shared" si="12"/>
        <v>-4.2538374002103585E-2</v>
      </c>
      <c r="O164" s="138">
        <f t="shared" si="14"/>
        <v>-9.2188492176203285E-2</v>
      </c>
      <c r="P164" s="138">
        <f t="shared" si="16"/>
        <v>-2.1175805028555983E-3</v>
      </c>
      <c r="Q164" s="141">
        <v>123.160268511284</v>
      </c>
      <c r="R164" s="115">
        <f t="shared" si="13"/>
        <v>-3.322665183946194E-3</v>
      </c>
      <c r="S164" s="115">
        <f t="shared" si="15"/>
        <v>-1.3495372490976543E-2</v>
      </c>
      <c r="T164" s="115">
        <f t="shared" si="17"/>
        <v>-0.10266428703147912</v>
      </c>
    </row>
    <row r="165" spans="11:20" x14ac:dyDescent="0.25">
      <c r="K165" s="25">
        <v>40663</v>
      </c>
      <c r="L165" s="26">
        <v>120.196831162617</v>
      </c>
      <c r="M165" s="137">
        <v>101.039408240171</v>
      </c>
      <c r="N165" s="138">
        <f t="shared" si="12"/>
        <v>-9.8733480184988176E-3</v>
      </c>
      <c r="O165" s="138">
        <f t="shared" si="14"/>
        <v>-9.1893830892726402E-2</v>
      </c>
      <c r="P165" s="138">
        <f t="shared" si="16"/>
        <v>-5.0106036740949045E-2</v>
      </c>
      <c r="Q165" s="141">
        <v>124.177064277721</v>
      </c>
      <c r="R165" s="115">
        <f t="shared" si="13"/>
        <v>8.2558748752958877E-3</v>
      </c>
      <c r="S165" s="115">
        <f t="shared" si="15"/>
        <v>-3.7122613388873571E-4</v>
      </c>
      <c r="T165" s="115">
        <f t="shared" si="17"/>
        <v>-7.0823914202409188E-2</v>
      </c>
    </row>
    <row r="166" spans="11:20" x14ac:dyDescent="0.25">
      <c r="K166" s="25">
        <v>40694</v>
      </c>
      <c r="L166" s="26">
        <v>120.957806727788</v>
      </c>
      <c r="M166" s="137">
        <v>103.18667363500499</v>
      </c>
      <c r="N166" s="138">
        <f t="shared" si="12"/>
        <v>2.1251761389278201E-2</v>
      </c>
      <c r="O166" s="138">
        <f t="shared" si="14"/>
        <v>-3.1844880212639981E-2</v>
      </c>
      <c r="P166" s="138">
        <f t="shared" si="16"/>
        <v>-5.1760298439114782E-2</v>
      </c>
      <c r="Q166" s="141">
        <v>124.555177431735</v>
      </c>
      <c r="R166" s="115">
        <f t="shared" si="13"/>
        <v>3.0449516278494571E-3</v>
      </c>
      <c r="S166" s="115">
        <f t="shared" si="15"/>
        <v>7.9656676684529693E-3</v>
      </c>
      <c r="T166" s="115">
        <f t="shared" si="17"/>
        <v>-3.6940731806878069E-2</v>
      </c>
    </row>
    <row r="167" spans="11:20" x14ac:dyDescent="0.25">
      <c r="K167" s="25">
        <v>40724</v>
      </c>
      <c r="L167" s="26">
        <v>120.802288304605</v>
      </c>
      <c r="M167" s="137">
        <v>105.86894796674</v>
      </c>
      <c r="N167" s="138">
        <f t="shared" si="12"/>
        <v>2.5994387038997147E-2</v>
      </c>
      <c r="O167" s="138">
        <f t="shared" si="14"/>
        <v>3.745329495542804E-2</v>
      </c>
      <c r="P167" s="138">
        <f t="shared" si="16"/>
        <v>-2.2786772056954785E-2</v>
      </c>
      <c r="Q167" s="141">
        <v>123.707647599846</v>
      </c>
      <c r="R167" s="115">
        <f t="shared" si="13"/>
        <v>-6.8044528486462807E-3</v>
      </c>
      <c r="S167" s="115">
        <f t="shared" si="15"/>
        <v>4.4444453976799636E-3</v>
      </c>
      <c r="T167" s="115">
        <f t="shared" si="17"/>
        <v>-2.7052114161324137E-2</v>
      </c>
    </row>
    <row r="168" spans="11:20" x14ac:dyDescent="0.25">
      <c r="K168" s="25">
        <v>40755</v>
      </c>
      <c r="L168" s="26">
        <v>120.473478632865</v>
      </c>
      <c r="M168" s="137">
        <v>108.550006741026</v>
      </c>
      <c r="N168" s="138">
        <f t="shared" si="12"/>
        <v>2.5324316768768673E-2</v>
      </c>
      <c r="O168" s="138">
        <f t="shared" si="14"/>
        <v>7.4333357960710611E-2</v>
      </c>
      <c r="P168" s="138">
        <f t="shared" si="16"/>
        <v>3.600152423906855E-2</v>
      </c>
      <c r="Q168" s="141">
        <v>122.69477557448501</v>
      </c>
      <c r="R168" s="115">
        <f t="shared" si="13"/>
        <v>-8.1876265939297976E-3</v>
      </c>
      <c r="S168" s="115">
        <f t="shared" si="15"/>
        <v>-1.1936896011012665E-2</v>
      </c>
      <c r="T168" s="115">
        <f t="shared" si="17"/>
        <v>-4.0436852389700961E-2</v>
      </c>
    </row>
    <row r="169" spans="11:20" x14ac:dyDescent="0.25">
      <c r="K169" s="25">
        <v>40786</v>
      </c>
      <c r="L169" s="26">
        <v>121.227170086115</v>
      </c>
      <c r="M169" s="137">
        <v>110.784927354793</v>
      </c>
      <c r="N169" s="138">
        <f t="shared" si="12"/>
        <v>2.0588857438756047E-2</v>
      </c>
      <c r="O169" s="138">
        <f t="shared" si="14"/>
        <v>7.3635998255596302E-2</v>
      </c>
      <c r="P169" s="138">
        <f t="shared" si="16"/>
        <v>7.1823438143963969E-2</v>
      </c>
      <c r="Q169" s="141">
        <v>123.090717622551</v>
      </c>
      <c r="R169" s="115">
        <f t="shared" si="13"/>
        <v>3.2270489612300501E-3</v>
      </c>
      <c r="S169" s="115">
        <f t="shared" si="15"/>
        <v>-1.1757518550255641E-2</v>
      </c>
      <c r="T169" s="115">
        <f t="shared" si="17"/>
        <v>-4.7622733293665176E-2</v>
      </c>
    </row>
    <row r="170" spans="11:20" x14ac:dyDescent="0.25">
      <c r="K170" s="25">
        <v>40816</v>
      </c>
      <c r="L170" s="26">
        <v>122.832632764276</v>
      </c>
      <c r="M170" s="137">
        <v>112.241609233882</v>
      </c>
      <c r="N170" s="138">
        <f t="shared" si="12"/>
        <v>1.3148737051782433E-2</v>
      </c>
      <c r="O170" s="138">
        <f t="shared" si="14"/>
        <v>6.0193865996893248E-2</v>
      </c>
      <c r="P170" s="138">
        <f t="shared" si="16"/>
        <v>8.5450828539124446E-2</v>
      </c>
      <c r="Q170" s="141">
        <v>124.628108427683</v>
      </c>
      <c r="R170" s="115">
        <f t="shared" si="13"/>
        <v>1.2489900415125543E-2</v>
      </c>
      <c r="S170" s="115">
        <f t="shared" si="15"/>
        <v>7.44061378334826E-3</v>
      </c>
      <c r="T170" s="115">
        <f t="shared" si="17"/>
        <v>-3.2362718669079693E-2</v>
      </c>
    </row>
    <row r="171" spans="11:20" x14ac:dyDescent="0.25">
      <c r="K171" s="25">
        <v>40847</v>
      </c>
      <c r="L171" s="26">
        <v>124.022410772157</v>
      </c>
      <c r="M171" s="137">
        <v>114.335861770338</v>
      </c>
      <c r="N171" s="138">
        <f t="shared" si="12"/>
        <v>1.8658432917618928E-2</v>
      </c>
      <c r="O171" s="138">
        <f t="shared" si="14"/>
        <v>5.3301286688223426E-2</v>
      </c>
      <c r="P171" s="138">
        <f t="shared" si="16"/>
        <v>7.3221236094448638E-2</v>
      </c>
      <c r="Q171" s="141">
        <v>125.583455836845</v>
      </c>
      <c r="R171" s="115">
        <f t="shared" si="13"/>
        <v>7.6655854061715711E-3</v>
      </c>
      <c r="S171" s="115">
        <f t="shared" si="15"/>
        <v>2.3543628885863699E-2</v>
      </c>
      <c r="T171" s="115">
        <f t="shared" si="17"/>
        <v>-8.34164516700453E-3</v>
      </c>
    </row>
    <row r="172" spans="11:20" x14ac:dyDescent="0.25">
      <c r="K172" s="25">
        <v>40877</v>
      </c>
      <c r="L172" s="26">
        <v>124.135268870464</v>
      </c>
      <c r="M172" s="137">
        <v>114.24693451802</v>
      </c>
      <c r="N172" s="138">
        <f t="shared" si="12"/>
        <v>-7.7777217874674953E-4</v>
      </c>
      <c r="O172" s="138">
        <f t="shared" si="14"/>
        <v>3.1249803072396221E-2</v>
      </c>
      <c r="P172" s="138">
        <f t="shared" si="16"/>
        <v>4.3602163993138099E-2</v>
      </c>
      <c r="Q172" s="141">
        <v>125.705439106049</v>
      </c>
      <c r="R172" s="115">
        <f t="shared" si="13"/>
        <v>9.7133231755042182E-4</v>
      </c>
      <c r="S172" s="115">
        <f t="shared" si="15"/>
        <v>2.1242231209634088E-2</v>
      </c>
      <c r="T172" s="115">
        <f t="shared" si="17"/>
        <v>5.574020461103002E-3</v>
      </c>
    </row>
    <row r="173" spans="11:20" x14ac:dyDescent="0.25">
      <c r="K173" s="25">
        <v>40908</v>
      </c>
      <c r="L173" s="26">
        <v>123.630407761915</v>
      </c>
      <c r="M173" s="137">
        <v>114.57134056384901</v>
      </c>
      <c r="N173" s="138">
        <f t="shared" si="12"/>
        <v>2.8395164141392648E-3</v>
      </c>
      <c r="O173" s="138">
        <f t="shared" si="14"/>
        <v>2.0756396365562146E-2</v>
      </c>
      <c r="P173" s="138">
        <f t="shared" si="16"/>
        <v>1.9228678977297742E-2</v>
      </c>
      <c r="Q173" s="141">
        <v>125.012579303314</v>
      </c>
      <c r="R173" s="115">
        <f t="shared" si="13"/>
        <v>-5.5117726620443896E-3</v>
      </c>
      <c r="S173" s="115">
        <f t="shared" si="15"/>
        <v>3.0849451257946026E-3</v>
      </c>
      <c r="T173" s="115">
        <f t="shared" si="17"/>
        <v>1.3414997407130702E-3</v>
      </c>
    </row>
    <row r="174" spans="11:20" x14ac:dyDescent="0.25">
      <c r="K174" s="25">
        <v>40939</v>
      </c>
      <c r="L174" s="26">
        <v>122.19754567363501</v>
      </c>
      <c r="M174" s="137">
        <v>111.326456913364</v>
      </c>
      <c r="N174" s="138">
        <f t="shared" si="12"/>
        <v>-2.8321948879324488E-2</v>
      </c>
      <c r="O174" s="138">
        <f t="shared" si="14"/>
        <v>-2.6320743206701636E-2</v>
      </c>
      <c r="P174" s="138">
        <f t="shared" si="16"/>
        <v>5.6249406741226693E-4</v>
      </c>
      <c r="Q174" s="141">
        <v>123.995055916678</v>
      </c>
      <c r="R174" s="115">
        <f t="shared" si="13"/>
        <v>-8.1393679924579576E-3</v>
      </c>
      <c r="S174" s="115">
        <f t="shared" si="15"/>
        <v>-1.2648162208807379E-2</v>
      </c>
      <c r="T174" s="115">
        <f t="shared" si="17"/>
        <v>-1.8363984331458694E-3</v>
      </c>
    </row>
    <row r="175" spans="11:20" x14ac:dyDescent="0.25">
      <c r="K175" s="25">
        <v>40968</v>
      </c>
      <c r="L175" s="26">
        <v>120.39922018890699</v>
      </c>
      <c r="M175" s="137">
        <v>109.36368223865399</v>
      </c>
      <c r="N175" s="138">
        <f t="shared" si="12"/>
        <v>-1.7630801600355128E-2</v>
      </c>
      <c r="O175" s="138">
        <f t="shared" si="14"/>
        <v>-4.2742961112849587E-2</v>
      </c>
      <c r="P175" s="138">
        <f t="shared" si="16"/>
        <v>2.6111271429063887E-2</v>
      </c>
      <c r="Q175" s="141">
        <v>122.277198686087</v>
      </c>
      <c r="R175" s="115">
        <f t="shared" si="13"/>
        <v>-1.3854239734730656E-2</v>
      </c>
      <c r="S175" s="115">
        <f t="shared" si="15"/>
        <v>-2.7272013401662187E-2</v>
      </c>
      <c r="T175" s="115">
        <f t="shared" si="17"/>
        <v>-1.0468928264342092E-2</v>
      </c>
    </row>
    <row r="176" spans="11:20" x14ac:dyDescent="0.25">
      <c r="K176" s="25">
        <v>40999</v>
      </c>
      <c r="L176" s="26">
        <v>120.322668871405</v>
      </c>
      <c r="M176" s="137">
        <v>108.19605467655001</v>
      </c>
      <c r="N176" s="138">
        <f t="shared" si="12"/>
        <v>-1.067655677097612E-2</v>
      </c>
      <c r="O176" s="138">
        <f t="shared" si="14"/>
        <v>-5.5644682657319033E-2</v>
      </c>
      <c r="P176" s="138">
        <f t="shared" si="16"/>
        <v>6.0257569203659544E-2</v>
      </c>
      <c r="Q176" s="141">
        <v>122.520053798333</v>
      </c>
      <c r="R176" s="115">
        <f t="shared" si="13"/>
        <v>1.9861030090282394E-3</v>
      </c>
      <c r="S176" s="115">
        <f t="shared" si="15"/>
        <v>-1.9938197570769756E-2</v>
      </c>
      <c r="T176" s="115">
        <f t="shared" si="17"/>
        <v>-5.1982244005285283E-3</v>
      </c>
    </row>
    <row r="177" spans="11:20" x14ac:dyDescent="0.25">
      <c r="K177" s="25">
        <v>41029</v>
      </c>
      <c r="L177" s="26">
        <v>121.01769791968501</v>
      </c>
      <c r="M177" s="137">
        <v>110.016582328013</v>
      </c>
      <c r="N177" s="138">
        <f t="shared" si="12"/>
        <v>1.6826192571489207E-2</v>
      </c>
      <c r="O177" s="138">
        <f t="shared" si="14"/>
        <v>-1.176606730932217E-2</v>
      </c>
      <c r="P177" s="138">
        <f t="shared" si="16"/>
        <v>8.8848244899685458E-2</v>
      </c>
      <c r="Q177" s="141">
        <v>123.022297539052</v>
      </c>
      <c r="R177" s="115">
        <f t="shared" si="13"/>
        <v>4.0992778336981228E-3</v>
      </c>
      <c r="S177" s="115">
        <f t="shared" si="15"/>
        <v>-7.8451384245487032E-3</v>
      </c>
      <c r="T177" s="115">
        <f t="shared" si="17"/>
        <v>-9.2993560879034431E-3</v>
      </c>
    </row>
    <row r="178" spans="11:20" x14ac:dyDescent="0.25">
      <c r="K178" s="25">
        <v>41060</v>
      </c>
      <c r="L178" s="26">
        <v>122.514077023621</v>
      </c>
      <c r="M178" s="137">
        <v>111.150301000696</v>
      </c>
      <c r="N178" s="138">
        <f t="shared" si="12"/>
        <v>1.030497992841517E-2</v>
      </c>
      <c r="O178" s="138">
        <f t="shared" si="14"/>
        <v>1.6336490555824978E-2</v>
      </c>
      <c r="P178" s="138">
        <f t="shared" si="16"/>
        <v>7.7176897802328615E-2</v>
      </c>
      <c r="Q178" s="141">
        <v>124.66507620151</v>
      </c>
      <c r="R178" s="115">
        <f t="shared" si="13"/>
        <v>1.3353503351183349E-2</v>
      </c>
      <c r="S178" s="115">
        <f t="shared" si="15"/>
        <v>1.9528395654149877E-2</v>
      </c>
      <c r="T178" s="115">
        <f t="shared" si="17"/>
        <v>8.8233000057535982E-4</v>
      </c>
    </row>
    <row r="179" spans="11:20" x14ac:dyDescent="0.25">
      <c r="K179" s="25">
        <v>41090</v>
      </c>
      <c r="L179" s="26">
        <v>123.189668456931</v>
      </c>
      <c r="M179" s="137">
        <v>112.87751906099901</v>
      </c>
      <c r="N179" s="138">
        <f t="shared" si="12"/>
        <v>1.5539481627604212E-2</v>
      </c>
      <c r="O179" s="138">
        <f t="shared" si="14"/>
        <v>4.3268346507126854E-2</v>
      </c>
      <c r="P179" s="138">
        <f t="shared" si="16"/>
        <v>6.6200441478466709E-2</v>
      </c>
      <c r="Q179" s="141">
        <v>125.10717234349499</v>
      </c>
      <c r="R179" s="115">
        <f t="shared" si="13"/>
        <v>3.5462709802573933E-3</v>
      </c>
      <c r="S179" s="115">
        <f t="shared" si="15"/>
        <v>2.1115878298750834E-2</v>
      </c>
      <c r="T179" s="115">
        <f t="shared" si="17"/>
        <v>1.1313162692867751E-2</v>
      </c>
    </row>
    <row r="180" spans="11:20" x14ac:dyDescent="0.25">
      <c r="K180" s="25">
        <v>41121</v>
      </c>
      <c r="L180" s="26">
        <v>124.30124303231899</v>
      </c>
      <c r="M180" s="137">
        <v>114.658880517753</v>
      </c>
      <c r="N180" s="138">
        <f t="shared" si="12"/>
        <v>1.57813661353714E-2</v>
      </c>
      <c r="O180" s="138">
        <f t="shared" si="14"/>
        <v>4.2196349782063436E-2</v>
      </c>
      <c r="P180" s="138">
        <f t="shared" si="16"/>
        <v>5.6277046498037553E-2</v>
      </c>
      <c r="Q180" s="141">
        <v>126.065744743606</v>
      </c>
      <c r="R180" s="115">
        <f t="shared" si="13"/>
        <v>7.6620099563848854E-3</v>
      </c>
      <c r="S180" s="115">
        <f t="shared" si="15"/>
        <v>2.4738988503997694E-2</v>
      </c>
      <c r="T180" s="115">
        <f t="shared" si="17"/>
        <v>2.7474431191852666E-2</v>
      </c>
    </row>
    <row r="181" spans="11:20" x14ac:dyDescent="0.25">
      <c r="K181" s="25">
        <v>41152</v>
      </c>
      <c r="L181" s="26">
        <v>125.568695672155</v>
      </c>
      <c r="M181" s="137">
        <v>117.03989532943299</v>
      </c>
      <c r="N181" s="138">
        <f t="shared" si="12"/>
        <v>2.076607412289655E-2</v>
      </c>
      <c r="O181" s="138">
        <f t="shared" si="14"/>
        <v>5.2987659733823911E-2</v>
      </c>
      <c r="P181" s="138">
        <f t="shared" si="16"/>
        <v>5.6460460136496859E-2</v>
      </c>
      <c r="Q181" s="141">
        <v>127.008380219676</v>
      </c>
      <c r="R181" s="115">
        <f t="shared" si="13"/>
        <v>7.4773323870582775E-3</v>
      </c>
      <c r="S181" s="115">
        <f t="shared" si="15"/>
        <v>1.8796796100122304E-2</v>
      </c>
      <c r="T181" s="115">
        <f t="shared" si="17"/>
        <v>3.1827441360267716E-2</v>
      </c>
    </row>
    <row r="182" spans="11:20" x14ac:dyDescent="0.25">
      <c r="K182" s="25">
        <v>41182</v>
      </c>
      <c r="L182" s="26">
        <v>126.767031412507</v>
      </c>
      <c r="M182" s="137">
        <v>117.490916804432</v>
      </c>
      <c r="N182" s="138">
        <f t="shared" si="12"/>
        <v>3.8535703892208506E-3</v>
      </c>
      <c r="O182" s="138">
        <f t="shared" si="14"/>
        <v>4.0870828680597659E-2</v>
      </c>
      <c r="P182" s="138">
        <f t="shared" si="16"/>
        <v>4.6767928635198297E-2</v>
      </c>
      <c r="Q182" s="141">
        <v>128.350921562721</v>
      </c>
      <c r="R182" s="115">
        <f t="shared" si="13"/>
        <v>1.0570494173084644E-2</v>
      </c>
      <c r="S182" s="115">
        <f t="shared" si="15"/>
        <v>2.5927763840109419E-2</v>
      </c>
      <c r="T182" s="115">
        <f t="shared" si="17"/>
        <v>2.9871376385353754E-2</v>
      </c>
    </row>
    <row r="183" spans="11:20" x14ac:dyDescent="0.25">
      <c r="K183" s="25">
        <v>41213</v>
      </c>
      <c r="L183" s="26">
        <v>128.657842943313</v>
      </c>
      <c r="M183" s="137">
        <v>117.820210730231</v>
      </c>
      <c r="N183" s="138">
        <f t="shared" si="12"/>
        <v>2.80271815690325E-3</v>
      </c>
      <c r="O183" s="138">
        <f t="shared" si="14"/>
        <v>2.7571612405447476E-2</v>
      </c>
      <c r="P183" s="138">
        <f t="shared" si="16"/>
        <v>3.047468139866627E-2</v>
      </c>
      <c r="Q183" s="141">
        <v>130.50237563734399</v>
      </c>
      <c r="R183" s="115">
        <f t="shared" si="13"/>
        <v>1.6762279915315093E-2</v>
      </c>
      <c r="S183" s="115">
        <f t="shared" si="15"/>
        <v>3.5192993170042097E-2</v>
      </c>
      <c r="T183" s="115">
        <f t="shared" si="17"/>
        <v>3.9168533527931704E-2</v>
      </c>
    </row>
    <row r="184" spans="11:20" x14ac:dyDescent="0.25">
      <c r="K184" s="25">
        <v>41243</v>
      </c>
      <c r="L184" s="26">
        <v>129.66237031128401</v>
      </c>
      <c r="M184" s="137">
        <v>116.85331821716601</v>
      </c>
      <c r="N184" s="138">
        <f t="shared" si="12"/>
        <v>-8.2065080945988855E-3</v>
      </c>
      <c r="O184" s="138">
        <f t="shared" si="14"/>
        <v>-1.5941325967682163E-3</v>
      </c>
      <c r="P184" s="138">
        <f t="shared" si="16"/>
        <v>2.2813598545481373E-2</v>
      </c>
      <c r="Q184" s="141">
        <v>131.92687246231799</v>
      </c>
      <c r="R184" s="115">
        <f t="shared" si="13"/>
        <v>1.0915485775772948E-2</v>
      </c>
      <c r="S184" s="115">
        <f t="shared" si="15"/>
        <v>3.8725730019821381E-2</v>
      </c>
      <c r="T184" s="115">
        <f t="shared" si="17"/>
        <v>4.9492157224958255E-2</v>
      </c>
    </row>
    <row r="185" spans="11:20" x14ac:dyDescent="0.25">
      <c r="K185" s="25">
        <v>41274</v>
      </c>
      <c r="L185" s="26">
        <v>130.42641046561101</v>
      </c>
      <c r="M185" s="137">
        <v>117.42699225131901</v>
      </c>
      <c r="N185" s="138">
        <f t="shared" si="12"/>
        <v>4.9093516804277204E-3</v>
      </c>
      <c r="O185" s="138">
        <f t="shared" si="14"/>
        <v>-5.4408080940759884E-4</v>
      </c>
      <c r="P185" s="138">
        <f t="shared" si="16"/>
        <v>2.4924659809479888E-2</v>
      </c>
      <c r="Q185" s="141">
        <v>132.681160081115</v>
      </c>
      <c r="R185" s="115">
        <f t="shared" si="13"/>
        <v>5.7174675994267066E-3</v>
      </c>
      <c r="S185" s="115">
        <f t="shared" si="15"/>
        <v>3.3737494563121917E-2</v>
      </c>
      <c r="T185" s="115">
        <f t="shared" si="17"/>
        <v>6.1342473057810931E-2</v>
      </c>
    </row>
    <row r="186" spans="11:20" x14ac:dyDescent="0.25">
      <c r="K186" s="25">
        <v>41305</v>
      </c>
      <c r="L186" s="26">
        <v>128.84736618062701</v>
      </c>
      <c r="M186" s="137">
        <v>116.221669376045</v>
      </c>
      <c r="N186" s="138">
        <f t="shared" si="12"/>
        <v>-1.0264444759807478E-2</v>
      </c>
      <c r="O186" s="138">
        <f t="shared" si="14"/>
        <v>-1.3567632787944373E-2</v>
      </c>
      <c r="P186" s="138">
        <f t="shared" si="16"/>
        <v>4.3971690094211313E-2</v>
      </c>
      <c r="Q186" s="141">
        <v>131.02214205456099</v>
      </c>
      <c r="R186" s="115">
        <f t="shared" si="13"/>
        <v>-1.2503795004051521E-2</v>
      </c>
      <c r="S186" s="115">
        <f t="shared" si="15"/>
        <v>3.9828119195421952E-3</v>
      </c>
      <c r="T186" s="115">
        <f t="shared" si="17"/>
        <v>5.6672309116946096E-2</v>
      </c>
    </row>
    <row r="187" spans="11:20" x14ac:dyDescent="0.25">
      <c r="K187" s="25">
        <v>41333</v>
      </c>
      <c r="L187" s="26">
        <v>127.20729103219099</v>
      </c>
      <c r="M187" s="137">
        <v>117.283917964483</v>
      </c>
      <c r="N187" s="138">
        <f t="shared" si="12"/>
        <v>9.1398496867309831E-3</v>
      </c>
      <c r="O187" s="138">
        <f t="shared" si="14"/>
        <v>3.6849595192216533E-3</v>
      </c>
      <c r="P187" s="138">
        <f t="shared" si="16"/>
        <v>7.2421077671337208E-2</v>
      </c>
      <c r="Q187" s="141">
        <v>128.87894053703801</v>
      </c>
      <c r="R187" s="115">
        <f t="shared" si="13"/>
        <v>-1.6357552119934837E-2</v>
      </c>
      <c r="S187" s="115">
        <f t="shared" si="15"/>
        <v>-2.3103192461039757E-2</v>
      </c>
      <c r="T187" s="115">
        <f t="shared" si="17"/>
        <v>5.3989966419652369E-2</v>
      </c>
    </row>
    <row r="188" spans="11:20" x14ac:dyDescent="0.25">
      <c r="K188" s="25">
        <v>41364</v>
      </c>
      <c r="L188" s="26">
        <v>126.885332622991</v>
      </c>
      <c r="M188" s="137">
        <v>118.465165045163</v>
      </c>
      <c r="N188" s="138">
        <f t="shared" si="12"/>
        <v>1.0071688439311277E-2</v>
      </c>
      <c r="O188" s="138">
        <f t="shared" si="14"/>
        <v>8.8410064325081805E-3</v>
      </c>
      <c r="P188" s="138">
        <f t="shared" si="16"/>
        <v>9.4912059402834092E-2</v>
      </c>
      <c r="Q188" s="141">
        <v>128.26150521529999</v>
      </c>
      <c r="R188" s="115">
        <f t="shared" si="13"/>
        <v>-4.7908162432525048E-3</v>
      </c>
      <c r="S188" s="115">
        <f t="shared" si="15"/>
        <v>-3.33103423508887E-2</v>
      </c>
      <c r="T188" s="115">
        <f t="shared" si="17"/>
        <v>4.6861319751110964E-2</v>
      </c>
    </row>
    <row r="189" spans="11:20" x14ac:dyDescent="0.25">
      <c r="K189" s="25">
        <v>41394</v>
      </c>
      <c r="L189" s="26">
        <v>129.241901560174</v>
      </c>
      <c r="M189" s="137">
        <v>122.420780199932</v>
      </c>
      <c r="N189" s="138">
        <f t="shared" si="12"/>
        <v>3.3390534282892181E-2</v>
      </c>
      <c r="O189" s="138">
        <f t="shared" si="14"/>
        <v>5.3338683372627038E-2</v>
      </c>
      <c r="P189" s="138">
        <f t="shared" si="16"/>
        <v>0.11274843854843675</v>
      </c>
      <c r="Q189" s="141">
        <v>130.22955177460199</v>
      </c>
      <c r="R189" s="115">
        <f t="shared" si="13"/>
        <v>1.5344015774634956E-2</v>
      </c>
      <c r="S189" s="115">
        <f t="shared" si="15"/>
        <v>-6.0492850103835982E-3</v>
      </c>
      <c r="T189" s="115">
        <f t="shared" si="17"/>
        <v>5.8584942565083509E-2</v>
      </c>
    </row>
    <row r="190" spans="11:20" x14ac:dyDescent="0.25">
      <c r="K190" s="25">
        <v>41425</v>
      </c>
      <c r="L190" s="26">
        <v>132.08079743751699</v>
      </c>
      <c r="M190" s="137">
        <v>123.59920843646201</v>
      </c>
      <c r="N190" s="138">
        <f t="shared" si="12"/>
        <v>9.6260474292473308E-3</v>
      </c>
      <c r="O190" s="138">
        <f t="shared" si="14"/>
        <v>5.3846175857558354E-2</v>
      </c>
      <c r="P190" s="138">
        <f t="shared" si="16"/>
        <v>0.11200066327924785</v>
      </c>
      <c r="Q190" s="141">
        <v>133.324231953409</v>
      </c>
      <c r="R190" s="115">
        <f t="shared" si="13"/>
        <v>2.3763271366880057E-2</v>
      </c>
      <c r="S190" s="115">
        <f t="shared" si="15"/>
        <v>3.4491992235872626E-2</v>
      </c>
      <c r="T190" s="115">
        <f t="shared" si="17"/>
        <v>6.9459354742640533E-2</v>
      </c>
    </row>
    <row r="191" spans="11:20" x14ac:dyDescent="0.25">
      <c r="K191" s="25">
        <v>41455</v>
      </c>
      <c r="L191" s="26">
        <v>134.633348864716</v>
      </c>
      <c r="M191" s="137">
        <v>124.772029479933</v>
      </c>
      <c r="N191" s="138">
        <f t="shared" si="12"/>
        <v>9.4889041629575566E-3</v>
      </c>
      <c r="O191" s="138">
        <f t="shared" si="14"/>
        <v>5.323813487589879E-2</v>
      </c>
      <c r="P191" s="138">
        <f t="shared" si="16"/>
        <v>0.10537537073707481</v>
      </c>
      <c r="Q191" s="141">
        <v>136.145128582133</v>
      </c>
      <c r="R191" s="115">
        <f t="shared" si="13"/>
        <v>2.1158168979437786E-2</v>
      </c>
      <c r="S191" s="115">
        <f t="shared" si="15"/>
        <v>6.146523349776345E-2</v>
      </c>
      <c r="T191" s="115">
        <f t="shared" si="17"/>
        <v>8.8228005092562789E-2</v>
      </c>
    </row>
    <row r="192" spans="11:20" x14ac:dyDescent="0.25">
      <c r="K192" s="25">
        <v>41486</v>
      </c>
      <c r="L192" s="26">
        <v>135.62215730999401</v>
      </c>
      <c r="M192" s="137">
        <v>123.933762849818</v>
      </c>
      <c r="N192" s="138">
        <f t="shared" si="12"/>
        <v>-6.7183857921443435E-3</v>
      </c>
      <c r="O192" s="138">
        <f t="shared" si="14"/>
        <v>1.2358871160721874E-2</v>
      </c>
      <c r="P192" s="138">
        <f t="shared" si="16"/>
        <v>8.0891094437547162E-2</v>
      </c>
      <c r="Q192" s="141">
        <v>137.61393443444501</v>
      </c>
      <c r="R192" s="115">
        <f t="shared" si="13"/>
        <v>1.0788530354399972E-2</v>
      </c>
      <c r="S192" s="115">
        <f t="shared" si="15"/>
        <v>5.6702818670709476E-2</v>
      </c>
      <c r="T192" s="115">
        <f t="shared" si="17"/>
        <v>9.1604501399851657E-2</v>
      </c>
    </row>
    <row r="193" spans="11:20" x14ac:dyDescent="0.25">
      <c r="K193" s="25">
        <v>41517</v>
      </c>
      <c r="L193" s="26">
        <v>136.323505059783</v>
      </c>
      <c r="M193" s="137">
        <v>124.502185961504</v>
      </c>
      <c r="N193" s="138">
        <f t="shared" si="12"/>
        <v>4.5865073295225933E-3</v>
      </c>
      <c r="O193" s="138">
        <f t="shared" si="14"/>
        <v>7.3056901938508556E-3</v>
      </c>
      <c r="P193" s="138">
        <f t="shared" si="16"/>
        <v>6.3758521067255325E-2</v>
      </c>
      <c r="Q193" s="141">
        <v>138.392217863458</v>
      </c>
      <c r="R193" s="115">
        <f t="shared" si="13"/>
        <v>5.655556846125398E-3</v>
      </c>
      <c r="S193" s="115">
        <f t="shared" si="15"/>
        <v>3.8012489071154398E-2</v>
      </c>
      <c r="T193" s="115">
        <f t="shared" si="17"/>
        <v>8.9630602516875824E-2</v>
      </c>
    </row>
    <row r="194" spans="11:20" x14ac:dyDescent="0.25">
      <c r="K194" s="25">
        <v>41547</v>
      </c>
      <c r="L194" s="26">
        <v>136.94690832355201</v>
      </c>
      <c r="M194" s="137">
        <v>124.966446022027</v>
      </c>
      <c r="N194" s="138">
        <f t="shared" si="12"/>
        <v>3.7289309977781571E-3</v>
      </c>
      <c r="O194" s="138">
        <f t="shared" si="14"/>
        <v>1.5581740787928844E-3</v>
      </c>
      <c r="P194" s="138">
        <f t="shared" si="16"/>
        <v>6.3626443821510836E-2</v>
      </c>
      <c r="Q194" s="141">
        <v>138.99872965239399</v>
      </c>
      <c r="R194" s="115">
        <f t="shared" si="13"/>
        <v>4.3825570418589699E-3</v>
      </c>
      <c r="S194" s="115">
        <f t="shared" si="15"/>
        <v>2.0959993941608301E-2</v>
      </c>
      <c r="T194" s="115">
        <f t="shared" si="17"/>
        <v>8.2958563600727731E-2</v>
      </c>
    </row>
    <row r="195" spans="11:20" x14ac:dyDescent="0.25">
      <c r="K195" s="25">
        <v>41578</v>
      </c>
      <c r="L195" s="26">
        <v>137.58601700893701</v>
      </c>
      <c r="M195" s="137">
        <v>126.136955306098</v>
      </c>
      <c r="N195" s="138">
        <f t="shared" si="12"/>
        <v>9.3665885630185297E-3</v>
      </c>
      <c r="O195" s="138">
        <f t="shared" si="14"/>
        <v>1.7777177143808887E-2</v>
      </c>
      <c r="P195" s="138">
        <f t="shared" si="16"/>
        <v>7.0588437453312558E-2</v>
      </c>
      <c r="Q195" s="141">
        <v>139.44443265521099</v>
      </c>
      <c r="R195" s="115">
        <f t="shared" si="13"/>
        <v>3.2065257281963522E-3</v>
      </c>
      <c r="S195" s="115">
        <f t="shared" si="15"/>
        <v>1.330169236341372E-2</v>
      </c>
      <c r="T195" s="115">
        <f t="shared" si="17"/>
        <v>6.8520262364543338E-2</v>
      </c>
    </row>
    <row r="196" spans="11:20" x14ac:dyDescent="0.25">
      <c r="K196" s="25">
        <v>41608</v>
      </c>
      <c r="L196" s="26">
        <v>138.50206883732901</v>
      </c>
      <c r="M196" s="137">
        <v>127.372670678245</v>
      </c>
      <c r="N196" s="138">
        <f t="shared" si="12"/>
        <v>9.7966164566780645E-3</v>
      </c>
      <c r="O196" s="138">
        <f t="shared" si="14"/>
        <v>2.3055697332322822E-2</v>
      </c>
      <c r="P196" s="138">
        <f t="shared" si="16"/>
        <v>9.0021854933800993E-2</v>
      </c>
      <c r="Q196" s="141">
        <v>140.22389614667301</v>
      </c>
      <c r="R196" s="115">
        <f t="shared" si="13"/>
        <v>5.5897784990048827E-3</v>
      </c>
      <c r="S196" s="115">
        <f t="shared" si="15"/>
        <v>1.3235413894603587E-2</v>
      </c>
      <c r="T196" s="115">
        <f t="shared" si="17"/>
        <v>6.2891081471857735E-2</v>
      </c>
    </row>
    <row r="197" spans="11:20" x14ac:dyDescent="0.25">
      <c r="K197" s="25">
        <v>41639</v>
      </c>
      <c r="L197" s="26">
        <v>139.83919905627101</v>
      </c>
      <c r="M197" s="137">
        <v>128.20931023343201</v>
      </c>
      <c r="N197" s="138">
        <f t="shared" si="12"/>
        <v>6.5684385098623288E-3</v>
      </c>
      <c r="O197" s="138">
        <f t="shared" si="14"/>
        <v>2.5949879464711723E-2</v>
      </c>
      <c r="P197" s="138">
        <f t="shared" si="16"/>
        <v>9.1821460938354971E-2</v>
      </c>
      <c r="Q197" s="141">
        <v>141.736549509828</v>
      </c>
      <c r="R197" s="115">
        <f t="shared" si="13"/>
        <v>1.0787415017856627E-2</v>
      </c>
      <c r="S197" s="115">
        <f t="shared" si="15"/>
        <v>1.96967257490821E-2</v>
      </c>
      <c r="T197" s="115">
        <f t="shared" si="17"/>
        <v>6.824924822165368E-2</v>
      </c>
    </row>
    <row r="198" spans="11:20" x14ac:dyDescent="0.25">
      <c r="K198" s="25">
        <v>41670</v>
      </c>
      <c r="L198" s="26">
        <v>141.95930832429201</v>
      </c>
      <c r="M198" s="137">
        <v>129.83778458987001</v>
      </c>
      <c r="N198" s="138">
        <f t="shared" si="12"/>
        <v>1.2701685653506933E-2</v>
      </c>
      <c r="O198" s="138">
        <f t="shared" si="14"/>
        <v>2.9339770210809135E-2</v>
      </c>
      <c r="P198" s="138">
        <f t="shared" si="16"/>
        <v>0.11715642433055162</v>
      </c>
      <c r="Q198" s="141">
        <v>144.01060036312001</v>
      </c>
      <c r="R198" s="115">
        <f t="shared" si="13"/>
        <v>1.6044209211783622E-2</v>
      </c>
      <c r="S198" s="115">
        <f t="shared" si="15"/>
        <v>3.27454285622093E-2</v>
      </c>
      <c r="T198" s="115">
        <f t="shared" si="17"/>
        <v>9.9131781124065954E-2</v>
      </c>
    </row>
    <row r="199" spans="11:20" x14ac:dyDescent="0.25">
      <c r="K199" s="25">
        <v>41698</v>
      </c>
      <c r="L199" s="26">
        <v>142.69708116676901</v>
      </c>
      <c r="M199" s="137">
        <v>130.74787415434901</v>
      </c>
      <c r="N199" s="138">
        <f t="shared" si="12"/>
        <v>7.0094354070640019E-3</v>
      </c>
      <c r="O199" s="138">
        <f t="shared" si="14"/>
        <v>2.6498647301115952E-2</v>
      </c>
      <c r="P199" s="138">
        <f t="shared" si="16"/>
        <v>0.11479797421112159</v>
      </c>
      <c r="Q199" s="141">
        <v>144.78767968992699</v>
      </c>
      <c r="R199" s="115">
        <f t="shared" si="13"/>
        <v>5.3959869957322937E-3</v>
      </c>
      <c r="S199" s="115">
        <f t="shared" si="15"/>
        <v>3.254640377757223E-2</v>
      </c>
      <c r="T199" s="115">
        <f t="shared" si="17"/>
        <v>0.12343940046835677</v>
      </c>
    </row>
    <row r="200" spans="11:20" x14ac:dyDescent="0.25">
      <c r="K200" s="25">
        <v>41729</v>
      </c>
      <c r="L200" s="26">
        <v>143.13946190285699</v>
      </c>
      <c r="M200" s="137">
        <v>133.006418830916</v>
      </c>
      <c r="N200" s="138">
        <f t="shared" ref="N200:N263" si="18">M200/M199-1</f>
        <v>1.7274045112968928E-2</v>
      </c>
      <c r="O200" s="138">
        <f t="shared" si="14"/>
        <v>3.7416226549771281E-2</v>
      </c>
      <c r="P200" s="138">
        <f t="shared" si="16"/>
        <v>0.12274708586451877</v>
      </c>
      <c r="Q200" s="141">
        <v>144.81313670340401</v>
      </c>
      <c r="R200" s="115">
        <f t="shared" ref="R200:R263" si="19">Q200/Q199-1</f>
        <v>1.7582306403096659E-4</v>
      </c>
      <c r="S200" s="115">
        <f t="shared" si="15"/>
        <v>2.1706378518567604E-2</v>
      </c>
      <c r="T200" s="115">
        <f t="shared" si="17"/>
        <v>0.12904597884080982</v>
      </c>
    </row>
    <row r="201" spans="11:20" x14ac:dyDescent="0.25">
      <c r="K201" s="25">
        <v>41759</v>
      </c>
      <c r="L201" s="26">
        <v>143.49475451776601</v>
      </c>
      <c r="M201" s="137">
        <v>134.65083218913301</v>
      </c>
      <c r="N201" s="138">
        <f t="shared" si="18"/>
        <v>1.2363413530496414E-2</v>
      </c>
      <c r="O201" s="138">
        <f t="shared" si="14"/>
        <v>3.7069699043821513E-2</v>
      </c>
      <c r="P201" s="138">
        <f t="shared" si="16"/>
        <v>9.9901764792116543E-2</v>
      </c>
      <c r="Q201" s="141">
        <v>144.82463567965101</v>
      </c>
      <c r="R201" s="115">
        <f t="shared" si="19"/>
        <v>7.9405615462491141E-5</v>
      </c>
      <c r="S201" s="115">
        <f t="shared" si="15"/>
        <v>5.6526069225351083E-3</v>
      </c>
      <c r="T201" s="115">
        <f t="shared" si="17"/>
        <v>0.1120719814064155</v>
      </c>
    </row>
    <row r="202" spans="11:20" x14ac:dyDescent="0.25">
      <c r="K202" s="25">
        <v>41790</v>
      </c>
      <c r="L202" s="26">
        <v>145.565013454179</v>
      </c>
      <c r="M202" s="137">
        <v>136.08110912503801</v>
      </c>
      <c r="N202" s="138">
        <f t="shared" si="18"/>
        <v>1.0622117313734858E-2</v>
      </c>
      <c r="O202" s="138">
        <f t="shared" ref="O202:O265" si="20">M202/M199-1</f>
        <v>4.0790223207706422E-2</v>
      </c>
      <c r="P202" s="138">
        <f t="shared" si="16"/>
        <v>0.10098689826959939</v>
      </c>
      <c r="Q202" s="141">
        <v>146.95472805417299</v>
      </c>
      <c r="R202" s="115">
        <f t="shared" si="19"/>
        <v>1.4708080324356443E-2</v>
      </c>
      <c r="S202" s="115">
        <f t="shared" ref="S202:S265" si="21">Q202/Q199-1</f>
        <v>1.496707709445233E-2</v>
      </c>
      <c r="T202" s="115">
        <f t="shared" si="17"/>
        <v>0.10223569940029553</v>
      </c>
    </row>
    <row r="203" spans="11:20" x14ac:dyDescent="0.25">
      <c r="K203" s="25">
        <v>41820</v>
      </c>
      <c r="L203" s="26">
        <v>147.889725211844</v>
      </c>
      <c r="M203" s="137">
        <v>136.966465365689</v>
      </c>
      <c r="N203" s="138">
        <f t="shared" si="18"/>
        <v>6.5060921853412612E-3</v>
      </c>
      <c r="O203" s="138">
        <f t="shared" si="20"/>
        <v>2.9773349057741205E-2</v>
      </c>
      <c r="P203" s="138">
        <f t="shared" si="16"/>
        <v>9.77337303607555E-2</v>
      </c>
      <c r="Q203" s="141">
        <v>149.551387607084</v>
      </c>
      <c r="R203" s="115">
        <f t="shared" si="19"/>
        <v>1.766979250884515E-2</v>
      </c>
      <c r="S203" s="115">
        <f t="shared" si="21"/>
        <v>3.2719758797743248E-2</v>
      </c>
      <c r="T203" s="115">
        <f t="shared" si="17"/>
        <v>9.8470354132893734E-2</v>
      </c>
    </row>
    <row r="204" spans="11:20" x14ac:dyDescent="0.25">
      <c r="K204" s="25">
        <v>41851</v>
      </c>
      <c r="L204" s="26">
        <v>150.48097816208301</v>
      </c>
      <c r="M204" s="137">
        <v>137.57754173305801</v>
      </c>
      <c r="N204" s="138">
        <f t="shared" si="18"/>
        <v>4.4615035201316378E-3</v>
      </c>
      <c r="O204" s="138">
        <f t="shared" si="20"/>
        <v>2.1735547388330279E-2</v>
      </c>
      <c r="P204" s="138">
        <f t="shared" si="16"/>
        <v>0.11008928131854945</v>
      </c>
      <c r="Q204" s="141">
        <v>152.59022468263501</v>
      </c>
      <c r="R204" s="115">
        <f t="shared" si="19"/>
        <v>2.0319684920175662E-2</v>
      </c>
      <c r="S204" s="115">
        <f t="shared" si="21"/>
        <v>5.362063551232632E-2</v>
      </c>
      <c r="T204" s="115">
        <f t="shared" si="17"/>
        <v>0.10882829787360104</v>
      </c>
    </row>
    <row r="205" spans="11:20" x14ac:dyDescent="0.25">
      <c r="K205" s="25">
        <v>41882</v>
      </c>
      <c r="L205" s="26">
        <v>151.90358762802401</v>
      </c>
      <c r="M205" s="137">
        <v>138.87466862606601</v>
      </c>
      <c r="N205" s="138">
        <f t="shared" si="18"/>
        <v>9.4283331179503271E-3</v>
      </c>
      <c r="O205" s="138">
        <f t="shared" si="20"/>
        <v>2.0528635598208833E-2</v>
      </c>
      <c r="P205" s="138">
        <f t="shared" si="16"/>
        <v>0.11543960094809891</v>
      </c>
      <c r="Q205" s="141">
        <v>154.05894598518</v>
      </c>
      <c r="R205" s="115">
        <f t="shared" si="19"/>
        <v>9.6252646956889176E-3</v>
      </c>
      <c r="S205" s="115">
        <f t="shared" si="21"/>
        <v>4.8342901416469797E-2</v>
      </c>
      <c r="T205" s="115">
        <f t="shared" si="17"/>
        <v>0.11320526806774112</v>
      </c>
    </row>
    <row r="206" spans="11:20" x14ac:dyDescent="0.25">
      <c r="K206" s="25">
        <v>41912</v>
      </c>
      <c r="L206" s="26">
        <v>153.11097453662799</v>
      </c>
      <c r="M206" s="137">
        <v>140.71266749874701</v>
      </c>
      <c r="N206" s="138">
        <f t="shared" si="18"/>
        <v>1.3234946955157145E-2</v>
      </c>
      <c r="O206" s="138">
        <f t="shared" si="20"/>
        <v>2.7351236107728605E-2</v>
      </c>
      <c r="P206" s="138">
        <f t="shared" si="16"/>
        <v>0.12600359518861981</v>
      </c>
      <c r="Q206" s="141">
        <v>155.06362363970501</v>
      </c>
      <c r="R206" s="115">
        <f t="shared" si="19"/>
        <v>6.5213847083027687E-3</v>
      </c>
      <c r="S206" s="115">
        <f t="shared" si="21"/>
        <v>3.6858474674292596E-2</v>
      </c>
      <c r="T206" s="115">
        <f t="shared" si="17"/>
        <v>0.11557583315679132</v>
      </c>
    </row>
    <row r="207" spans="11:20" x14ac:dyDescent="0.25">
      <c r="K207" s="25">
        <v>41943</v>
      </c>
      <c r="L207" s="26">
        <v>153.64999193345801</v>
      </c>
      <c r="M207" s="137">
        <v>142.29460956419001</v>
      </c>
      <c r="N207" s="138">
        <f t="shared" si="18"/>
        <v>1.1242357163452121E-2</v>
      </c>
      <c r="O207" s="138">
        <f t="shared" si="20"/>
        <v>3.4286612274876394E-2</v>
      </c>
      <c r="P207" s="138">
        <f t="shared" si="16"/>
        <v>0.1280961175801496</v>
      </c>
      <c r="Q207" s="141">
        <v>155.287556059617</v>
      </c>
      <c r="R207" s="115">
        <f t="shared" si="19"/>
        <v>1.4441325093259572E-3</v>
      </c>
      <c r="S207" s="115">
        <f t="shared" si="21"/>
        <v>1.7676960516914031E-2</v>
      </c>
      <c r="T207" s="115">
        <f t="shared" si="17"/>
        <v>0.11361603401965548</v>
      </c>
    </row>
    <row r="208" spans="11:20" x14ac:dyDescent="0.25">
      <c r="K208" s="25">
        <v>41973</v>
      </c>
      <c r="L208" s="26">
        <v>154.64423579835301</v>
      </c>
      <c r="M208" s="137">
        <v>143.78991632503099</v>
      </c>
      <c r="N208" s="138">
        <f t="shared" si="18"/>
        <v>1.0508527100363763E-2</v>
      </c>
      <c r="O208" s="138">
        <f t="shared" si="20"/>
        <v>3.5393407218128337E-2</v>
      </c>
      <c r="P208" s="138">
        <f t="shared" si="16"/>
        <v>0.1288914298441417</v>
      </c>
      <c r="Q208" s="141">
        <v>156.11245831101601</v>
      </c>
      <c r="R208" s="115">
        <f t="shared" si="19"/>
        <v>5.3120950083231921E-3</v>
      </c>
      <c r="S208" s="115">
        <f t="shared" si="21"/>
        <v>1.3329393581814841E-2</v>
      </c>
      <c r="T208" s="115">
        <f t="shared" si="17"/>
        <v>0.11330852016637527</v>
      </c>
    </row>
    <row r="209" spans="11:20" x14ac:dyDescent="0.25">
      <c r="K209" s="25">
        <v>42004</v>
      </c>
      <c r="L209" s="26">
        <v>155.57567460405701</v>
      </c>
      <c r="M209" s="137">
        <v>145.49609605775899</v>
      </c>
      <c r="N209" s="138">
        <f t="shared" si="18"/>
        <v>1.1865781525814745E-2</v>
      </c>
      <c r="O209" s="138">
        <f t="shared" si="20"/>
        <v>3.3994299475948564E-2</v>
      </c>
      <c r="P209" s="138">
        <f t="shared" si="16"/>
        <v>0.13483253121674821</v>
      </c>
      <c r="Q209" s="141">
        <v>156.906972911797</v>
      </c>
      <c r="R209" s="115">
        <f t="shared" si="19"/>
        <v>5.0893734515289335E-3</v>
      </c>
      <c r="S209" s="115">
        <f t="shared" si="21"/>
        <v>1.1887696345695309E-2</v>
      </c>
      <c r="T209" s="115">
        <f t="shared" si="17"/>
        <v>0.1070325435071855</v>
      </c>
    </row>
    <row r="210" spans="11:20" x14ac:dyDescent="0.25">
      <c r="K210" s="25">
        <v>42035</v>
      </c>
      <c r="L210" s="26">
        <v>157.25673103346901</v>
      </c>
      <c r="M210" s="137">
        <v>148.10833397309801</v>
      </c>
      <c r="N210" s="138">
        <f t="shared" si="18"/>
        <v>1.7954006919209897E-2</v>
      </c>
      <c r="O210" s="138">
        <f t="shared" si="20"/>
        <v>4.085695464300354E-2</v>
      </c>
      <c r="P210" s="138">
        <f t="shared" si="16"/>
        <v>0.14071827735617015</v>
      </c>
      <c r="Q210" s="141">
        <v>158.428298750631</v>
      </c>
      <c r="R210" s="115">
        <f t="shared" si="19"/>
        <v>9.6957184923145423E-3</v>
      </c>
      <c r="S210" s="115">
        <f t="shared" si="21"/>
        <v>2.0225334023598274E-2</v>
      </c>
      <c r="T210" s="115">
        <f t="shared" si="17"/>
        <v>0.1001155356005532</v>
      </c>
    </row>
    <row r="211" spans="11:20" x14ac:dyDescent="0.25">
      <c r="K211" s="25">
        <v>42063</v>
      </c>
      <c r="L211" s="26">
        <v>157.85770889668001</v>
      </c>
      <c r="M211" s="137">
        <v>149.05983037996199</v>
      </c>
      <c r="N211" s="138">
        <f t="shared" si="18"/>
        <v>6.4243272565391862E-3</v>
      </c>
      <c r="O211" s="138">
        <f t="shared" si="20"/>
        <v>3.6650094732780802E-2</v>
      </c>
      <c r="P211" s="138">
        <f t="shared" ref="P211:P274" si="22">M211/M199-1</f>
        <v>0.14005547963246845</v>
      </c>
      <c r="Q211" s="141">
        <v>159.06709627746301</v>
      </c>
      <c r="R211" s="115">
        <f t="shared" si="19"/>
        <v>4.0320923210661608E-3</v>
      </c>
      <c r="S211" s="115">
        <f t="shared" si="21"/>
        <v>1.8926343217019914E-2</v>
      </c>
      <c r="T211" s="115">
        <f t="shared" ref="T211:T274" si="23">Q211/Q199-1</f>
        <v>9.8623146790641325E-2</v>
      </c>
    </row>
    <row r="212" spans="11:20" x14ac:dyDescent="0.25">
      <c r="K212" s="25">
        <v>42094</v>
      </c>
      <c r="L212" s="26">
        <v>158.72687065391699</v>
      </c>
      <c r="M212" s="137">
        <v>150.46599588158901</v>
      </c>
      <c r="N212" s="138">
        <f t="shared" si="18"/>
        <v>9.4335643482392761E-3</v>
      </c>
      <c r="O212" s="138">
        <f t="shared" si="20"/>
        <v>3.415830361425698E-2</v>
      </c>
      <c r="P212" s="138">
        <f t="shared" si="22"/>
        <v>0.13126868014444049</v>
      </c>
      <c r="Q212" s="141">
        <v>159.87610724627501</v>
      </c>
      <c r="R212" s="115">
        <f t="shared" si="19"/>
        <v>5.0859730751660059E-3</v>
      </c>
      <c r="S212" s="115">
        <f t="shared" si="21"/>
        <v>1.8922896027999236E-2</v>
      </c>
      <c r="T212" s="115">
        <f t="shared" si="23"/>
        <v>0.10401660295310022</v>
      </c>
    </row>
    <row r="213" spans="11:20" x14ac:dyDescent="0.25">
      <c r="K213" s="25">
        <v>42124</v>
      </c>
      <c r="L213" s="26">
        <v>159.501586456452</v>
      </c>
      <c r="M213" s="137">
        <v>150.75393496080699</v>
      </c>
      <c r="N213" s="138">
        <f t="shared" si="18"/>
        <v>1.9136488449162936E-3</v>
      </c>
      <c r="O213" s="138">
        <f t="shared" si="20"/>
        <v>1.7862607165573197E-2</v>
      </c>
      <c r="P213" s="138">
        <f t="shared" si="22"/>
        <v>0.11959155773397123</v>
      </c>
      <c r="Q213" s="141">
        <v>160.80303242560299</v>
      </c>
      <c r="R213" s="115">
        <f t="shared" si="19"/>
        <v>5.7977717577282206E-3</v>
      </c>
      <c r="S213" s="115">
        <f t="shared" si="21"/>
        <v>1.4989327624541859E-2</v>
      </c>
      <c r="T213" s="115">
        <f t="shared" si="23"/>
        <v>0.11032927285448757</v>
      </c>
    </row>
    <row r="214" spans="11:20" x14ac:dyDescent="0.25">
      <c r="K214" s="25">
        <v>42155</v>
      </c>
      <c r="L214" s="26">
        <v>161.57526100054</v>
      </c>
      <c r="M214" s="137">
        <v>151.84102180264199</v>
      </c>
      <c r="N214" s="138">
        <f t="shared" si="18"/>
        <v>7.2110014383215404E-3</v>
      </c>
      <c r="O214" s="138">
        <f t="shared" si="20"/>
        <v>1.865822210846857E-2</v>
      </c>
      <c r="P214" s="138">
        <f t="shared" si="22"/>
        <v>0.11581264129118019</v>
      </c>
      <c r="Q214" s="141">
        <v>163.01955856848301</v>
      </c>
      <c r="R214" s="115">
        <f t="shared" si="19"/>
        <v>1.3784106614441516E-2</v>
      </c>
      <c r="S214" s="115">
        <f t="shared" si="21"/>
        <v>2.4847767913771746E-2</v>
      </c>
      <c r="T214" s="115">
        <f t="shared" si="23"/>
        <v>0.10931822832122773</v>
      </c>
    </row>
    <row r="215" spans="11:20" x14ac:dyDescent="0.25">
      <c r="K215" s="25">
        <v>42185</v>
      </c>
      <c r="L215" s="26">
        <v>163.75500999322901</v>
      </c>
      <c r="M215" s="137">
        <v>151.83297327522499</v>
      </c>
      <c r="N215" s="138">
        <f t="shared" si="18"/>
        <v>-5.3006278023182141E-5</v>
      </c>
      <c r="O215" s="138">
        <f t="shared" si="20"/>
        <v>9.0849589345869397E-3</v>
      </c>
      <c r="P215" s="138">
        <f t="shared" si="22"/>
        <v>0.10854122481618877</v>
      </c>
      <c r="Q215" s="141">
        <v>165.63557396093501</v>
      </c>
      <c r="R215" s="115">
        <f t="shared" si="19"/>
        <v>1.604724865791507E-2</v>
      </c>
      <c r="S215" s="115">
        <f t="shared" si="21"/>
        <v>3.602456185518732E-2</v>
      </c>
      <c r="T215" s="115">
        <f t="shared" si="23"/>
        <v>0.10754956280385009</v>
      </c>
    </row>
    <row r="216" spans="11:20" x14ac:dyDescent="0.25">
      <c r="K216" s="25">
        <v>42216</v>
      </c>
      <c r="L216" s="26">
        <v>166.05125147192001</v>
      </c>
      <c r="M216" s="137">
        <v>153.474453675121</v>
      </c>
      <c r="N216" s="138">
        <f t="shared" si="18"/>
        <v>1.0811093035242969E-2</v>
      </c>
      <c r="O216" s="138">
        <f t="shared" si="20"/>
        <v>1.8046087586511605E-2</v>
      </c>
      <c r="P216" s="138">
        <f t="shared" si="22"/>
        <v>0.11554874248958313</v>
      </c>
      <c r="Q216" s="141">
        <v>168.038827674564</v>
      </c>
      <c r="R216" s="115">
        <f t="shared" si="19"/>
        <v>1.4509284788035925E-2</v>
      </c>
      <c r="S216" s="115">
        <f t="shared" si="21"/>
        <v>4.4997878086090903E-2</v>
      </c>
      <c r="T216" s="115">
        <f t="shared" si="23"/>
        <v>0.10124241591530381</v>
      </c>
    </row>
    <row r="217" spans="11:20" x14ac:dyDescent="0.25">
      <c r="K217" s="25">
        <v>42247</v>
      </c>
      <c r="L217" s="26">
        <v>167.26656281890399</v>
      </c>
      <c r="M217" s="137">
        <v>155.12551427507699</v>
      </c>
      <c r="N217" s="138">
        <f t="shared" si="18"/>
        <v>1.0757885500938258E-2</v>
      </c>
      <c r="O217" s="138">
        <f t="shared" si="20"/>
        <v>2.1631127303029407E-2</v>
      </c>
      <c r="P217" s="138">
        <f t="shared" si="22"/>
        <v>0.11701806967236061</v>
      </c>
      <c r="Q217" s="141">
        <v>169.150385315693</v>
      </c>
      <c r="R217" s="115">
        <f t="shared" si="19"/>
        <v>6.6148857172565467E-3</v>
      </c>
      <c r="S217" s="115">
        <f t="shared" si="21"/>
        <v>3.7607921411678236E-2</v>
      </c>
      <c r="T217" s="115">
        <f t="shared" si="23"/>
        <v>9.7958863953053088E-2</v>
      </c>
    </row>
    <row r="218" spans="11:20" x14ac:dyDescent="0.25">
      <c r="K218" s="25">
        <v>42277</v>
      </c>
      <c r="L218" s="26">
        <v>167.38547026330599</v>
      </c>
      <c r="M218" s="137">
        <v>155.91849480854799</v>
      </c>
      <c r="N218" s="138">
        <f t="shared" si="18"/>
        <v>5.1118640100997759E-3</v>
      </c>
      <c r="O218" s="138">
        <f t="shared" si="20"/>
        <v>2.6907999265200822E-2</v>
      </c>
      <c r="P218" s="138">
        <f t="shared" si="22"/>
        <v>0.10806295964744161</v>
      </c>
      <c r="Q218" s="141">
        <v>169.12316749837601</v>
      </c>
      <c r="R218" s="115">
        <f t="shared" si="19"/>
        <v>-1.6090898797660458E-4</v>
      </c>
      <c r="S218" s="115">
        <f t="shared" si="21"/>
        <v>2.1055824265526102E-2</v>
      </c>
      <c r="T218" s="115">
        <f t="shared" si="23"/>
        <v>9.0669516993481025E-2</v>
      </c>
    </row>
    <row r="219" spans="11:20" x14ac:dyDescent="0.25">
      <c r="K219" s="25">
        <v>42308</v>
      </c>
      <c r="L219" s="26">
        <v>166.198263522269</v>
      </c>
      <c r="M219" s="137">
        <v>154.13245553231201</v>
      </c>
      <c r="N219" s="138">
        <f t="shared" si="18"/>
        <v>-1.1454954580141785E-2</v>
      </c>
      <c r="O219" s="138">
        <f t="shared" si="20"/>
        <v>4.2873705781933946E-3</v>
      </c>
      <c r="P219" s="138">
        <f t="shared" si="22"/>
        <v>8.3192511679663239E-2</v>
      </c>
      <c r="Q219" s="141">
        <v>168.07203301398499</v>
      </c>
      <c r="R219" s="115">
        <f t="shared" si="19"/>
        <v>-6.2152010273879288E-3</v>
      </c>
      <c r="S219" s="115">
        <f t="shared" si="21"/>
        <v>1.9760515995326244E-4</v>
      </c>
      <c r="T219" s="115">
        <f t="shared" si="23"/>
        <v>8.2327761984095194E-2</v>
      </c>
    </row>
    <row r="220" spans="11:20" x14ac:dyDescent="0.25">
      <c r="K220" s="25">
        <v>42338</v>
      </c>
      <c r="L220" s="26">
        <v>166.14734505233</v>
      </c>
      <c r="M220" s="137">
        <v>153.36564839015</v>
      </c>
      <c r="N220" s="138">
        <f t="shared" si="18"/>
        <v>-4.9749881653008421E-3</v>
      </c>
      <c r="O220" s="138">
        <f t="shared" si="20"/>
        <v>-1.1344786788627825E-2</v>
      </c>
      <c r="P220" s="138">
        <f t="shared" si="22"/>
        <v>6.6595296178304064E-2</v>
      </c>
      <c r="Q220" s="141">
        <v>168.20570596234799</v>
      </c>
      <c r="R220" s="115">
        <f t="shared" si="19"/>
        <v>7.9533129912157108E-4</v>
      </c>
      <c r="S220" s="115">
        <f t="shared" si="21"/>
        <v>-5.5848489590012429E-3</v>
      </c>
      <c r="T220" s="115">
        <f t="shared" si="23"/>
        <v>7.7464974814752674E-2</v>
      </c>
    </row>
    <row r="221" spans="11:20" x14ac:dyDescent="0.25">
      <c r="K221" s="25">
        <v>42369</v>
      </c>
      <c r="L221" s="26">
        <v>167.408216479722</v>
      </c>
      <c r="M221" s="137">
        <v>154.833803549669</v>
      </c>
      <c r="N221" s="138">
        <f t="shared" si="18"/>
        <v>9.5729074595904962E-3</v>
      </c>
      <c r="O221" s="138">
        <f t="shared" si="20"/>
        <v>-6.9567838004778171E-3</v>
      </c>
      <c r="P221" s="138">
        <f t="shared" si="22"/>
        <v>6.4178405778001935E-2</v>
      </c>
      <c r="Q221" s="141">
        <v>169.39068380049</v>
      </c>
      <c r="R221" s="115">
        <f t="shared" si="19"/>
        <v>7.0448135594594063E-3</v>
      </c>
      <c r="S221" s="115">
        <f t="shared" si="21"/>
        <v>1.5817838920062499E-3</v>
      </c>
      <c r="T221" s="115">
        <f t="shared" si="23"/>
        <v>7.956122444418412E-2</v>
      </c>
    </row>
    <row r="222" spans="11:20" x14ac:dyDescent="0.25">
      <c r="K222" s="25">
        <v>42400</v>
      </c>
      <c r="L222" s="26">
        <v>170.71413558925201</v>
      </c>
      <c r="M222" s="137">
        <v>159.190781623151</v>
      </c>
      <c r="N222" s="138">
        <f t="shared" si="18"/>
        <v>2.8139708342721947E-2</v>
      </c>
      <c r="O222" s="138">
        <f t="shared" si="20"/>
        <v>3.281804648715636E-2</v>
      </c>
      <c r="P222" s="138">
        <f t="shared" si="22"/>
        <v>7.4826630971799091E-2</v>
      </c>
      <c r="Q222" s="141">
        <v>172.48550116647399</v>
      </c>
      <c r="R222" s="115">
        <f t="shared" si="19"/>
        <v>1.8270292654518849E-2</v>
      </c>
      <c r="S222" s="115">
        <f t="shared" si="21"/>
        <v>2.6259384582572265E-2</v>
      </c>
      <c r="T222" s="115">
        <f t="shared" si="23"/>
        <v>8.8729112959606393E-2</v>
      </c>
    </row>
    <row r="223" spans="11:20" x14ac:dyDescent="0.25">
      <c r="K223" s="25">
        <v>42429</v>
      </c>
      <c r="L223" s="26">
        <v>172.040772807097</v>
      </c>
      <c r="M223" s="137">
        <v>160.93848446529199</v>
      </c>
      <c r="N223" s="138">
        <f t="shared" si="18"/>
        <v>1.0978668640991396E-2</v>
      </c>
      <c r="O223" s="138">
        <f t="shared" si="20"/>
        <v>4.9377655000533816E-2</v>
      </c>
      <c r="P223" s="138">
        <f t="shared" si="22"/>
        <v>7.9690511219894899E-2</v>
      </c>
      <c r="Q223" s="141">
        <v>173.76889792943601</v>
      </c>
      <c r="R223" s="115">
        <f t="shared" si="19"/>
        <v>7.4406066265439996E-3</v>
      </c>
      <c r="S223" s="115">
        <f t="shared" si="21"/>
        <v>3.3073741079469032E-2</v>
      </c>
      <c r="T223" s="115">
        <f t="shared" si="23"/>
        <v>9.2425158917394334E-2</v>
      </c>
    </row>
    <row r="224" spans="11:20" x14ac:dyDescent="0.25">
      <c r="K224" s="25">
        <v>42460</v>
      </c>
      <c r="L224" s="26">
        <v>172.20513484032</v>
      </c>
      <c r="M224" s="137">
        <v>160.77773313779801</v>
      </c>
      <c r="N224" s="138">
        <f t="shared" si="18"/>
        <v>-9.9883709001036269E-4</v>
      </c>
      <c r="O224" s="138">
        <f t="shared" si="20"/>
        <v>3.8389094964151438E-2</v>
      </c>
      <c r="P224" s="138">
        <f t="shared" si="22"/>
        <v>6.8532010809431831E-2</v>
      </c>
      <c r="Q224" s="141">
        <v>174.13125221648801</v>
      </c>
      <c r="R224" s="115">
        <f t="shared" si="19"/>
        <v>2.0852654955498817E-3</v>
      </c>
      <c r="S224" s="115">
        <f t="shared" si="21"/>
        <v>2.7986004363625527E-2</v>
      </c>
      <c r="T224" s="115">
        <f t="shared" si="23"/>
        <v>8.9163698164443028E-2</v>
      </c>
    </row>
    <row r="225" spans="11:20" x14ac:dyDescent="0.25">
      <c r="K225" s="25">
        <v>42490</v>
      </c>
      <c r="L225" s="26">
        <v>170.95626707968299</v>
      </c>
      <c r="M225" s="137">
        <v>158.40638603184399</v>
      </c>
      <c r="N225" s="138">
        <f t="shared" si="18"/>
        <v>-1.4749225901335539E-2</v>
      </c>
      <c r="O225" s="138">
        <f t="shared" si="20"/>
        <v>-4.9273933032371042E-3</v>
      </c>
      <c r="P225" s="138">
        <f t="shared" si="22"/>
        <v>5.0761202837103392E-2</v>
      </c>
      <c r="Q225" s="141">
        <v>173.08962060604301</v>
      </c>
      <c r="R225" s="115">
        <f t="shared" si="19"/>
        <v>-5.981876298402744E-3</v>
      </c>
      <c r="S225" s="115">
        <f t="shared" si="21"/>
        <v>3.5024360626458861E-3</v>
      </c>
      <c r="T225" s="115">
        <f t="shared" si="23"/>
        <v>7.6407689551032165E-2</v>
      </c>
    </row>
    <row r="226" spans="11:20" x14ac:dyDescent="0.25">
      <c r="K226" s="25">
        <v>42521</v>
      </c>
      <c r="L226" s="26">
        <v>172.435264488374</v>
      </c>
      <c r="M226" s="137">
        <v>159.63558859788699</v>
      </c>
      <c r="N226" s="138">
        <f t="shared" si="18"/>
        <v>7.7598043666995409E-3</v>
      </c>
      <c r="O226" s="138">
        <f t="shared" si="20"/>
        <v>-8.0956141207231269E-3</v>
      </c>
      <c r="P226" s="138">
        <f t="shared" si="22"/>
        <v>5.1333735131051217E-2</v>
      </c>
      <c r="Q226" s="141">
        <v>174.58379789293301</v>
      </c>
      <c r="R226" s="115">
        <f t="shared" si="19"/>
        <v>8.6323910218208955E-3</v>
      </c>
      <c r="S226" s="115">
        <f t="shared" si="21"/>
        <v>4.689561671893161E-3</v>
      </c>
      <c r="T226" s="115">
        <f t="shared" si="23"/>
        <v>7.0937741618236405E-2</v>
      </c>
    </row>
    <row r="227" spans="11:20" x14ac:dyDescent="0.25">
      <c r="K227" s="25">
        <v>42551</v>
      </c>
      <c r="L227" s="26">
        <v>174.986780004125</v>
      </c>
      <c r="M227" s="137">
        <v>162.401123486996</v>
      </c>
      <c r="N227" s="138">
        <f t="shared" si="18"/>
        <v>1.732404981495228E-2</v>
      </c>
      <c r="O227" s="138">
        <f t="shared" si="20"/>
        <v>1.0097109329229248E-2</v>
      </c>
      <c r="P227" s="138">
        <f t="shared" si="22"/>
        <v>6.960378884640761E-2</v>
      </c>
      <c r="Q227" s="141">
        <v>177.014296874525</v>
      </c>
      <c r="R227" s="115">
        <f t="shared" si="19"/>
        <v>1.3921675498676844E-2</v>
      </c>
      <c r="S227" s="115">
        <f t="shared" si="21"/>
        <v>1.6556733046705796E-2</v>
      </c>
      <c r="T227" s="115">
        <f t="shared" si="23"/>
        <v>6.8697337422658045E-2</v>
      </c>
    </row>
    <row r="228" spans="11:20" x14ac:dyDescent="0.25">
      <c r="K228" s="25">
        <v>42582</v>
      </c>
      <c r="L228" s="26">
        <v>179.26533357695001</v>
      </c>
      <c r="M228" s="137">
        <v>166.53996415859999</v>
      </c>
      <c r="N228" s="138">
        <f t="shared" si="18"/>
        <v>2.548529580791592E-2</v>
      </c>
      <c r="O228" s="138">
        <f t="shared" si="20"/>
        <v>5.1346276690643844E-2</v>
      </c>
      <c r="P228" s="138">
        <f t="shared" si="22"/>
        <v>8.5131500198309284E-2</v>
      </c>
      <c r="Q228" s="141">
        <v>181.30924189060499</v>
      </c>
      <c r="R228" s="115">
        <f t="shared" si="19"/>
        <v>2.4263266255405425E-2</v>
      </c>
      <c r="S228" s="115">
        <f t="shared" si="21"/>
        <v>4.7487661338573739E-2</v>
      </c>
      <c r="T228" s="115">
        <f t="shared" si="23"/>
        <v>7.8972308957911963E-2</v>
      </c>
    </row>
    <row r="229" spans="11:20" x14ac:dyDescent="0.25">
      <c r="K229" s="25">
        <v>42613</v>
      </c>
      <c r="L229" s="26">
        <v>181.712601187405</v>
      </c>
      <c r="M229" s="137">
        <v>168.894601123679</v>
      </c>
      <c r="N229" s="138">
        <f t="shared" si="18"/>
        <v>1.4138570144260676E-2</v>
      </c>
      <c r="O229" s="138">
        <f t="shared" si="20"/>
        <v>5.8000929536551782E-2</v>
      </c>
      <c r="P229" s="138">
        <f t="shared" si="22"/>
        <v>8.8760942472596138E-2</v>
      </c>
      <c r="Q229" s="141">
        <v>183.681596998445</v>
      </c>
      <c r="R229" s="115">
        <f t="shared" si="19"/>
        <v>1.3084579049044809E-2</v>
      </c>
      <c r="S229" s="115">
        <f t="shared" si="21"/>
        <v>5.2111359790049994E-2</v>
      </c>
      <c r="T229" s="115">
        <f t="shared" si="23"/>
        <v>8.590705634889173E-2</v>
      </c>
    </row>
    <row r="230" spans="11:20" x14ac:dyDescent="0.25">
      <c r="K230" s="25">
        <v>42643</v>
      </c>
      <c r="L230" s="26">
        <v>183.22107966582999</v>
      </c>
      <c r="M230" s="137">
        <v>170.29697401497</v>
      </c>
      <c r="N230" s="138">
        <f t="shared" si="18"/>
        <v>8.3032428624765231E-3</v>
      </c>
      <c r="O230" s="138">
        <f t="shared" si="20"/>
        <v>4.8619432910550264E-2</v>
      </c>
      <c r="P230" s="138">
        <f t="shared" si="22"/>
        <v>9.2217919523128522E-2</v>
      </c>
      <c r="Q230" s="141">
        <v>185.17883743937401</v>
      </c>
      <c r="R230" s="115">
        <f t="shared" si="19"/>
        <v>8.1512817037499019E-3</v>
      </c>
      <c r="S230" s="115">
        <f t="shared" si="21"/>
        <v>4.6123622266716513E-2</v>
      </c>
      <c r="T230" s="115">
        <f t="shared" si="23"/>
        <v>9.493477551591023E-2</v>
      </c>
    </row>
    <row r="231" spans="11:20" x14ac:dyDescent="0.25">
      <c r="K231" s="25">
        <v>42674</v>
      </c>
      <c r="L231" s="26">
        <v>182.20333129116199</v>
      </c>
      <c r="M231" s="137">
        <v>168.92350916758301</v>
      </c>
      <c r="N231" s="138">
        <f t="shared" si="18"/>
        <v>-8.0651159853625254E-3</v>
      </c>
      <c r="O231" s="138">
        <f t="shared" si="20"/>
        <v>1.4312150365981324E-2</v>
      </c>
      <c r="P231" s="138">
        <f t="shared" si="22"/>
        <v>9.5963264739983511E-2</v>
      </c>
      <c r="Q231" s="141">
        <v>184.22304419565199</v>
      </c>
      <c r="R231" s="115">
        <f t="shared" si="19"/>
        <v>-5.161460439748855E-3</v>
      </c>
      <c r="S231" s="115">
        <f t="shared" si="21"/>
        <v>1.6070897846481857E-2</v>
      </c>
      <c r="T231" s="115">
        <f t="shared" si="23"/>
        <v>9.6095768534691928E-2</v>
      </c>
    </row>
    <row r="232" spans="11:20" x14ac:dyDescent="0.25">
      <c r="K232" s="25">
        <v>42704</v>
      </c>
      <c r="L232" s="26">
        <v>181.64447805103899</v>
      </c>
      <c r="M232" s="137">
        <v>167.22708633916699</v>
      </c>
      <c r="N232" s="138">
        <f t="shared" si="18"/>
        <v>-1.0042550245229931E-2</v>
      </c>
      <c r="O232" s="138">
        <f t="shared" si="20"/>
        <v>-9.8731088703712944E-3</v>
      </c>
      <c r="P232" s="138">
        <f t="shared" si="22"/>
        <v>9.0381634313275949E-2</v>
      </c>
      <c r="Q232" s="141">
        <v>183.980313442588</v>
      </c>
      <c r="R232" s="115">
        <f t="shared" si="19"/>
        <v>-1.3175916950227684E-3</v>
      </c>
      <c r="S232" s="115">
        <f t="shared" si="21"/>
        <v>1.6262731216645232E-3</v>
      </c>
      <c r="T232" s="115">
        <f t="shared" si="23"/>
        <v>9.378164307797654E-2</v>
      </c>
    </row>
    <row r="233" spans="11:20" x14ac:dyDescent="0.25">
      <c r="K233" s="25">
        <v>42735</v>
      </c>
      <c r="L233" s="26">
        <v>182.62508855633899</v>
      </c>
      <c r="M233" s="137">
        <v>165.57732560934201</v>
      </c>
      <c r="N233" s="138">
        <f t="shared" si="18"/>
        <v>-9.8653918210293012E-3</v>
      </c>
      <c r="O233" s="138">
        <f t="shared" si="20"/>
        <v>-2.7714223537601446E-2</v>
      </c>
      <c r="P233" s="138">
        <f t="shared" si="22"/>
        <v>6.9387445204926568E-2</v>
      </c>
      <c r="Q233" s="141">
        <v>185.74043573627901</v>
      </c>
      <c r="R233" s="115">
        <f t="shared" si="19"/>
        <v>9.566905614824206E-3</v>
      </c>
      <c r="S233" s="115">
        <f t="shared" si="21"/>
        <v>3.0327347588454678E-3</v>
      </c>
      <c r="T233" s="115">
        <f t="shared" si="23"/>
        <v>9.6520963071652144E-2</v>
      </c>
    </row>
    <row r="234" spans="11:20" x14ac:dyDescent="0.25">
      <c r="K234" s="25">
        <v>42766</v>
      </c>
      <c r="L234" s="26">
        <v>186.250578019046</v>
      </c>
      <c r="M234" s="137">
        <v>166.859144555656</v>
      </c>
      <c r="N234" s="138">
        <f t="shared" si="18"/>
        <v>7.7415125627664505E-3</v>
      </c>
      <c r="O234" s="138">
        <f t="shared" si="20"/>
        <v>-1.2220706413806681E-2</v>
      </c>
      <c r="P234" s="138">
        <f t="shared" si="22"/>
        <v>4.8170898178376609E-2</v>
      </c>
      <c r="Q234" s="141">
        <v>189.97692134553401</v>
      </c>
      <c r="R234" s="115">
        <f t="shared" si="19"/>
        <v>2.2808633954483293E-2</v>
      </c>
      <c r="S234" s="115">
        <f t="shared" si="21"/>
        <v>3.1233210671359757E-2</v>
      </c>
      <c r="T234" s="115">
        <f t="shared" si="23"/>
        <v>0.10140806074000519</v>
      </c>
    </row>
    <row r="235" spans="11:20" x14ac:dyDescent="0.25">
      <c r="K235" s="25">
        <v>42794</v>
      </c>
      <c r="L235" s="26">
        <v>191.02758517005</v>
      </c>
      <c r="M235" s="137">
        <v>169.992897538569</v>
      </c>
      <c r="N235" s="138">
        <f t="shared" si="18"/>
        <v>1.8780828532102056E-2</v>
      </c>
      <c r="O235" s="138">
        <f t="shared" si="20"/>
        <v>1.653925365770248E-2</v>
      </c>
      <c r="P235" s="138">
        <f t="shared" si="22"/>
        <v>5.6260086599918768E-2</v>
      </c>
      <c r="Q235" s="141">
        <v>195.17270315885801</v>
      </c>
      <c r="R235" s="115">
        <f t="shared" si="19"/>
        <v>2.7349542126086979E-2</v>
      </c>
      <c r="S235" s="115">
        <f t="shared" si="21"/>
        <v>6.0834713817153441E-2</v>
      </c>
      <c r="T235" s="115">
        <f t="shared" si="23"/>
        <v>0.12317397120233586</v>
      </c>
    </row>
    <row r="236" spans="11:20" x14ac:dyDescent="0.25">
      <c r="K236" s="25">
        <v>42825</v>
      </c>
      <c r="L236" s="26">
        <v>194.05623682855</v>
      </c>
      <c r="M236" s="137">
        <v>174.12357099983799</v>
      </c>
      <c r="N236" s="138">
        <f t="shared" si="18"/>
        <v>2.4299094380292097E-2</v>
      </c>
      <c r="O236" s="138">
        <f t="shared" si="20"/>
        <v>5.1614829259047923E-2</v>
      </c>
      <c r="P236" s="138">
        <f t="shared" si="22"/>
        <v>8.30079986922172E-2</v>
      </c>
      <c r="Q236" s="141">
        <v>197.86184523971301</v>
      </c>
      <c r="R236" s="115">
        <f t="shared" si="19"/>
        <v>1.3778269385684494E-2</v>
      </c>
      <c r="S236" s="115">
        <f t="shared" si="21"/>
        <v>6.5259938986276689E-2</v>
      </c>
      <c r="T236" s="115">
        <f t="shared" si="23"/>
        <v>0.13627991943526618</v>
      </c>
    </row>
    <row r="237" spans="11:20" x14ac:dyDescent="0.25">
      <c r="K237" s="25">
        <v>42855</v>
      </c>
      <c r="L237" s="26">
        <v>196.08447341775101</v>
      </c>
      <c r="M237" s="137">
        <v>176.215639530727</v>
      </c>
      <c r="N237" s="138">
        <f t="shared" si="18"/>
        <v>1.2014849677594475E-2</v>
      </c>
      <c r="O237" s="138">
        <f t="shared" si="20"/>
        <v>5.6074211575201538E-2</v>
      </c>
      <c r="P237" s="138">
        <f t="shared" si="22"/>
        <v>0.11242762331123979</v>
      </c>
      <c r="Q237" s="141">
        <v>199.902854084182</v>
      </c>
      <c r="R237" s="115">
        <f t="shared" si="19"/>
        <v>1.0315323007304755E-2</v>
      </c>
      <c r="S237" s="115">
        <f t="shared" si="21"/>
        <v>5.2248097654948866E-2</v>
      </c>
      <c r="T237" s="115">
        <f t="shared" si="23"/>
        <v>0.15490953983408784</v>
      </c>
    </row>
    <row r="238" spans="11:20" x14ac:dyDescent="0.25">
      <c r="K238" s="25">
        <v>42886</v>
      </c>
      <c r="L238" s="26">
        <v>198.09362894739601</v>
      </c>
      <c r="M238" s="137">
        <v>176.492498769675</v>
      </c>
      <c r="N238" s="138">
        <f t="shared" si="18"/>
        <v>1.5711388596681974E-3</v>
      </c>
      <c r="O238" s="138">
        <f t="shared" si="20"/>
        <v>3.8234545826429711E-2</v>
      </c>
      <c r="P238" s="138">
        <f t="shared" si="22"/>
        <v>0.10559619142476806</v>
      </c>
      <c r="Q238" s="141">
        <v>202.64639053626701</v>
      </c>
      <c r="R238" s="115">
        <f t="shared" si="19"/>
        <v>1.3724348582485391E-2</v>
      </c>
      <c r="S238" s="115">
        <f t="shared" si="21"/>
        <v>3.82926877398726E-2</v>
      </c>
      <c r="T238" s="115">
        <f t="shared" si="23"/>
        <v>0.16073995973294131</v>
      </c>
    </row>
    <row r="239" spans="11:20" x14ac:dyDescent="0.25">
      <c r="K239" s="25">
        <v>42916</v>
      </c>
      <c r="L239" s="26">
        <v>202.24075776701</v>
      </c>
      <c r="M239" s="137">
        <v>176.43110331048399</v>
      </c>
      <c r="N239" s="138">
        <f t="shared" si="18"/>
        <v>-3.4786441134315726E-4</v>
      </c>
      <c r="O239" s="138">
        <f t="shared" si="20"/>
        <v>1.325226847460037E-2</v>
      </c>
      <c r="P239" s="138">
        <f t="shared" si="22"/>
        <v>8.6390903721866197E-2</v>
      </c>
      <c r="Q239" s="141">
        <v>208.45333452744501</v>
      </c>
      <c r="R239" s="115">
        <f t="shared" si="19"/>
        <v>2.8655551060203788E-2</v>
      </c>
      <c r="S239" s="115">
        <f t="shared" si="21"/>
        <v>5.3529720572959461E-2</v>
      </c>
      <c r="T239" s="115">
        <f t="shared" si="23"/>
        <v>0.1776073357238781</v>
      </c>
    </row>
    <row r="240" spans="11:20" x14ac:dyDescent="0.25">
      <c r="K240" s="25">
        <v>42947</v>
      </c>
      <c r="L240" s="26">
        <v>204.593376617741</v>
      </c>
      <c r="M240" s="137">
        <v>175.66145744286499</v>
      </c>
      <c r="N240" s="138">
        <f t="shared" si="18"/>
        <v>-4.36230263926074E-3</v>
      </c>
      <c r="O240" s="138">
        <f t="shared" si="20"/>
        <v>-3.1449086433975593E-3</v>
      </c>
      <c r="P240" s="138">
        <f t="shared" si="22"/>
        <v>5.4770597137743904E-2</v>
      </c>
      <c r="Q240" s="141">
        <v>212.09963432768501</v>
      </c>
      <c r="R240" s="115">
        <f t="shared" si="19"/>
        <v>1.7492163454741583E-2</v>
      </c>
      <c r="S240" s="115">
        <f t="shared" si="21"/>
        <v>6.1013537297305298E-2</v>
      </c>
      <c r="T240" s="115">
        <f t="shared" si="23"/>
        <v>0.16982252044083745</v>
      </c>
    </row>
    <row r="241" spans="11:20" x14ac:dyDescent="0.25">
      <c r="K241" s="25">
        <v>42978</v>
      </c>
      <c r="L241" s="26">
        <v>204.911690731986</v>
      </c>
      <c r="M241" s="137">
        <v>177.29331253145</v>
      </c>
      <c r="N241" s="138">
        <f t="shared" si="18"/>
        <v>9.2897731371481829E-3</v>
      </c>
      <c r="O241" s="138">
        <f t="shared" si="20"/>
        <v>4.5373812901821076E-3</v>
      </c>
      <c r="P241" s="138">
        <f t="shared" si="22"/>
        <v>4.9727530376301177E-2</v>
      </c>
      <c r="Q241" s="141">
        <v>211.84605721712401</v>
      </c>
      <c r="R241" s="115">
        <f t="shared" si="19"/>
        <v>-1.1955565664447665E-3</v>
      </c>
      <c r="S241" s="115">
        <f t="shared" si="21"/>
        <v>4.539763405857733E-2</v>
      </c>
      <c r="T241" s="115">
        <f t="shared" si="23"/>
        <v>0.15333305393091412</v>
      </c>
    </row>
    <row r="242" spans="11:20" x14ac:dyDescent="0.25">
      <c r="K242" s="25">
        <v>43008</v>
      </c>
      <c r="L242" s="26">
        <v>202.92846706623001</v>
      </c>
      <c r="M242" s="137">
        <v>178.824732901571</v>
      </c>
      <c r="N242" s="138">
        <f t="shared" si="18"/>
        <v>8.6377785391613671E-3</v>
      </c>
      <c r="O242" s="138">
        <f t="shared" si="20"/>
        <v>1.3566936589829659E-2</v>
      </c>
      <c r="P242" s="138">
        <f t="shared" si="22"/>
        <v>5.0075809837063501E-2</v>
      </c>
      <c r="Q242" s="141">
        <v>208.55852686720101</v>
      </c>
      <c r="R242" s="115">
        <f t="shared" si="19"/>
        <v>-1.5518487306816264E-2</v>
      </c>
      <c r="S242" s="115">
        <f t="shared" si="21"/>
        <v>5.0463255958210773E-4</v>
      </c>
      <c r="T242" s="115">
        <f t="shared" si="23"/>
        <v>0.12625465064538655</v>
      </c>
    </row>
    <row r="243" spans="11:20" x14ac:dyDescent="0.25">
      <c r="K243" s="25">
        <v>43039</v>
      </c>
      <c r="L243" s="26">
        <v>202.53957272690801</v>
      </c>
      <c r="M243" s="137">
        <v>181.86158040976699</v>
      </c>
      <c r="N243" s="138">
        <f t="shared" si="18"/>
        <v>1.6982256642695814E-2</v>
      </c>
      <c r="O243" s="138">
        <f t="shared" si="20"/>
        <v>3.5295864312856695E-2</v>
      </c>
      <c r="P243" s="138">
        <f t="shared" si="22"/>
        <v>7.659130044089113E-2</v>
      </c>
      <c r="Q243" s="141">
        <v>206.80936633447101</v>
      </c>
      <c r="R243" s="115">
        <f t="shared" si="19"/>
        <v>-8.3869049086819913E-3</v>
      </c>
      <c r="S243" s="115">
        <f t="shared" si="21"/>
        <v>-2.4942372060108076E-2</v>
      </c>
      <c r="T243" s="115">
        <f t="shared" si="23"/>
        <v>0.12260313164096592</v>
      </c>
    </row>
    <row r="244" spans="11:20" x14ac:dyDescent="0.25">
      <c r="K244" s="25">
        <v>43069</v>
      </c>
      <c r="L244" s="26">
        <v>204.28151017191399</v>
      </c>
      <c r="M244" s="137">
        <v>181.25335518850801</v>
      </c>
      <c r="N244" s="138">
        <f t="shared" si="18"/>
        <v>-3.3444404249018955E-3</v>
      </c>
      <c r="O244" s="138">
        <f t="shared" si="20"/>
        <v>2.2336108455052628E-2</v>
      </c>
      <c r="P244" s="138">
        <f t="shared" si="22"/>
        <v>8.3875579945782208E-2</v>
      </c>
      <c r="Q244" s="141">
        <v>209.259983631182</v>
      </c>
      <c r="R244" s="115">
        <f t="shared" si="19"/>
        <v>1.1849643660469589E-2</v>
      </c>
      <c r="S244" s="115">
        <f t="shared" si="21"/>
        <v>-1.2207324601238745E-2</v>
      </c>
      <c r="T244" s="115">
        <f t="shared" si="23"/>
        <v>0.13740421306806083</v>
      </c>
    </row>
    <row r="245" spans="11:20" x14ac:dyDescent="0.25">
      <c r="K245" s="25">
        <v>43100</v>
      </c>
      <c r="L245" s="26">
        <v>207.262113096066</v>
      </c>
      <c r="M245" s="137">
        <v>181.76518991254699</v>
      </c>
      <c r="N245" s="138">
        <f t="shared" si="18"/>
        <v>2.8238634452126821E-3</v>
      </c>
      <c r="O245" s="138">
        <f t="shared" si="20"/>
        <v>1.6443234463515033E-2</v>
      </c>
      <c r="P245" s="138">
        <f t="shared" si="22"/>
        <v>9.7766190169045863E-2</v>
      </c>
      <c r="Q245" s="141">
        <v>212.957196649785</v>
      </c>
      <c r="R245" s="115">
        <f t="shared" si="19"/>
        <v>1.7668036451342184E-2</v>
      </c>
      <c r="S245" s="115">
        <f t="shared" si="21"/>
        <v>2.1090817281159913E-2</v>
      </c>
      <c r="T245" s="115">
        <f t="shared" si="23"/>
        <v>0.14653115680286954</v>
      </c>
    </row>
    <row r="246" spans="11:20" x14ac:dyDescent="0.25">
      <c r="K246" s="25">
        <v>43131</v>
      </c>
      <c r="L246" s="26">
        <v>209.761526142458</v>
      </c>
      <c r="M246" s="137">
        <v>183.22840725921401</v>
      </c>
      <c r="N246" s="138">
        <f t="shared" si="18"/>
        <v>8.0500416354254423E-3</v>
      </c>
      <c r="O246" s="138">
        <f t="shared" si="20"/>
        <v>7.5157537197647617E-3</v>
      </c>
      <c r="P246" s="138">
        <f t="shared" si="22"/>
        <v>9.8102281101519306E-2</v>
      </c>
      <c r="Q246" s="141">
        <v>215.55635328839901</v>
      </c>
      <c r="R246" s="115">
        <f t="shared" si="19"/>
        <v>1.2205065992150432E-2</v>
      </c>
      <c r="S246" s="115">
        <f t="shared" si="21"/>
        <v>4.2294926525627385E-2</v>
      </c>
      <c r="T246" s="115">
        <f t="shared" si="23"/>
        <v>0.13464494403686333</v>
      </c>
    </row>
    <row r="247" spans="11:20" x14ac:dyDescent="0.25">
      <c r="K247" s="25">
        <v>43159</v>
      </c>
      <c r="L247" s="26">
        <v>208.797628063769</v>
      </c>
      <c r="M247" s="137">
        <v>188.11115587436399</v>
      </c>
      <c r="N247" s="138">
        <f t="shared" si="18"/>
        <v>2.6648425799184805E-2</v>
      </c>
      <c r="O247" s="138">
        <f t="shared" si="20"/>
        <v>3.7835441328651243E-2</v>
      </c>
      <c r="P247" s="138">
        <f t="shared" si="22"/>
        <v>0.10658244313815657</v>
      </c>
      <c r="Q247" s="141">
        <v>212.74485696544099</v>
      </c>
      <c r="R247" s="115">
        <f t="shared" si="19"/>
        <v>-1.3042975908932886E-2</v>
      </c>
      <c r="S247" s="115">
        <f t="shared" si="21"/>
        <v>1.6653319348437945E-2</v>
      </c>
      <c r="T247" s="115">
        <f t="shared" si="23"/>
        <v>9.0033870116972059E-2</v>
      </c>
    </row>
    <row r="248" spans="11:20" x14ac:dyDescent="0.25">
      <c r="K248" s="25">
        <v>43190</v>
      </c>
      <c r="L248" s="26">
        <v>206.45790788953499</v>
      </c>
      <c r="M248" s="137">
        <v>191.12888021883401</v>
      </c>
      <c r="N248" s="138">
        <f t="shared" si="18"/>
        <v>1.6042240187421397E-2</v>
      </c>
      <c r="O248" s="138">
        <f t="shared" si="20"/>
        <v>5.1515311104354922E-2</v>
      </c>
      <c r="P248" s="138">
        <f t="shared" si="22"/>
        <v>9.7662304542397882E-2</v>
      </c>
      <c r="Q248" s="141">
        <v>208.84739954702599</v>
      </c>
      <c r="R248" s="115">
        <f t="shared" si="19"/>
        <v>-1.83198666891774E-2</v>
      </c>
      <c r="S248" s="115">
        <f t="shared" si="21"/>
        <v>-1.9298700243118416E-2</v>
      </c>
      <c r="T248" s="115">
        <f t="shared" si="23"/>
        <v>5.5521337597977949E-2</v>
      </c>
    </row>
    <row r="249" spans="11:20" x14ac:dyDescent="0.25">
      <c r="K249" s="25">
        <v>43220</v>
      </c>
      <c r="L249" s="26">
        <v>205.78206367305901</v>
      </c>
      <c r="M249" s="137">
        <v>190.619410953992</v>
      </c>
      <c r="N249" s="138">
        <f t="shared" si="18"/>
        <v>-2.6655797086170274E-3</v>
      </c>
      <c r="O249" s="138">
        <f t="shared" si="20"/>
        <v>4.0337651815757436E-2</v>
      </c>
      <c r="P249" s="138">
        <f t="shared" si="22"/>
        <v>8.1739461160332372E-2</v>
      </c>
      <c r="Q249" s="141">
        <v>208.24405809182301</v>
      </c>
      <c r="R249" s="115">
        <f t="shared" si="19"/>
        <v>-2.8889105467033716E-3</v>
      </c>
      <c r="S249" s="115">
        <f t="shared" si="21"/>
        <v>-3.3922893410581523E-2</v>
      </c>
      <c r="T249" s="115">
        <f t="shared" si="23"/>
        <v>4.1726287730381229E-2</v>
      </c>
    </row>
    <row r="250" spans="11:20" x14ac:dyDescent="0.25">
      <c r="K250" s="25">
        <v>43251</v>
      </c>
      <c r="L250" s="26">
        <v>207.77812788812801</v>
      </c>
      <c r="M250" s="137">
        <v>188.15728880423401</v>
      </c>
      <c r="N250" s="138">
        <f t="shared" si="18"/>
        <v>-1.291642932603676E-2</v>
      </c>
      <c r="O250" s="138">
        <f t="shared" si="20"/>
        <v>2.4524292382133162E-4</v>
      </c>
      <c r="P250" s="138">
        <f t="shared" si="22"/>
        <v>6.609227086632008E-2</v>
      </c>
      <c r="Q250" s="141">
        <v>211.39383924268299</v>
      </c>
      <c r="R250" s="115">
        <f t="shared" si="19"/>
        <v>1.5125431091393304E-2</v>
      </c>
      <c r="S250" s="115">
        <f t="shared" si="21"/>
        <v>-6.350413081795292E-3</v>
      </c>
      <c r="T250" s="115">
        <f t="shared" si="23"/>
        <v>4.3166072108501208E-2</v>
      </c>
    </row>
    <row r="251" spans="11:20" x14ac:dyDescent="0.25">
      <c r="K251" s="25">
        <v>43281</v>
      </c>
      <c r="L251" s="26">
        <v>212.453217208128</v>
      </c>
      <c r="M251" s="137">
        <v>187.85558927969001</v>
      </c>
      <c r="N251" s="138">
        <f t="shared" si="18"/>
        <v>-1.603443196175669E-3</v>
      </c>
      <c r="O251" s="138">
        <f t="shared" si="20"/>
        <v>-1.7126092798724235E-2</v>
      </c>
      <c r="P251" s="138">
        <f t="shared" si="22"/>
        <v>6.4753242227937324E-2</v>
      </c>
      <c r="Q251" s="141">
        <v>217.54457466617399</v>
      </c>
      <c r="R251" s="115">
        <f t="shared" si="19"/>
        <v>2.9096095919947107E-2</v>
      </c>
      <c r="S251" s="115">
        <f t="shared" si="21"/>
        <v>4.1643684039214701E-2</v>
      </c>
      <c r="T251" s="115">
        <f t="shared" si="23"/>
        <v>4.3612831425021037E-2</v>
      </c>
    </row>
    <row r="252" spans="11:20" x14ac:dyDescent="0.25">
      <c r="K252" s="25">
        <v>43312</v>
      </c>
      <c r="L252" s="26">
        <v>214.86635595412599</v>
      </c>
      <c r="M252" s="137">
        <v>190.62321606466699</v>
      </c>
      <c r="N252" s="138">
        <f t="shared" si="18"/>
        <v>1.473273590415447E-2</v>
      </c>
      <c r="O252" s="138">
        <f t="shared" si="20"/>
        <v>1.9961821600134044E-5</v>
      </c>
      <c r="P252" s="138">
        <f t="shared" si="22"/>
        <v>8.517382719922173E-2</v>
      </c>
      <c r="Q252" s="141">
        <v>219.891541364229</v>
      </c>
      <c r="R252" s="115">
        <f t="shared" si="19"/>
        <v>1.0788440491593443E-2</v>
      </c>
      <c r="S252" s="115">
        <f t="shared" si="21"/>
        <v>5.5931887704907091E-2</v>
      </c>
      <c r="T252" s="115">
        <f t="shared" si="23"/>
        <v>3.6737013061068469E-2</v>
      </c>
    </row>
    <row r="253" spans="11:20" x14ac:dyDescent="0.25">
      <c r="K253" s="25">
        <v>43343</v>
      </c>
      <c r="L253" s="26">
        <v>216.10099677678801</v>
      </c>
      <c r="M253" s="137">
        <v>194.49155589604399</v>
      </c>
      <c r="N253" s="138">
        <f t="shared" si="18"/>
        <v>2.0293120173068058E-2</v>
      </c>
      <c r="O253" s="138">
        <f t="shared" si="20"/>
        <v>3.366474470409897E-2</v>
      </c>
      <c r="P253" s="138">
        <f t="shared" si="22"/>
        <v>9.700446745019331E-2</v>
      </c>
      <c r="Q253" s="141">
        <v>220.33942271844199</v>
      </c>
      <c r="R253" s="115">
        <f t="shared" si="19"/>
        <v>2.0368284811425053E-3</v>
      </c>
      <c r="S253" s="115">
        <f t="shared" si="21"/>
        <v>4.2317143715287608E-2</v>
      </c>
      <c r="T253" s="115">
        <f t="shared" si="23"/>
        <v>4.0092157545386975E-2</v>
      </c>
    </row>
    <row r="254" spans="11:20" x14ac:dyDescent="0.25">
      <c r="K254" s="25">
        <v>43373</v>
      </c>
      <c r="L254" s="26">
        <v>214.75074292334901</v>
      </c>
      <c r="M254" s="137">
        <v>197.294396243146</v>
      </c>
      <c r="N254" s="138">
        <f t="shared" si="18"/>
        <v>1.4411115866645341E-2</v>
      </c>
      <c r="O254" s="138">
        <f t="shared" si="20"/>
        <v>5.0245015331446652E-2</v>
      </c>
      <c r="P254" s="138">
        <f t="shared" si="22"/>
        <v>0.10328360647819945</v>
      </c>
      <c r="Q254" s="141">
        <v>217.85321859229799</v>
      </c>
      <c r="R254" s="115">
        <f t="shared" si="19"/>
        <v>-1.1283519287971333E-2</v>
      </c>
      <c r="S254" s="115">
        <f t="shared" si="21"/>
        <v>1.4187617714558343E-3</v>
      </c>
      <c r="T254" s="115">
        <f t="shared" si="23"/>
        <v>4.4566347224994196E-2</v>
      </c>
    </row>
    <row r="255" spans="11:20" x14ac:dyDescent="0.25">
      <c r="K255" s="25">
        <v>43404</v>
      </c>
      <c r="L255" s="26">
        <v>215.13913221957301</v>
      </c>
      <c r="M255" s="137">
        <v>197.77333070550401</v>
      </c>
      <c r="N255" s="138">
        <f t="shared" si="18"/>
        <v>2.4275117361558518E-3</v>
      </c>
      <c r="O255" s="138">
        <f t="shared" si="20"/>
        <v>3.7509149139585363E-2</v>
      </c>
      <c r="P255" s="138">
        <f t="shared" si="22"/>
        <v>8.7493742547958497E-2</v>
      </c>
      <c r="Q255" s="141">
        <v>218.25399704492</v>
      </c>
      <c r="R255" s="115">
        <f t="shared" si="19"/>
        <v>1.839671936966214E-3</v>
      </c>
      <c r="S255" s="115">
        <f t="shared" si="21"/>
        <v>-7.447054621335214E-3</v>
      </c>
      <c r="T255" s="115">
        <f t="shared" si="23"/>
        <v>5.5339034751161531E-2</v>
      </c>
    </row>
    <row r="256" spans="11:20" x14ac:dyDescent="0.25">
      <c r="K256" s="25">
        <v>43434</v>
      </c>
      <c r="L256" s="26">
        <v>216.198250683721</v>
      </c>
      <c r="M256" s="137">
        <v>196.27197218347101</v>
      </c>
      <c r="N256" s="138">
        <f t="shared" si="18"/>
        <v>-7.5913092866328746E-3</v>
      </c>
      <c r="O256" s="138">
        <f t="shared" si="20"/>
        <v>9.1542086710367787E-3</v>
      </c>
      <c r="P256" s="138">
        <f t="shared" si="22"/>
        <v>8.2859801294951296E-2</v>
      </c>
      <c r="Q256" s="141">
        <v>220.04969421846101</v>
      </c>
      <c r="R256" s="115">
        <f t="shared" si="19"/>
        <v>8.2275568734322402E-3</v>
      </c>
      <c r="S256" s="115">
        <f t="shared" si="21"/>
        <v>-1.3149190299514002E-3</v>
      </c>
      <c r="T256" s="115">
        <f t="shared" si="23"/>
        <v>5.1561270339654408E-2</v>
      </c>
    </row>
    <row r="257" spans="11:20" x14ac:dyDescent="0.25">
      <c r="K257" s="25">
        <v>43465</v>
      </c>
      <c r="L257" s="26">
        <v>218.15648375317201</v>
      </c>
      <c r="M257" s="137">
        <v>195.214011961354</v>
      </c>
      <c r="N257" s="138">
        <f t="shared" si="18"/>
        <v>-5.3902766164087845E-3</v>
      </c>
      <c r="O257" s="138">
        <f t="shared" si="20"/>
        <v>-1.0544568530107323E-2</v>
      </c>
      <c r="P257" s="138">
        <f t="shared" si="22"/>
        <v>7.3990086084567031E-2</v>
      </c>
      <c r="Q257" s="141">
        <v>222.94561164394401</v>
      </c>
      <c r="R257" s="115">
        <f t="shared" si="19"/>
        <v>1.3160288341995896E-2</v>
      </c>
      <c r="S257" s="115">
        <f t="shared" si="21"/>
        <v>2.3375339986030585E-2</v>
      </c>
      <c r="T257" s="115">
        <f t="shared" si="23"/>
        <v>4.6903392565714741E-2</v>
      </c>
    </row>
    <row r="258" spans="11:20" x14ac:dyDescent="0.25">
      <c r="K258" s="25">
        <v>43496</v>
      </c>
      <c r="L258" s="26">
        <v>219.809891154664</v>
      </c>
      <c r="M258" s="137">
        <v>196.36263565001201</v>
      </c>
      <c r="N258" s="138">
        <f t="shared" si="18"/>
        <v>5.8839203042730936E-3</v>
      </c>
      <c r="O258" s="138">
        <f t="shared" si="20"/>
        <v>-7.1328881930627919E-3</v>
      </c>
      <c r="P258" s="138">
        <f t="shared" si="22"/>
        <v>7.1682271255116836E-2</v>
      </c>
      <c r="Q258" s="141">
        <v>224.52174309388599</v>
      </c>
      <c r="R258" s="115">
        <f t="shared" si="19"/>
        <v>7.0695782631466919E-3</v>
      </c>
      <c r="S258" s="115">
        <f t="shared" si="21"/>
        <v>2.8717669017882752E-2</v>
      </c>
      <c r="T258" s="115">
        <f t="shared" si="23"/>
        <v>4.1591860637445022E-2</v>
      </c>
    </row>
    <row r="259" spans="11:20" x14ac:dyDescent="0.25">
      <c r="K259" s="25">
        <v>43524</v>
      </c>
      <c r="L259" s="26">
        <v>220.00390607957701</v>
      </c>
      <c r="M259" s="137">
        <v>199.954345627263</v>
      </c>
      <c r="N259" s="138">
        <f t="shared" si="18"/>
        <v>1.8291208841037854E-2</v>
      </c>
      <c r="O259" s="138">
        <f t="shared" si="20"/>
        <v>1.876158578744902E-2</v>
      </c>
      <c r="P259" s="138">
        <f t="shared" si="22"/>
        <v>6.2958465689344045E-2</v>
      </c>
      <c r="Q259" s="141">
        <v>223.62205815515799</v>
      </c>
      <c r="R259" s="115">
        <f t="shared" si="19"/>
        <v>-4.0071172009019662E-3</v>
      </c>
      <c r="S259" s="115">
        <f t="shared" si="21"/>
        <v>1.6234350833273181E-2</v>
      </c>
      <c r="T259" s="115">
        <f t="shared" si="23"/>
        <v>5.1127916062779111E-2</v>
      </c>
    </row>
    <row r="260" spans="11:20" x14ac:dyDescent="0.25">
      <c r="K260" s="25">
        <v>43555</v>
      </c>
      <c r="L260" s="26">
        <v>220.566284841314</v>
      </c>
      <c r="M260" s="137">
        <v>204.161308049604</v>
      </c>
      <c r="N260" s="138">
        <f t="shared" si="18"/>
        <v>2.1039614863801237E-2</v>
      </c>
      <c r="O260" s="138">
        <f t="shared" si="20"/>
        <v>4.5833267798529143E-2</v>
      </c>
      <c r="P260" s="138">
        <f t="shared" si="22"/>
        <v>6.8186596477980865E-2</v>
      </c>
      <c r="Q260" s="141">
        <v>223.034950421167</v>
      </c>
      <c r="R260" s="115">
        <f t="shared" si="19"/>
        <v>-2.6254464288296697E-3</v>
      </c>
      <c r="S260" s="115">
        <f t="shared" si="21"/>
        <v>4.0072005259150778E-4</v>
      </c>
      <c r="T260" s="115">
        <f t="shared" si="23"/>
        <v>6.7932619246936943E-2</v>
      </c>
    </row>
    <row r="261" spans="11:20" x14ac:dyDescent="0.25">
      <c r="K261" s="25">
        <v>43585</v>
      </c>
      <c r="L261" s="26">
        <v>220.62779732392801</v>
      </c>
      <c r="M261" s="137">
        <v>204.8509142616</v>
      </c>
      <c r="N261" s="138">
        <f t="shared" si="18"/>
        <v>3.3777517326076811E-3</v>
      </c>
      <c r="O261" s="138">
        <f t="shared" si="20"/>
        <v>4.3227565078710395E-2</v>
      </c>
      <c r="P261" s="138">
        <f t="shared" si="22"/>
        <v>7.4659255510147959E-2</v>
      </c>
      <c r="Q261" s="141">
        <v>222.98441241349499</v>
      </c>
      <c r="R261" s="115">
        <f t="shared" si="19"/>
        <v>-2.2659232365407345E-4</v>
      </c>
      <c r="S261" s="115">
        <f t="shared" si="21"/>
        <v>-6.8471349776940693E-3</v>
      </c>
      <c r="T261" s="115">
        <f t="shared" si="23"/>
        <v>7.0784033199988716E-2</v>
      </c>
    </row>
    <row r="262" spans="11:20" x14ac:dyDescent="0.25">
      <c r="K262" s="25">
        <v>43616</v>
      </c>
      <c r="L262" s="26">
        <v>222.046132508006</v>
      </c>
      <c r="M262" s="137">
        <v>205.301803095541</v>
      </c>
      <c r="N262" s="138">
        <f t="shared" si="18"/>
        <v>2.2010584407996525E-3</v>
      </c>
      <c r="O262" s="138">
        <f t="shared" si="20"/>
        <v>2.6743392105347263E-2</v>
      </c>
      <c r="P262" s="138">
        <f t="shared" si="22"/>
        <v>9.1117991762438733E-2</v>
      </c>
      <c r="Q262" s="141">
        <v>224.54783295683501</v>
      </c>
      <c r="R262" s="115">
        <f t="shared" si="19"/>
        <v>7.0113445438546584E-3</v>
      </c>
      <c r="S262" s="115">
        <f t="shared" si="21"/>
        <v>4.1399082421229583E-3</v>
      </c>
      <c r="T262" s="115">
        <f t="shared" si="23"/>
        <v>6.2225057084331903E-2</v>
      </c>
    </row>
    <row r="263" spans="11:20" x14ac:dyDescent="0.25">
      <c r="K263" s="25">
        <v>43646</v>
      </c>
      <c r="L263" s="26">
        <v>223.57671442884799</v>
      </c>
      <c r="M263" s="137">
        <v>205.755209781509</v>
      </c>
      <c r="N263" s="138">
        <f t="shared" si="18"/>
        <v>2.2084885720998759E-3</v>
      </c>
      <c r="O263" s="138">
        <f t="shared" si="20"/>
        <v>7.8070705322761391E-3</v>
      </c>
      <c r="P263" s="138">
        <f t="shared" si="22"/>
        <v>9.5283938957861025E-2</v>
      </c>
      <c r="Q263" s="141">
        <v>226.42564544915001</v>
      </c>
      <c r="R263" s="115">
        <f t="shared" si="19"/>
        <v>8.3626391205298134E-3</v>
      </c>
      <c r="S263" s="115">
        <f t="shared" si="21"/>
        <v>1.5202527772352425E-2</v>
      </c>
      <c r="T263" s="115">
        <f t="shared" si="23"/>
        <v>4.0824142806614061E-2</v>
      </c>
    </row>
    <row r="264" spans="11:20" x14ac:dyDescent="0.25">
      <c r="K264" s="25">
        <v>43677</v>
      </c>
      <c r="L264" s="26">
        <v>225.62242136619099</v>
      </c>
      <c r="M264" s="137">
        <v>205.97310224952599</v>
      </c>
      <c r="N264" s="138">
        <f t="shared" ref="N264:N327" si="24">M264/M263-1</f>
        <v>1.0589888258401015E-3</v>
      </c>
      <c r="O264" s="138">
        <f t="shared" si="20"/>
        <v>5.4780716599240886E-3</v>
      </c>
      <c r="P264" s="138">
        <f t="shared" si="22"/>
        <v>8.0524746679605519E-2</v>
      </c>
      <c r="Q264" s="141">
        <v>228.92101659534401</v>
      </c>
      <c r="R264" s="115">
        <f t="shared" ref="R264:R327" si="25">Q264/Q263-1</f>
        <v>1.1020708989231576E-2</v>
      </c>
      <c r="S264" s="115">
        <f t="shared" si="21"/>
        <v>2.6623404378779414E-2</v>
      </c>
      <c r="T264" s="115">
        <f t="shared" si="23"/>
        <v>4.1063313191108897E-2</v>
      </c>
    </row>
    <row r="265" spans="11:20" x14ac:dyDescent="0.25">
      <c r="K265" s="25">
        <v>43708</v>
      </c>
      <c r="L265" s="26">
        <v>227.34943494099801</v>
      </c>
      <c r="M265" s="137">
        <v>203.81189071407999</v>
      </c>
      <c r="N265" s="138">
        <f t="shared" si="24"/>
        <v>-1.0492688180361531E-2</v>
      </c>
      <c r="O265" s="138">
        <f t="shared" si="20"/>
        <v>-7.2571811791036778E-3</v>
      </c>
      <c r="P265" s="138">
        <f t="shared" si="22"/>
        <v>4.7921539704365079E-2</v>
      </c>
      <c r="Q265" s="141">
        <v>231.987286182763</v>
      </c>
      <c r="R265" s="115">
        <f t="shared" si="25"/>
        <v>1.3394443345667639E-2</v>
      </c>
      <c r="S265" s="115">
        <f t="shared" si="21"/>
        <v>3.3130817287192693E-2</v>
      </c>
      <c r="T265" s="115">
        <f t="shared" si="23"/>
        <v>5.2863274853928832E-2</v>
      </c>
    </row>
    <row r="266" spans="11:20" x14ac:dyDescent="0.25">
      <c r="K266" s="25">
        <v>43738</v>
      </c>
      <c r="L266" s="26">
        <v>227.786442543623</v>
      </c>
      <c r="M266" s="137">
        <v>202.79974673552201</v>
      </c>
      <c r="N266" s="138">
        <f t="shared" si="24"/>
        <v>-4.9660693250614951E-3</v>
      </c>
      <c r="O266" s="138">
        <f t="shared" ref="O266:O329" si="26">M266/M263-1</f>
        <v>-1.4363976732960415E-2</v>
      </c>
      <c r="P266" s="138">
        <f t="shared" si="22"/>
        <v>2.7904241565944954E-2</v>
      </c>
      <c r="Q266" s="141">
        <v>232.79531838298001</v>
      </c>
      <c r="R266" s="115">
        <f t="shared" si="25"/>
        <v>3.4830882912282313E-3</v>
      </c>
      <c r="S266" s="115">
        <f t="shared" ref="S266:S329" si="27">Q266/Q263-1</f>
        <v>2.8131411180013499E-2</v>
      </c>
      <c r="T266" s="115">
        <f t="shared" si="23"/>
        <v>6.8587923039344467E-2</v>
      </c>
    </row>
    <row r="267" spans="11:20" x14ac:dyDescent="0.25">
      <c r="K267" s="25">
        <v>43769</v>
      </c>
      <c r="L267" s="26">
        <v>226.87113622187499</v>
      </c>
      <c r="M267" s="137">
        <v>202.68465445372601</v>
      </c>
      <c r="N267" s="138">
        <f t="shared" si="24"/>
        <v>-5.6751689116307791E-4</v>
      </c>
      <c r="O267" s="138">
        <f t="shared" si="26"/>
        <v>-1.596542344551477E-2</v>
      </c>
      <c r="P267" s="138">
        <f t="shared" si="22"/>
        <v>2.4833094182628912E-2</v>
      </c>
      <c r="Q267" s="141">
        <v>231.67330260872399</v>
      </c>
      <c r="R267" s="115">
        <f t="shared" si="25"/>
        <v>-4.8197523131034981E-3</v>
      </c>
      <c r="S267" s="115">
        <f t="shared" si="27"/>
        <v>1.2022862969567782E-2</v>
      </c>
      <c r="T267" s="115">
        <f t="shared" si="23"/>
        <v>6.1484810108848098E-2</v>
      </c>
    </row>
    <row r="268" spans="11:20" x14ac:dyDescent="0.25">
      <c r="K268" s="25">
        <v>43799</v>
      </c>
      <c r="L268" s="26">
        <v>225.870991021127</v>
      </c>
      <c r="M268" s="137">
        <v>206.27713488899701</v>
      </c>
      <c r="N268" s="138">
        <f t="shared" si="24"/>
        <v>1.7724481633567324E-2</v>
      </c>
      <c r="O268" s="138">
        <f t="shared" si="26"/>
        <v>1.209568375171699E-2</v>
      </c>
      <c r="P268" s="138">
        <f t="shared" si="22"/>
        <v>5.0976013509322682E-2</v>
      </c>
      <c r="Q268" s="141">
        <v>229.21311492437201</v>
      </c>
      <c r="R268" s="115">
        <f t="shared" si="25"/>
        <v>-1.0619211003811801E-2</v>
      </c>
      <c r="S268" s="115">
        <f t="shared" si="27"/>
        <v>-1.1958290059936538E-2</v>
      </c>
      <c r="T268" s="115">
        <f t="shared" si="23"/>
        <v>4.164250597328123E-2</v>
      </c>
    </row>
    <row r="269" spans="11:20" x14ac:dyDescent="0.25">
      <c r="K269" s="25">
        <v>43830</v>
      </c>
      <c r="L269" s="26">
        <v>226.99223938178901</v>
      </c>
      <c r="M269" s="137">
        <v>210.117321005333</v>
      </c>
      <c r="N269" s="138">
        <f t="shared" si="24"/>
        <v>1.8616634938247056E-2</v>
      </c>
      <c r="O269" s="138">
        <f t="shared" si="26"/>
        <v>3.608275842353037E-2</v>
      </c>
      <c r="P269" s="138">
        <f t="shared" si="22"/>
        <v>7.6343439152971149E-2</v>
      </c>
      <c r="Q269" s="141">
        <v>229.61401775826599</v>
      </c>
      <c r="R269" s="115">
        <f t="shared" si="25"/>
        <v>1.7490396831187915E-3</v>
      </c>
      <c r="S269" s="115">
        <f t="shared" si="27"/>
        <v>-1.3665655507214103E-2</v>
      </c>
      <c r="T269" s="115">
        <f t="shared" si="23"/>
        <v>2.9910461413215739E-2</v>
      </c>
    </row>
    <row r="270" spans="11:20" x14ac:dyDescent="0.25">
      <c r="K270" s="25">
        <v>43861</v>
      </c>
      <c r="L270" s="26">
        <v>229.94831810717699</v>
      </c>
      <c r="M270" s="137">
        <v>216.021946013486</v>
      </c>
      <c r="N270" s="138">
        <f t="shared" si="24"/>
        <v>2.8101562402859326E-2</v>
      </c>
      <c r="O270" s="138">
        <f t="shared" si="26"/>
        <v>6.5803164012127935E-2</v>
      </c>
      <c r="P270" s="138">
        <f t="shared" si="22"/>
        <v>0.10011736855332232</v>
      </c>
      <c r="Q270" s="141">
        <v>231.86550743250399</v>
      </c>
      <c r="R270" s="115">
        <f t="shared" si="25"/>
        <v>9.8055410389112918E-3</v>
      </c>
      <c r="S270" s="115">
        <f t="shared" si="27"/>
        <v>8.2963734541574574E-4</v>
      </c>
      <c r="T270" s="115">
        <f t="shared" si="23"/>
        <v>3.2708477305679606E-2</v>
      </c>
    </row>
    <row r="271" spans="11:20" x14ac:dyDescent="0.25">
      <c r="K271" s="25">
        <v>43890</v>
      </c>
      <c r="L271" s="26">
        <v>233.70054149807501</v>
      </c>
      <c r="M271" s="137">
        <v>219.32519268885599</v>
      </c>
      <c r="N271" s="138">
        <f t="shared" si="24"/>
        <v>1.5291255061482323E-2</v>
      </c>
      <c r="O271" s="138">
        <f t="shared" si="26"/>
        <v>6.3254988522506217E-2</v>
      </c>
      <c r="P271" s="138">
        <f t="shared" si="22"/>
        <v>9.6876349452801547E-2</v>
      </c>
      <c r="Q271" s="141">
        <v>235.78085185507001</v>
      </c>
      <c r="R271" s="115">
        <f t="shared" si="25"/>
        <v>1.6886273710658761E-2</v>
      </c>
      <c r="S271" s="115">
        <f t="shared" si="27"/>
        <v>2.8653408130093316E-2</v>
      </c>
      <c r="T271" s="115">
        <f t="shared" si="23"/>
        <v>5.4372067765675158E-2</v>
      </c>
    </row>
    <row r="272" spans="11:20" x14ac:dyDescent="0.25">
      <c r="K272" s="25">
        <v>43921</v>
      </c>
      <c r="L272" s="26">
        <v>235.45599571652099</v>
      </c>
      <c r="M272" s="137">
        <v>220.64961207947599</v>
      </c>
      <c r="N272" s="138">
        <f t="shared" si="24"/>
        <v>6.0386104048653078E-3</v>
      </c>
      <c r="O272" s="138">
        <f t="shared" si="26"/>
        <v>5.012576318672779E-2</v>
      </c>
      <c r="P272" s="138">
        <f t="shared" si="22"/>
        <v>8.0761159826943762E-2</v>
      </c>
      <c r="Q272" s="141">
        <v>237.76866308234</v>
      </c>
      <c r="R272" s="115">
        <f t="shared" si="25"/>
        <v>8.4307576787103766E-3</v>
      </c>
      <c r="S272" s="115">
        <f t="shared" si="27"/>
        <v>3.5514579657149214E-2</v>
      </c>
      <c r="T272" s="115">
        <f t="shared" si="23"/>
        <v>6.606010687271513E-2</v>
      </c>
    </row>
    <row r="273" spans="11:20" x14ac:dyDescent="0.25">
      <c r="K273" s="25">
        <v>43951</v>
      </c>
      <c r="L273" s="26">
        <v>234.374687138838</v>
      </c>
      <c r="M273" s="137">
        <v>214.41455915400701</v>
      </c>
      <c r="N273" s="138">
        <f t="shared" si="24"/>
        <v>-2.8257710796351532E-2</v>
      </c>
      <c r="O273" s="138">
        <f t="shared" si="26"/>
        <v>-7.4408498263349721E-3</v>
      </c>
      <c r="P273" s="138">
        <f t="shared" si="22"/>
        <v>4.6685878493048838E-2</v>
      </c>
      <c r="Q273" s="141">
        <v>237.74934905908</v>
      </c>
      <c r="R273" s="115">
        <f t="shared" si="25"/>
        <v>-8.1230314414093563E-5</v>
      </c>
      <c r="S273" s="115">
        <f t="shared" si="27"/>
        <v>2.5376097082006943E-2</v>
      </c>
      <c r="T273" s="115">
        <f t="shared" si="23"/>
        <v>6.621510663357677E-2</v>
      </c>
    </row>
    <row r="274" spans="11:20" x14ac:dyDescent="0.25">
      <c r="K274" s="25">
        <v>43982</v>
      </c>
      <c r="L274" s="26">
        <v>231.62258791427399</v>
      </c>
      <c r="M274" s="137">
        <v>206.86967982907899</v>
      </c>
      <c r="N274" s="138">
        <f t="shared" si="24"/>
        <v>-3.5188278980201049E-2</v>
      </c>
      <c r="O274" s="138">
        <f t="shared" si="26"/>
        <v>-5.6790160341711915E-2</v>
      </c>
      <c r="P274" s="138">
        <f t="shared" si="22"/>
        <v>7.6369360127264141E-3</v>
      </c>
      <c r="Q274" s="141">
        <v>236.06494344619199</v>
      </c>
      <c r="R274" s="115">
        <f t="shared" si="25"/>
        <v>-7.0847958976721914E-3</v>
      </c>
      <c r="S274" s="115">
        <f t="shared" si="27"/>
        <v>1.2048967882116735E-3</v>
      </c>
      <c r="T274" s="115">
        <f t="shared" si="23"/>
        <v>5.1290232186613549E-2</v>
      </c>
    </row>
    <row r="275" spans="11:20" x14ac:dyDescent="0.25">
      <c r="K275" s="25">
        <v>44012</v>
      </c>
      <c r="L275" s="26">
        <v>230.59891206613801</v>
      </c>
      <c r="M275" s="137">
        <v>204.98102175015401</v>
      </c>
      <c r="N275" s="138">
        <f t="shared" si="24"/>
        <v>-9.1296998210923519E-3</v>
      </c>
      <c r="O275" s="138">
        <f t="shared" si="26"/>
        <v>-7.1011184572934094E-2</v>
      </c>
      <c r="P275" s="138">
        <f t="shared" ref="P275:P330" si="28">M275/M263-1</f>
        <v>-3.7626655100353457E-3</v>
      </c>
      <c r="Q275" s="141">
        <v>235.19701412643099</v>
      </c>
      <c r="R275" s="115">
        <f t="shared" si="25"/>
        <v>-3.6766548522222386E-3</v>
      </c>
      <c r="S275" s="115">
        <f t="shared" si="27"/>
        <v>-1.0815760674982022E-2</v>
      </c>
      <c r="T275" s="115">
        <f t="shared" ref="T275:T330" si="29">Q275/Q263-1</f>
        <v>3.8738406419827731E-2</v>
      </c>
    </row>
    <row r="276" spans="11:20" x14ac:dyDescent="0.25">
      <c r="K276" s="25">
        <v>44043</v>
      </c>
      <c r="L276" s="26">
        <v>230.08128704385501</v>
      </c>
      <c r="M276" s="137">
        <v>205.07526787351</v>
      </c>
      <c r="N276" s="138">
        <f t="shared" si="24"/>
        <v>4.5977975205357957E-4</v>
      </c>
      <c r="O276" s="138">
        <f t="shared" si="26"/>
        <v>-4.355716942611576E-2</v>
      </c>
      <c r="P276" s="138">
        <f t="shared" si="28"/>
        <v>-4.3589884611647811E-3</v>
      </c>
      <c r="Q276" s="141">
        <v>234.668775410693</v>
      </c>
      <c r="R276" s="115">
        <f t="shared" si="25"/>
        <v>-2.2459414193669591E-3</v>
      </c>
      <c r="S276" s="115">
        <f t="shared" si="27"/>
        <v>-1.2957232735141933E-2</v>
      </c>
      <c r="T276" s="115">
        <f t="shared" si="29"/>
        <v>2.5108043380346778E-2</v>
      </c>
    </row>
    <row r="277" spans="11:20" x14ac:dyDescent="0.25">
      <c r="K277" s="25">
        <v>44074</v>
      </c>
      <c r="L277" s="26">
        <v>232.33694555872799</v>
      </c>
      <c r="M277" s="137">
        <v>209.082159980124</v>
      </c>
      <c r="N277" s="138">
        <f t="shared" si="24"/>
        <v>1.9538641339654106E-2</v>
      </c>
      <c r="O277" s="138">
        <f t="shared" si="26"/>
        <v>1.0695043144423266E-2</v>
      </c>
      <c r="P277" s="138">
        <f t="shared" si="28"/>
        <v>2.5858497497761146E-2</v>
      </c>
      <c r="Q277" s="141">
        <v>236.48111008964801</v>
      </c>
      <c r="R277" s="115">
        <f t="shared" si="25"/>
        <v>7.7229476984455037E-3</v>
      </c>
      <c r="S277" s="115">
        <f t="shared" si="27"/>
        <v>1.7629328496668872E-3</v>
      </c>
      <c r="T277" s="115">
        <f t="shared" si="29"/>
        <v>1.9370992181634961E-2</v>
      </c>
    </row>
    <row r="278" spans="11:20" x14ac:dyDescent="0.25">
      <c r="K278" s="25">
        <v>44104</v>
      </c>
      <c r="L278" s="26">
        <v>235.875385902217</v>
      </c>
      <c r="M278" s="137">
        <v>212.266920487325</v>
      </c>
      <c r="N278" s="138">
        <f t="shared" si="24"/>
        <v>1.5232100660829806E-2</v>
      </c>
      <c r="O278" s="138">
        <f t="shared" si="26"/>
        <v>3.5544260024479524E-2</v>
      </c>
      <c r="P278" s="138">
        <f t="shared" si="28"/>
        <v>4.6682374629143153E-2</v>
      </c>
      <c r="Q278" s="141">
        <v>240.07234027131301</v>
      </c>
      <c r="R278" s="115">
        <f t="shared" si="25"/>
        <v>1.5186118588091935E-2</v>
      </c>
      <c r="S278" s="115">
        <f t="shared" si="27"/>
        <v>2.0728690638314395E-2</v>
      </c>
      <c r="T278" s="115">
        <f t="shared" si="29"/>
        <v>3.1259313713351E-2</v>
      </c>
    </row>
    <row r="279" spans="11:20" x14ac:dyDescent="0.25">
      <c r="K279" s="25">
        <v>44135</v>
      </c>
      <c r="L279" s="26">
        <v>241.80940062368799</v>
      </c>
      <c r="M279" s="137">
        <v>219.119647813645</v>
      </c>
      <c r="N279" s="138">
        <f t="shared" si="24"/>
        <v>3.2283538624800379E-2</v>
      </c>
      <c r="O279" s="138">
        <f t="shared" si="26"/>
        <v>6.8484025820205519E-2</v>
      </c>
      <c r="P279" s="138">
        <f t="shared" si="28"/>
        <v>8.1086520359493708E-2</v>
      </c>
      <c r="Q279" s="141">
        <v>245.53904923078599</v>
      </c>
      <c r="R279" s="115">
        <f t="shared" si="25"/>
        <v>2.2771090385901527E-2</v>
      </c>
      <c r="S279" s="115">
        <f t="shared" si="27"/>
        <v>4.6321773321009507E-2</v>
      </c>
      <c r="T279" s="115">
        <f t="shared" si="29"/>
        <v>5.9850429315457365E-2</v>
      </c>
    </row>
    <row r="280" spans="11:20" x14ac:dyDescent="0.25">
      <c r="K280" s="25">
        <v>44165</v>
      </c>
      <c r="L280" s="26">
        <v>245.909867344655</v>
      </c>
      <c r="M280" s="137">
        <v>224.94581218067</v>
      </c>
      <c r="N280" s="138">
        <f t="shared" si="24"/>
        <v>2.6588963724421433E-2</v>
      </c>
      <c r="O280" s="138">
        <f t="shared" si="26"/>
        <v>7.5872815748861733E-2</v>
      </c>
      <c r="P280" s="138">
        <f t="shared" si="28"/>
        <v>9.0502892149045389E-2</v>
      </c>
      <c r="Q280" s="141">
        <v>249.190114409579</v>
      </c>
      <c r="R280" s="115">
        <f t="shared" si="25"/>
        <v>1.4869590764609031E-2</v>
      </c>
      <c r="S280" s="115">
        <f t="shared" si="27"/>
        <v>5.3742154352679927E-2</v>
      </c>
      <c r="T280" s="115">
        <f t="shared" si="29"/>
        <v>8.715469658792574E-2</v>
      </c>
    </row>
    <row r="281" spans="11:20" x14ac:dyDescent="0.25">
      <c r="K281" s="25">
        <v>44196</v>
      </c>
      <c r="L281" s="26">
        <v>248.16236697628801</v>
      </c>
      <c r="M281" s="137">
        <v>230.54231631156699</v>
      </c>
      <c r="N281" s="138">
        <f t="shared" si="24"/>
        <v>2.4879343503412477E-2</v>
      </c>
      <c r="O281" s="138">
        <f t="shared" si="26"/>
        <v>8.6096296974983666E-2</v>
      </c>
      <c r="P281" s="138">
        <f t="shared" si="28"/>
        <v>9.7207575313201344E-2</v>
      </c>
      <c r="Q281" s="141">
        <v>250.745865576265</v>
      </c>
      <c r="R281" s="115">
        <f t="shared" si="25"/>
        <v>6.2432298743959613E-3</v>
      </c>
      <c r="S281" s="115">
        <f t="shared" si="27"/>
        <v>4.4459621182888043E-2</v>
      </c>
      <c r="T281" s="115">
        <f t="shared" si="29"/>
        <v>9.203204588426428E-2</v>
      </c>
    </row>
    <row r="282" spans="11:20" x14ac:dyDescent="0.25">
      <c r="K282" s="25">
        <v>44227</v>
      </c>
      <c r="L282" s="28">
        <v>246.86504174529301</v>
      </c>
      <c r="M282" s="137">
        <v>230.233275868757</v>
      </c>
      <c r="N282" s="138">
        <f t="shared" si="24"/>
        <v>-1.3404933539070685E-3</v>
      </c>
      <c r="O282" s="138">
        <f t="shared" si="26"/>
        <v>5.0719450154300239E-2</v>
      </c>
      <c r="P282" s="138">
        <f t="shared" si="28"/>
        <v>6.5786509739079069E-2</v>
      </c>
      <c r="Q282" s="141">
        <v>249.51044992396501</v>
      </c>
      <c r="R282" s="115">
        <f t="shared" si="25"/>
        <v>-4.9269632002136854E-3</v>
      </c>
      <c r="S282" s="115">
        <f t="shared" si="27"/>
        <v>1.6174212230683604E-2</v>
      </c>
      <c r="T282" s="115">
        <f t="shared" si="29"/>
        <v>7.6099902425536436E-2</v>
      </c>
    </row>
    <row r="283" spans="11:20" x14ac:dyDescent="0.25">
      <c r="K283" s="25">
        <v>44255</v>
      </c>
      <c r="L283" s="28">
        <v>245.94078178086201</v>
      </c>
      <c r="M283" s="137">
        <v>228.76720325883301</v>
      </c>
      <c r="N283" s="138">
        <f t="shared" si="24"/>
        <v>-6.3677702729632024E-3</v>
      </c>
      <c r="O283" s="138">
        <f t="shared" si="26"/>
        <v>1.6988051660609571E-2</v>
      </c>
      <c r="P283" s="138">
        <f t="shared" si="28"/>
        <v>4.3050278238541573E-2</v>
      </c>
      <c r="Q283" s="141">
        <v>248.950687143219</v>
      </c>
      <c r="R283" s="115">
        <f t="shared" si="25"/>
        <v>-2.2434442361696227E-3</v>
      </c>
      <c r="S283" s="115">
        <f t="shared" si="27"/>
        <v>-9.6082168800026846E-4</v>
      </c>
      <c r="T283" s="115">
        <f t="shared" si="29"/>
        <v>5.585625458781629E-2</v>
      </c>
    </row>
    <row r="284" spans="11:20" x14ac:dyDescent="0.25">
      <c r="K284" s="25">
        <v>44286</v>
      </c>
      <c r="L284" s="28">
        <v>247.99840706794299</v>
      </c>
      <c r="M284" s="137">
        <v>229.349155909052</v>
      </c>
      <c r="N284" s="138">
        <f t="shared" si="24"/>
        <v>2.5438639889328041E-3</v>
      </c>
      <c r="O284" s="138">
        <f t="shared" si="26"/>
        <v>-5.1754507441597042E-3</v>
      </c>
      <c r="P284" s="138">
        <f t="shared" si="28"/>
        <v>3.9426961813295636E-2</v>
      </c>
      <c r="Q284" s="141">
        <v>251.24123953448799</v>
      </c>
      <c r="R284" s="115">
        <f t="shared" si="25"/>
        <v>9.2008277524908699E-3</v>
      </c>
      <c r="S284" s="115">
        <f t="shared" si="27"/>
        <v>1.9756016996910208E-3</v>
      </c>
      <c r="T284" s="115">
        <f t="shared" si="29"/>
        <v>5.6662540292294006E-2</v>
      </c>
    </row>
    <row r="285" spans="11:20" x14ac:dyDescent="0.25">
      <c r="K285" s="25">
        <v>44316</v>
      </c>
      <c r="L285" s="28">
        <v>251.87578730025999</v>
      </c>
      <c r="M285" s="137">
        <v>233.097031585493</v>
      </c>
      <c r="N285" s="138">
        <f t="shared" si="24"/>
        <v>1.6341353695355165E-2</v>
      </c>
      <c r="O285" s="138">
        <f t="shared" si="26"/>
        <v>1.2438496155388279E-2</v>
      </c>
      <c r="P285" s="138">
        <f t="shared" si="28"/>
        <v>8.7132480672951873E-2</v>
      </c>
      <c r="Q285" s="141">
        <v>255.035438736667</v>
      </c>
      <c r="R285" s="115">
        <f t="shared" si="25"/>
        <v>1.5101816919901756E-2</v>
      </c>
      <c r="S285" s="115">
        <f t="shared" si="27"/>
        <v>2.2143316299520377E-2</v>
      </c>
      <c r="T285" s="115">
        <f t="shared" si="29"/>
        <v>7.2707200865107069E-2</v>
      </c>
    </row>
    <row r="286" spans="11:20" x14ac:dyDescent="0.25">
      <c r="K286" s="25">
        <v>44347</v>
      </c>
      <c r="L286" s="28">
        <v>256.02722292334897</v>
      </c>
      <c r="M286" s="137">
        <v>237.48214765067701</v>
      </c>
      <c r="N286" s="138">
        <f t="shared" si="24"/>
        <v>1.8812406298600592E-2</v>
      </c>
      <c r="O286" s="138">
        <f t="shared" si="26"/>
        <v>3.809525258733748E-2</v>
      </c>
      <c r="P286" s="138">
        <f t="shared" si="28"/>
        <v>0.14797948083494306</v>
      </c>
      <c r="Q286" s="141">
        <v>258.85876894741699</v>
      </c>
      <c r="R286" s="115">
        <f t="shared" si="25"/>
        <v>1.4991368374877911E-2</v>
      </c>
      <c r="S286" s="115">
        <f t="shared" si="27"/>
        <v>3.9799375201153619E-2</v>
      </c>
      <c r="T286" s="115">
        <f t="shared" si="29"/>
        <v>9.6557435290770099E-2</v>
      </c>
    </row>
    <row r="287" spans="11:20" x14ac:dyDescent="0.25">
      <c r="K287" s="25">
        <v>44377</v>
      </c>
      <c r="L287" s="28">
        <v>260.53496544197498</v>
      </c>
      <c r="M287" s="137">
        <v>240.78289960997401</v>
      </c>
      <c r="N287" s="138">
        <f t="shared" si="24"/>
        <v>1.3898947739651613E-2</v>
      </c>
      <c r="O287" s="138">
        <f t="shared" si="26"/>
        <v>4.9853001008889786E-2</v>
      </c>
      <c r="P287" s="138">
        <f t="shared" si="28"/>
        <v>0.17465947605363175</v>
      </c>
      <c r="Q287" s="141">
        <v>263.54394828398199</v>
      </c>
      <c r="R287" s="115">
        <f t="shared" si="25"/>
        <v>1.8099364976570387E-2</v>
      </c>
      <c r="S287" s="115">
        <f t="shared" si="27"/>
        <v>4.8967712356017046E-2</v>
      </c>
      <c r="T287" s="115">
        <f t="shared" si="29"/>
        <v>0.12052420930102881</v>
      </c>
    </row>
    <row r="288" spans="11:20" x14ac:dyDescent="0.25">
      <c r="K288" s="25">
        <v>44408</v>
      </c>
      <c r="L288" s="28">
        <v>263.90945082193002</v>
      </c>
      <c r="M288" s="137">
        <v>245.27552604836799</v>
      </c>
      <c r="N288" s="138">
        <f t="shared" si="24"/>
        <v>1.8658411563575505E-2</v>
      </c>
      <c r="O288" s="138">
        <f t="shared" si="26"/>
        <v>5.2246458824630304E-2</v>
      </c>
      <c r="P288" s="138">
        <f t="shared" si="28"/>
        <v>0.19602684707769558</v>
      </c>
      <c r="Q288" s="141">
        <v>266.80800138318398</v>
      </c>
      <c r="R288" s="115">
        <f t="shared" si="25"/>
        <v>1.2385232597657003E-2</v>
      </c>
      <c r="S288" s="115">
        <f t="shared" si="27"/>
        <v>4.6160497163974856E-2</v>
      </c>
      <c r="T288" s="115">
        <f t="shared" si="29"/>
        <v>0.13695569815900832</v>
      </c>
    </row>
    <row r="289" spans="11:20" x14ac:dyDescent="0.25">
      <c r="K289" s="25">
        <v>44439</v>
      </c>
      <c r="L289" s="28">
        <v>268.13339582469598</v>
      </c>
      <c r="M289" s="137">
        <v>250.73384647564501</v>
      </c>
      <c r="N289" s="138">
        <f t="shared" si="24"/>
        <v>2.2253832313463784E-2</v>
      </c>
      <c r="O289" s="138">
        <f t="shared" si="26"/>
        <v>5.5800821055654648E-2</v>
      </c>
      <c r="P289" s="138">
        <f t="shared" si="28"/>
        <v>0.19921205376623496</v>
      </c>
      <c r="Q289" s="141">
        <v>270.99242853718999</v>
      </c>
      <c r="R289" s="115">
        <f t="shared" si="25"/>
        <v>1.5683289602684836E-2</v>
      </c>
      <c r="S289" s="115">
        <f t="shared" si="27"/>
        <v>4.6873666436379358E-2</v>
      </c>
      <c r="T289" s="115">
        <f t="shared" si="29"/>
        <v>0.14593689294869705</v>
      </c>
    </row>
    <row r="290" spans="11:20" x14ac:dyDescent="0.25">
      <c r="K290" s="25">
        <v>44469</v>
      </c>
      <c r="L290" s="28">
        <v>270.66295223749501</v>
      </c>
      <c r="M290" s="137">
        <v>257.56535889134801</v>
      </c>
      <c r="N290" s="138">
        <f t="shared" si="24"/>
        <v>2.7246071927375715E-2</v>
      </c>
      <c r="O290" s="138">
        <f t="shared" si="26"/>
        <v>6.969954805162093E-2</v>
      </c>
      <c r="P290" s="138">
        <f t="shared" si="28"/>
        <v>0.21340319207545999</v>
      </c>
      <c r="Q290" s="141">
        <v>272.77072925202202</v>
      </c>
      <c r="R290" s="115">
        <f t="shared" si="25"/>
        <v>6.5621785982408198E-3</v>
      </c>
      <c r="S290" s="115">
        <f t="shared" si="27"/>
        <v>3.5010407289252976E-2</v>
      </c>
      <c r="T290" s="115">
        <f t="shared" si="29"/>
        <v>0.13620223364239115</v>
      </c>
    </row>
    <row r="291" spans="11:20" x14ac:dyDescent="0.25">
      <c r="K291" s="25">
        <v>44500</v>
      </c>
      <c r="L291" s="28">
        <v>276.52554626980799</v>
      </c>
      <c r="M291" s="137">
        <v>265.22698698188799</v>
      </c>
      <c r="N291" s="138">
        <f t="shared" si="24"/>
        <v>2.9746345252010364E-2</v>
      </c>
      <c r="O291" s="138">
        <f t="shared" si="26"/>
        <v>8.1343056337327413E-2</v>
      </c>
      <c r="P291" s="138">
        <f t="shared" si="28"/>
        <v>0.21042083459104477</v>
      </c>
      <c r="Q291" s="141">
        <v>277.98041572123498</v>
      </c>
      <c r="R291" s="115">
        <f t="shared" si="25"/>
        <v>1.9099140452125019E-2</v>
      </c>
      <c r="S291" s="115">
        <f t="shared" si="27"/>
        <v>4.1874360139617428E-2</v>
      </c>
      <c r="T291" s="115">
        <f t="shared" si="29"/>
        <v>0.13212304353250492</v>
      </c>
    </row>
    <row r="292" spans="11:20" x14ac:dyDescent="0.25">
      <c r="K292" s="25">
        <v>44530</v>
      </c>
      <c r="L292" s="28">
        <v>280.827129725877</v>
      </c>
      <c r="M292" s="137">
        <v>268.61417999859799</v>
      </c>
      <c r="N292" s="138">
        <f t="shared" si="24"/>
        <v>1.2770921448281181E-2</v>
      </c>
      <c r="O292" s="138">
        <f t="shared" si="26"/>
        <v>7.1312005835198589E-2</v>
      </c>
      <c r="P292" s="138">
        <f t="shared" si="28"/>
        <v>0.19412838760854467</v>
      </c>
      <c r="Q292" s="141">
        <v>282.10208813109602</v>
      </c>
      <c r="R292" s="115">
        <f t="shared" si="25"/>
        <v>1.4827204280442485E-2</v>
      </c>
      <c r="S292" s="115">
        <f t="shared" si="27"/>
        <v>4.0996199243926057E-2</v>
      </c>
      <c r="T292" s="115">
        <f t="shared" si="29"/>
        <v>0.13207575990523268</v>
      </c>
    </row>
    <row r="293" spans="11:20" x14ac:dyDescent="0.25">
      <c r="K293" s="25">
        <v>44561</v>
      </c>
      <c r="L293" s="28">
        <v>285.11740804211098</v>
      </c>
      <c r="M293" s="137">
        <v>269.69666969763801</v>
      </c>
      <c r="N293" s="138">
        <f t="shared" si="24"/>
        <v>4.029905268015499E-3</v>
      </c>
      <c r="O293" s="138">
        <f t="shared" si="26"/>
        <v>4.7099931677565099E-2</v>
      </c>
      <c r="P293" s="138">
        <f t="shared" si="28"/>
        <v>0.16983586359545289</v>
      </c>
      <c r="Q293" s="141">
        <v>286.85260370793299</v>
      </c>
      <c r="R293" s="115">
        <f t="shared" si="25"/>
        <v>1.683970369843335E-2</v>
      </c>
      <c r="S293" s="115">
        <f t="shared" si="27"/>
        <v>5.1625313663696826E-2</v>
      </c>
      <c r="T293" s="115">
        <f t="shared" si="29"/>
        <v>0.1439973418851288</v>
      </c>
    </row>
    <row r="294" spans="11:20" x14ac:dyDescent="0.25">
      <c r="K294" s="25">
        <v>44592</v>
      </c>
      <c r="L294" s="28">
        <v>283.44350157310703</v>
      </c>
      <c r="M294" s="137">
        <v>262.47319119146402</v>
      </c>
      <c r="N294" s="138">
        <f t="shared" si="24"/>
        <v>-2.6783714141788928E-2</v>
      </c>
      <c r="O294" s="138">
        <f t="shared" si="26"/>
        <v>-1.0382788802000831E-2</v>
      </c>
      <c r="P294" s="138">
        <f t="shared" si="28"/>
        <v>0.14003151890643806</v>
      </c>
      <c r="Q294" s="141">
        <v>286.70276046684597</v>
      </c>
      <c r="R294" s="115">
        <f t="shared" si="25"/>
        <v>-5.2237016206269082E-4</v>
      </c>
      <c r="S294" s="115">
        <f t="shared" si="27"/>
        <v>3.1377551267345316E-2</v>
      </c>
      <c r="T294" s="115">
        <f t="shared" si="29"/>
        <v>0.14906113372892738</v>
      </c>
    </row>
    <row r="295" spans="11:20" x14ac:dyDescent="0.25">
      <c r="K295" s="25">
        <v>44620</v>
      </c>
      <c r="L295" s="28">
        <v>283.072365197583</v>
      </c>
      <c r="M295" s="137">
        <v>259.522014199203</v>
      </c>
      <c r="N295" s="138">
        <f t="shared" si="24"/>
        <v>-1.1243727326453956E-2</v>
      </c>
      <c r="O295" s="138">
        <f t="shared" si="26"/>
        <v>-3.3848420807280011E-2</v>
      </c>
      <c r="P295" s="138">
        <f t="shared" si="28"/>
        <v>0.13443715052796801</v>
      </c>
      <c r="Q295" s="141">
        <v>287.37966091791202</v>
      </c>
      <c r="R295" s="115">
        <f t="shared" si="25"/>
        <v>2.3609833751299103E-3</v>
      </c>
      <c r="S295" s="115">
        <f t="shared" si="27"/>
        <v>1.8708024537427148E-2</v>
      </c>
      <c r="T295" s="115">
        <f t="shared" si="29"/>
        <v>0.15436379877347028</v>
      </c>
    </row>
    <row r="296" spans="11:20" x14ac:dyDescent="0.25">
      <c r="K296" s="25">
        <v>44651</v>
      </c>
      <c r="L296" s="28">
        <v>286.76876758041902</v>
      </c>
      <c r="M296" s="137">
        <v>264.17559492787501</v>
      </c>
      <c r="N296" s="138">
        <f t="shared" si="24"/>
        <v>1.7931352540675238E-2</v>
      </c>
      <c r="O296" s="138">
        <f t="shared" si="26"/>
        <v>-2.0471423603238392E-2</v>
      </c>
      <c r="P296" s="138">
        <f t="shared" si="28"/>
        <v>0.15184899582814837</v>
      </c>
      <c r="Q296" s="141">
        <v>291.294012727515</v>
      </c>
      <c r="R296" s="115">
        <f t="shared" si="25"/>
        <v>1.3620838013032044E-2</v>
      </c>
      <c r="S296" s="115">
        <f t="shared" si="27"/>
        <v>1.5483244572896293E-2</v>
      </c>
      <c r="T296" s="115">
        <f t="shared" si="29"/>
        <v>0.15941958122495636</v>
      </c>
    </row>
    <row r="297" spans="11:20" x14ac:dyDescent="0.25">
      <c r="K297" s="25">
        <v>44681</v>
      </c>
      <c r="L297" s="28">
        <v>295.36858563653402</v>
      </c>
      <c r="M297" s="137">
        <v>281.46636353544898</v>
      </c>
      <c r="N297" s="138">
        <f t="shared" si="24"/>
        <v>6.5451801527293574E-2</v>
      </c>
      <c r="O297" s="138">
        <f t="shared" si="26"/>
        <v>7.2362332540583774E-2</v>
      </c>
      <c r="P297" s="138">
        <f t="shared" si="28"/>
        <v>0.20750728407373797</v>
      </c>
      <c r="Q297" s="141">
        <v>298.14045558971901</v>
      </c>
      <c r="R297" s="115">
        <f t="shared" si="25"/>
        <v>2.3503548178342992E-2</v>
      </c>
      <c r="S297" s="115">
        <f t="shared" si="27"/>
        <v>3.9893913488132204E-2</v>
      </c>
      <c r="T297" s="115">
        <f t="shared" si="29"/>
        <v>0.16901579273286571</v>
      </c>
    </row>
    <row r="298" spans="11:20" x14ac:dyDescent="0.25">
      <c r="K298" s="25">
        <v>44712</v>
      </c>
      <c r="L298" s="28">
        <v>302.11074484678699</v>
      </c>
      <c r="M298" s="137">
        <v>293.08719038540602</v>
      </c>
      <c r="N298" s="138">
        <f t="shared" si="24"/>
        <v>4.1286733888873606E-2</v>
      </c>
      <c r="O298" s="138">
        <f t="shared" si="26"/>
        <v>0.12933460111187012</v>
      </c>
      <c r="P298" s="138">
        <f t="shared" si="28"/>
        <v>0.23414409581860829</v>
      </c>
      <c r="Q298" s="141">
        <v>303.57656406933</v>
      </c>
      <c r="R298" s="115">
        <f t="shared" si="25"/>
        <v>1.8233380870296356E-2</v>
      </c>
      <c r="S298" s="115">
        <f t="shared" si="27"/>
        <v>5.6360645355638228E-2</v>
      </c>
      <c r="T298" s="115">
        <f t="shared" si="29"/>
        <v>0.1727497789769552</v>
      </c>
    </row>
    <row r="299" spans="11:20" x14ac:dyDescent="0.25">
      <c r="K299" s="25">
        <v>44742</v>
      </c>
      <c r="L299" s="28">
        <v>305.034977292924</v>
      </c>
      <c r="M299" s="137">
        <v>295.53038563940299</v>
      </c>
      <c r="N299" s="138">
        <f t="shared" si="24"/>
        <v>8.3360697230889791E-3</v>
      </c>
      <c r="O299" s="138">
        <f t="shared" si="26"/>
        <v>0.1186892026119537</v>
      </c>
      <c r="P299" s="138">
        <f t="shared" si="28"/>
        <v>0.22737281641723839</v>
      </c>
      <c r="Q299" s="141">
        <v>306.21630564648399</v>
      </c>
      <c r="R299" s="115">
        <f t="shared" si="25"/>
        <v>8.6954722122460915E-3</v>
      </c>
      <c r="S299" s="115">
        <f t="shared" si="27"/>
        <v>5.1227599150579728E-2</v>
      </c>
      <c r="T299" s="115">
        <f t="shared" si="29"/>
        <v>0.16191742455235736</v>
      </c>
    </row>
    <row r="300" spans="11:20" x14ac:dyDescent="0.25">
      <c r="K300" s="25">
        <v>44773</v>
      </c>
      <c r="L300" s="28">
        <v>303.050353489364</v>
      </c>
      <c r="M300" s="137">
        <v>286.357415499166</v>
      </c>
      <c r="N300" s="138">
        <f t="shared" si="24"/>
        <v>-3.1039008460637896E-2</v>
      </c>
      <c r="O300" s="138">
        <f t="shared" si="26"/>
        <v>1.7377038955139756E-2</v>
      </c>
      <c r="P300" s="138">
        <f t="shared" si="28"/>
        <v>0.16749281965741947</v>
      </c>
      <c r="Q300" s="141">
        <v>305.60071794701099</v>
      </c>
      <c r="R300" s="115">
        <f t="shared" si="25"/>
        <v>-2.0103034623625282E-3</v>
      </c>
      <c r="S300" s="115">
        <f t="shared" si="27"/>
        <v>2.5022643580978166E-2</v>
      </c>
      <c r="T300" s="115">
        <f t="shared" si="29"/>
        <v>0.14539562667805361</v>
      </c>
    </row>
    <row r="301" spans="11:20" x14ac:dyDescent="0.25">
      <c r="K301" s="25">
        <v>44804</v>
      </c>
      <c r="L301" s="28">
        <v>303.11156063886602</v>
      </c>
      <c r="M301" s="137">
        <v>281.639639097528</v>
      </c>
      <c r="N301" s="138">
        <f t="shared" si="24"/>
        <v>-1.6475132635954792E-2</v>
      </c>
      <c r="O301" s="138">
        <f t="shared" si="26"/>
        <v>-3.9058517954416949E-2</v>
      </c>
      <c r="P301" s="138">
        <f t="shared" si="28"/>
        <v>0.12326135085589662</v>
      </c>
      <c r="Q301" s="141">
        <v>306.63586599439299</v>
      </c>
      <c r="R301" s="115">
        <f t="shared" si="25"/>
        <v>3.3872565952592915E-3</v>
      </c>
      <c r="S301" s="115">
        <f t="shared" si="27"/>
        <v>1.0077529978118838E-2</v>
      </c>
      <c r="T301" s="115">
        <f t="shared" si="29"/>
        <v>0.1315292742664631</v>
      </c>
    </row>
    <row r="302" spans="11:20" x14ac:dyDescent="0.25">
      <c r="K302" s="25">
        <v>44834</v>
      </c>
      <c r="L302" s="28">
        <v>302.84066454541602</v>
      </c>
      <c r="M302" s="137">
        <v>279.03544388302902</v>
      </c>
      <c r="N302" s="138">
        <f t="shared" si="24"/>
        <v>-9.2465507442196504E-3</v>
      </c>
      <c r="O302" s="138">
        <f t="shared" si="26"/>
        <v>-5.5814706567941852E-2</v>
      </c>
      <c r="P302" s="138">
        <f t="shared" si="28"/>
        <v>8.3357812883284588E-2</v>
      </c>
      <c r="Q302" s="141">
        <v>306.93404400987703</v>
      </c>
      <c r="R302" s="115">
        <f t="shared" si="25"/>
        <v>9.7241728235886171E-4</v>
      </c>
      <c r="S302" s="115">
        <f t="shared" si="27"/>
        <v>2.3438933530262052E-3</v>
      </c>
      <c r="T302" s="115">
        <f t="shared" si="29"/>
        <v>0.12524553074861045</v>
      </c>
    </row>
    <row r="303" spans="11:20" x14ac:dyDescent="0.25">
      <c r="K303" s="25">
        <v>44865</v>
      </c>
      <c r="L303" s="28">
        <v>303.88870057658499</v>
      </c>
      <c r="M303" s="137">
        <v>280.391499324422</v>
      </c>
      <c r="N303" s="138">
        <f t="shared" si="24"/>
        <v>4.8597963847254455E-3</v>
      </c>
      <c r="O303" s="138">
        <f t="shared" si="26"/>
        <v>-2.0833810657022722E-2</v>
      </c>
      <c r="P303" s="138">
        <f t="shared" si="28"/>
        <v>5.7175600850789543E-2</v>
      </c>
      <c r="Q303" s="141">
        <v>308.10855854401501</v>
      </c>
      <c r="R303" s="115">
        <f t="shared" si="25"/>
        <v>3.8266023501132285E-3</v>
      </c>
      <c r="S303" s="115">
        <f t="shared" si="27"/>
        <v>8.2062653970560451E-3</v>
      </c>
      <c r="T303" s="115">
        <f t="shared" si="29"/>
        <v>0.10838224967975152</v>
      </c>
    </row>
    <row r="304" spans="11:20" x14ac:dyDescent="0.25">
      <c r="K304" s="25">
        <v>44895</v>
      </c>
      <c r="L304" s="28">
        <v>301.38237765425498</v>
      </c>
      <c r="M304" s="137">
        <v>273.327837109212</v>
      </c>
      <c r="N304" s="138">
        <f t="shared" si="24"/>
        <v>-2.5192141103525856E-2</v>
      </c>
      <c r="O304" s="138">
        <f t="shared" si="26"/>
        <v>-2.951218803911948E-2</v>
      </c>
      <c r="P304" s="138">
        <f t="shared" si="28"/>
        <v>1.7548057629119151E-2</v>
      </c>
      <c r="Q304" s="141">
        <v>306.82365674462</v>
      </c>
      <c r="R304" s="115">
        <f t="shared" si="25"/>
        <v>-4.1702892171087136E-3</v>
      </c>
      <c r="S304" s="115">
        <f t="shared" si="27"/>
        <v>6.1242265192307244E-4</v>
      </c>
      <c r="T304" s="115">
        <f t="shared" si="29"/>
        <v>8.7633412348353756E-2</v>
      </c>
    </row>
    <row r="305" spans="11:20" x14ac:dyDescent="0.25">
      <c r="K305" s="25">
        <v>44926</v>
      </c>
      <c r="L305" s="28">
        <v>299.66404078190999</v>
      </c>
      <c r="M305" s="137">
        <v>267.64596830832801</v>
      </c>
      <c r="N305" s="138">
        <f t="shared" si="24"/>
        <v>-2.0787742884065374E-2</v>
      </c>
      <c r="O305" s="138">
        <f t="shared" si="26"/>
        <v>-4.081730770903591E-2</v>
      </c>
      <c r="P305" s="138">
        <f t="shared" si="28"/>
        <v>-7.6037327105635821E-3</v>
      </c>
      <c r="Q305" s="141">
        <v>306.24957678547599</v>
      </c>
      <c r="R305" s="115">
        <f t="shared" si="25"/>
        <v>-1.8710420351382151E-3</v>
      </c>
      <c r="S305" s="115">
        <f t="shared" si="27"/>
        <v>-2.2300140299165161E-3</v>
      </c>
      <c r="T305" s="115">
        <f t="shared" si="29"/>
        <v>6.7620000051638263E-2</v>
      </c>
    </row>
    <row r="306" spans="11:20" x14ac:dyDescent="0.25">
      <c r="K306" s="25">
        <v>44957</v>
      </c>
      <c r="L306" s="28">
        <v>297.97416945692203</v>
      </c>
      <c r="M306" s="137">
        <v>260.87546187003301</v>
      </c>
      <c r="N306" s="138">
        <f t="shared" si="24"/>
        <v>-2.5296500750929929E-2</v>
      </c>
      <c r="O306" s="138">
        <f t="shared" si="26"/>
        <v>-6.9602814284352887E-2</v>
      </c>
      <c r="P306" s="138">
        <f t="shared" si="28"/>
        <v>-6.0872095705406526E-3</v>
      </c>
      <c r="Q306" s="141">
        <v>305.58745543212899</v>
      </c>
      <c r="R306" s="115">
        <f t="shared" si="25"/>
        <v>-2.162031896654093E-3</v>
      </c>
      <c r="S306" s="115">
        <f t="shared" si="27"/>
        <v>-8.1825156814846478E-3</v>
      </c>
      <c r="T306" s="115">
        <f t="shared" si="29"/>
        <v>6.586854948495291E-2</v>
      </c>
    </row>
    <row r="307" spans="11:20" x14ac:dyDescent="0.25">
      <c r="K307" s="25">
        <v>44985</v>
      </c>
      <c r="L307" s="28">
        <v>298.89406221942102</v>
      </c>
      <c r="M307" s="137">
        <v>258.75721889202401</v>
      </c>
      <c r="N307" s="138">
        <f t="shared" si="24"/>
        <v>-8.119747878258865E-3</v>
      </c>
      <c r="O307" s="138">
        <f t="shared" si="26"/>
        <v>-5.3308211747807088E-2</v>
      </c>
      <c r="P307" s="138">
        <f t="shared" si="28"/>
        <v>-2.946938083610684E-3</v>
      </c>
      <c r="Q307" s="141">
        <v>306.62063775472598</v>
      </c>
      <c r="R307" s="115">
        <f t="shared" si="25"/>
        <v>3.3809709928569465E-3</v>
      </c>
      <c r="S307" s="115">
        <f t="shared" si="27"/>
        <v>-6.6167971546926552E-4</v>
      </c>
      <c r="T307" s="115">
        <f t="shared" si="29"/>
        <v>6.695316145671848E-2</v>
      </c>
    </row>
    <row r="308" spans="11:20" x14ac:dyDescent="0.25">
      <c r="K308" s="25">
        <v>45016</v>
      </c>
      <c r="L308" s="28">
        <v>301.29527256431402</v>
      </c>
      <c r="M308" s="137">
        <v>252.16718241126401</v>
      </c>
      <c r="N308" s="138">
        <f t="shared" si="24"/>
        <v>-2.5468029487169419E-2</v>
      </c>
      <c r="O308" s="138">
        <f t="shared" si="26"/>
        <v>-5.7833062066649399E-2</v>
      </c>
      <c r="P308" s="138">
        <f t="shared" si="28"/>
        <v>-4.5456176676310855E-2</v>
      </c>
      <c r="Q308" s="141">
        <v>309.677995808297</v>
      </c>
      <c r="R308" s="115">
        <f t="shared" si="25"/>
        <v>9.9711424382877833E-3</v>
      </c>
      <c r="S308" s="115">
        <f t="shared" si="27"/>
        <v>1.1194853095985113E-2</v>
      </c>
      <c r="T308" s="115">
        <f t="shared" si="29"/>
        <v>6.3111434761891072E-2</v>
      </c>
    </row>
    <row r="309" spans="11:20" x14ac:dyDescent="0.25">
      <c r="K309" s="25">
        <v>45046</v>
      </c>
      <c r="L309" s="28">
        <v>300.936727982219</v>
      </c>
      <c r="M309" s="137">
        <v>250.154692862122</v>
      </c>
      <c r="N309" s="138">
        <f t="shared" si="24"/>
        <v>-7.9807750155997947E-3</v>
      </c>
      <c r="O309" s="138">
        <f t="shared" si="26"/>
        <v>-4.1095352284424624E-2</v>
      </c>
      <c r="P309" s="138">
        <f t="shared" si="28"/>
        <v>-0.11124480481442489</v>
      </c>
      <c r="Q309" s="141">
        <v>309.12465914712402</v>
      </c>
      <c r="R309" s="115">
        <f t="shared" si="25"/>
        <v>-1.7868129756158924E-3</v>
      </c>
      <c r="S309" s="115">
        <f t="shared" si="27"/>
        <v>1.1575094632052529E-2</v>
      </c>
      <c r="T309" s="115">
        <f t="shared" si="29"/>
        <v>3.6842378655651986E-2</v>
      </c>
    </row>
    <row r="310" spans="11:20" x14ac:dyDescent="0.25">
      <c r="K310" s="25">
        <v>45077</v>
      </c>
      <c r="L310" s="28">
        <v>304.3011081459</v>
      </c>
      <c r="M310" s="137">
        <v>256.77914310597498</v>
      </c>
      <c r="N310" s="138">
        <f t="shared" si="24"/>
        <v>2.6481415031874622E-2</v>
      </c>
      <c r="O310" s="138">
        <f t="shared" si="26"/>
        <v>-7.644524062049296E-3</v>
      </c>
      <c r="P310" s="138">
        <f t="shared" si="28"/>
        <v>-0.12388138571217122</v>
      </c>
      <c r="Q310" s="141">
        <v>312.03294103893899</v>
      </c>
      <c r="R310" s="115">
        <f t="shared" si="25"/>
        <v>9.4081200116449271E-3</v>
      </c>
      <c r="S310" s="115">
        <f t="shared" si="27"/>
        <v>1.7651464441028386E-2</v>
      </c>
      <c r="T310" s="115">
        <f t="shared" si="29"/>
        <v>2.7855829370536433E-2</v>
      </c>
    </row>
    <row r="311" spans="11:20" x14ac:dyDescent="0.25">
      <c r="K311" s="25">
        <v>45107</v>
      </c>
      <c r="L311" s="28">
        <v>306.465478592387</v>
      </c>
      <c r="M311" s="137">
        <v>266.34132180754</v>
      </c>
      <c r="N311" s="138">
        <f t="shared" si="24"/>
        <v>3.7238922857603773E-2</v>
      </c>
      <c r="O311" s="138">
        <f t="shared" si="26"/>
        <v>5.6209294408338772E-2</v>
      </c>
      <c r="P311" s="138">
        <f t="shared" si="28"/>
        <v>-9.876840166100076E-2</v>
      </c>
      <c r="Q311" s="141">
        <v>313.68673141802401</v>
      </c>
      <c r="R311" s="115">
        <f t="shared" si="25"/>
        <v>5.3000506086908761E-3</v>
      </c>
      <c r="S311" s="115">
        <f t="shared" si="27"/>
        <v>1.2944851310031646E-2</v>
      </c>
      <c r="T311" s="115">
        <f t="shared" si="29"/>
        <v>2.439591110528383E-2</v>
      </c>
    </row>
    <row r="312" spans="11:20" x14ac:dyDescent="0.25">
      <c r="K312" s="25">
        <v>45138</v>
      </c>
      <c r="L312" s="28">
        <v>310.44566049643601</v>
      </c>
      <c r="M312" s="137">
        <v>271.49162945252903</v>
      </c>
      <c r="N312" s="138">
        <f t="shared" si="24"/>
        <v>1.9337245944550441E-2</v>
      </c>
      <c r="O312" s="138">
        <f t="shared" si="26"/>
        <v>8.5294968270562599E-2</v>
      </c>
      <c r="P312" s="138">
        <f t="shared" si="28"/>
        <v>-5.1913396482935692E-2</v>
      </c>
      <c r="Q312" s="141">
        <v>318.20435444951198</v>
      </c>
      <c r="R312" s="115">
        <f t="shared" si="25"/>
        <v>1.4401702651132275E-2</v>
      </c>
      <c r="S312" s="115">
        <f t="shared" si="27"/>
        <v>2.9372277602954355E-2</v>
      </c>
      <c r="T312" s="115">
        <f t="shared" si="29"/>
        <v>4.124216915186163E-2</v>
      </c>
    </row>
    <row r="313" spans="11:20" x14ac:dyDescent="0.25">
      <c r="K313" s="25">
        <v>45169</v>
      </c>
      <c r="L313" s="28">
        <v>311.100453174493</v>
      </c>
      <c r="M313" s="137">
        <v>262.71481651164402</v>
      </c>
      <c r="N313" s="138">
        <f t="shared" si="24"/>
        <v>-3.2328116187536615E-2</v>
      </c>
      <c r="O313" s="138">
        <f t="shared" si="26"/>
        <v>2.3115870447543818E-2</v>
      </c>
      <c r="P313" s="138">
        <f t="shared" si="28"/>
        <v>-6.7195167010317691E-2</v>
      </c>
      <c r="Q313" s="141">
        <v>320.62858291275802</v>
      </c>
      <c r="R313" s="115">
        <f t="shared" si="25"/>
        <v>7.6184641389962504E-3</v>
      </c>
      <c r="S313" s="115">
        <f t="shared" si="27"/>
        <v>2.7547225767892147E-2</v>
      </c>
      <c r="T313" s="115">
        <f t="shared" si="29"/>
        <v>4.5633007975071305E-2</v>
      </c>
    </row>
    <row r="314" spans="11:20" x14ac:dyDescent="0.25">
      <c r="K314" s="25">
        <v>45199</v>
      </c>
      <c r="L314" s="28">
        <v>313.44994908098602</v>
      </c>
      <c r="M314" s="137">
        <v>252.59246394788701</v>
      </c>
      <c r="N314" s="138">
        <f t="shared" si="24"/>
        <v>-3.8529812281479559E-2</v>
      </c>
      <c r="O314" s="138">
        <f t="shared" si="26"/>
        <v>-5.162119706527557E-2</v>
      </c>
      <c r="P314" s="138">
        <f t="shared" si="28"/>
        <v>-9.4765666924474412E-2</v>
      </c>
      <c r="Q314" s="141">
        <v>324.65980907593803</v>
      </c>
      <c r="R314" s="115">
        <f t="shared" si="25"/>
        <v>1.257288457117034E-2</v>
      </c>
      <c r="S314" s="115">
        <f t="shared" si="27"/>
        <v>3.4981006714278617E-2</v>
      </c>
      <c r="T314" s="115">
        <f t="shared" si="29"/>
        <v>5.7751055681169783E-2</v>
      </c>
    </row>
    <row r="315" spans="11:20" x14ac:dyDescent="0.25">
      <c r="K315" s="25">
        <v>45230</v>
      </c>
      <c r="L315" s="28">
        <v>310.83249722529001</v>
      </c>
      <c r="M315" s="137">
        <v>236.338327082273</v>
      </c>
      <c r="N315" s="138">
        <f t="shared" si="24"/>
        <v>-6.4349254968142811E-2</v>
      </c>
      <c r="O315" s="138">
        <f t="shared" si="26"/>
        <v>-0.12948208547402995</v>
      </c>
      <c r="P315" s="138">
        <f t="shared" si="28"/>
        <v>-0.15711308063294049</v>
      </c>
      <c r="Q315" s="141">
        <v>323.79205952173498</v>
      </c>
      <c r="R315" s="115">
        <f t="shared" si="25"/>
        <v>-2.672796354660778E-3</v>
      </c>
      <c r="S315" s="115">
        <f t="shared" si="27"/>
        <v>1.7560115045847313E-2</v>
      </c>
      <c r="T315" s="115">
        <f t="shared" si="29"/>
        <v>5.0902516476118986E-2</v>
      </c>
    </row>
    <row r="316" spans="11:20" x14ac:dyDescent="0.25">
      <c r="K316" s="25">
        <v>45260</v>
      </c>
      <c r="L316" s="28">
        <v>310.89060881024301</v>
      </c>
      <c r="M316" s="137">
        <v>236.84552552979</v>
      </c>
      <c r="N316" s="138">
        <f t="shared" si="24"/>
        <v>2.1460693818842191E-3</v>
      </c>
      <c r="O316" s="138">
        <f t="shared" si="26"/>
        <v>-9.8469097880923839E-2</v>
      </c>
      <c r="P316" s="138">
        <f t="shared" si="28"/>
        <v>-0.13347455555668475</v>
      </c>
      <c r="Q316" s="141">
        <v>323.62382339081398</v>
      </c>
      <c r="R316" s="115">
        <f t="shared" si="25"/>
        <v>-5.195807802375052E-4</v>
      </c>
      <c r="S316" s="115">
        <f t="shared" si="27"/>
        <v>9.3417762410501481E-3</v>
      </c>
      <c r="T316" s="115">
        <f t="shared" si="29"/>
        <v>5.4755121637108051E-2</v>
      </c>
    </row>
    <row r="317" spans="11:20" x14ac:dyDescent="0.25">
      <c r="K317" s="25">
        <v>45291</v>
      </c>
      <c r="L317" s="28">
        <v>308.17947892687602</v>
      </c>
      <c r="M317" s="137">
        <v>233.84393743664501</v>
      </c>
      <c r="N317" s="138">
        <f t="shared" si="24"/>
        <v>-1.2673188933718937E-2</v>
      </c>
      <c r="O317" s="138">
        <f t="shared" si="26"/>
        <v>-7.4224409620985643E-2</v>
      </c>
      <c r="P317" s="138">
        <f t="shared" si="28"/>
        <v>-0.12629381673608131</v>
      </c>
      <c r="Q317" s="141">
        <v>321.81112158676899</v>
      </c>
      <c r="R317" s="115">
        <f t="shared" si="25"/>
        <v>-5.6012619375550576E-3</v>
      </c>
      <c r="S317" s="115">
        <f t="shared" si="27"/>
        <v>-8.774376776962689E-3</v>
      </c>
      <c r="T317" s="115">
        <f t="shared" si="29"/>
        <v>5.0813277734563789E-2</v>
      </c>
    </row>
    <row r="318" spans="11:20" x14ac:dyDescent="0.25">
      <c r="K318" s="25">
        <v>45322</v>
      </c>
      <c r="L318" s="28">
        <v>310.72702498912599</v>
      </c>
      <c r="M318" s="137">
        <v>244.35294833072001</v>
      </c>
      <c r="N318" s="138">
        <f t="shared" si="24"/>
        <v>4.4940275165021859E-2</v>
      </c>
      <c r="O318" s="138">
        <f t="shared" si="26"/>
        <v>3.3911644156036536E-2</v>
      </c>
      <c r="P318" s="138">
        <f t="shared" si="28"/>
        <v>-6.3334870289734058E-2</v>
      </c>
      <c r="Q318" s="141">
        <v>323.18669328681398</v>
      </c>
      <c r="R318" s="115">
        <f t="shared" si="25"/>
        <v>4.2744691148721703E-3</v>
      </c>
      <c r="S318" s="115">
        <f t="shared" si="27"/>
        <v>-1.8696142080049105E-3</v>
      </c>
      <c r="T318" s="115">
        <f t="shared" si="29"/>
        <v>5.7591493177617581E-2</v>
      </c>
    </row>
    <row r="319" spans="11:20" x14ac:dyDescent="0.25">
      <c r="K319" s="25">
        <v>45351</v>
      </c>
      <c r="L319" s="28">
        <v>309.61584978696902</v>
      </c>
      <c r="M319" s="137">
        <v>241.09652933371399</v>
      </c>
      <c r="N319" s="138">
        <f t="shared" si="24"/>
        <v>-1.3326702293759984E-2</v>
      </c>
      <c r="O319" s="138">
        <f t="shared" si="26"/>
        <v>1.7948423532237356E-2</v>
      </c>
      <c r="P319" s="138">
        <f t="shared" si="28"/>
        <v>-6.8251968520652517E-2</v>
      </c>
      <c r="Q319" s="141">
        <v>322.95320760784602</v>
      </c>
      <c r="R319" s="115">
        <f t="shared" si="25"/>
        <v>-7.224483056322839E-4</v>
      </c>
      <c r="S319" s="115">
        <f t="shared" si="27"/>
        <v>-2.0722077130833627E-3</v>
      </c>
      <c r="T319" s="115">
        <f t="shared" si="29"/>
        <v>5.3266374933917282E-2</v>
      </c>
    </row>
    <row r="320" spans="11:20" x14ac:dyDescent="0.25">
      <c r="K320" s="25">
        <v>45382</v>
      </c>
      <c r="L320" s="28">
        <v>313.07290924771598</v>
      </c>
      <c r="M320" s="137">
        <v>250.337674634889</v>
      </c>
      <c r="N320" s="138">
        <f t="shared" si="24"/>
        <v>3.8329648820385476E-2</v>
      </c>
      <c r="O320" s="138">
        <f t="shared" si="26"/>
        <v>7.0533097325700789E-2</v>
      </c>
      <c r="P320" s="138">
        <f t="shared" si="28"/>
        <v>-7.2551382732715108E-3</v>
      </c>
      <c r="Q320" s="141">
        <v>324.80698484020598</v>
      </c>
      <c r="R320" s="115">
        <f t="shared" si="25"/>
        <v>5.7400799518021461E-3</v>
      </c>
      <c r="S320" s="115">
        <f t="shared" si="27"/>
        <v>9.3093838356645975E-3</v>
      </c>
      <c r="T320" s="115">
        <f t="shared" si="29"/>
        <v>4.8853936142348342E-2</v>
      </c>
    </row>
    <row r="321" spans="11:20" x14ac:dyDescent="0.25">
      <c r="K321" s="25">
        <v>45412</v>
      </c>
      <c r="L321" s="28">
        <v>311.96648778027998</v>
      </c>
      <c r="M321" s="137">
        <v>244.969852561799</v>
      </c>
      <c r="N321" s="138">
        <f t="shared" si="24"/>
        <v>-2.1442326173712445E-2</v>
      </c>
      <c r="O321" s="138">
        <f t="shared" si="26"/>
        <v>2.5246441071955505E-3</v>
      </c>
      <c r="P321" s="138">
        <f t="shared" si="28"/>
        <v>-2.072653621245768E-2</v>
      </c>
      <c r="Q321" s="141">
        <v>324.302000171565</v>
      </c>
      <c r="R321" s="115">
        <f t="shared" si="25"/>
        <v>-1.5547223188239201E-3</v>
      </c>
      <c r="S321" s="115">
        <f t="shared" si="27"/>
        <v>3.4509678396976717E-3</v>
      </c>
      <c r="T321" s="115">
        <f t="shared" si="29"/>
        <v>4.9097801082305548E-2</v>
      </c>
    </row>
    <row r="322" spans="11:20" x14ac:dyDescent="0.25">
      <c r="K322" s="25">
        <v>45443</v>
      </c>
      <c r="L322" s="28">
        <v>312.93152077638098</v>
      </c>
      <c r="M322" s="137">
        <v>248.01248805712299</v>
      </c>
      <c r="N322" s="138">
        <f t="shared" si="24"/>
        <v>1.2420448734835388E-2</v>
      </c>
      <c r="O322" s="138">
        <f t="shared" si="26"/>
        <v>2.8685434595519421E-2</v>
      </c>
      <c r="P322" s="138">
        <f t="shared" si="28"/>
        <v>-3.4140837697374526E-2</v>
      </c>
      <c r="Q322" s="141">
        <v>324.11877847013199</v>
      </c>
      <c r="R322" s="115">
        <f t="shared" si="25"/>
        <v>-5.6497246805775614E-4</v>
      </c>
      <c r="S322" s="115">
        <f t="shared" si="27"/>
        <v>3.6091013646202263E-3</v>
      </c>
      <c r="T322" s="115">
        <f t="shared" si="29"/>
        <v>3.8732569038872011E-2</v>
      </c>
    </row>
    <row r="323" spans="11:20" x14ac:dyDescent="0.25">
      <c r="K323" s="25">
        <v>45473</v>
      </c>
      <c r="L323" s="28">
        <v>310.17663692307201</v>
      </c>
      <c r="M323" s="137">
        <v>240.54165927079799</v>
      </c>
      <c r="N323" s="138">
        <f t="shared" si="24"/>
        <v>-3.0122792786967612E-2</v>
      </c>
      <c r="O323" s="138">
        <f t="shared" si="26"/>
        <v>-3.9131206992228607E-2</v>
      </c>
      <c r="P323" s="138">
        <f t="shared" si="28"/>
        <v>-9.6866916337469466E-2</v>
      </c>
      <c r="Q323" s="141">
        <v>322.50028909455</v>
      </c>
      <c r="R323" s="115">
        <f t="shared" si="25"/>
        <v>-4.9935069582249803E-3</v>
      </c>
      <c r="S323" s="115">
        <f t="shared" si="27"/>
        <v>-7.101743045306752E-3</v>
      </c>
      <c r="T323" s="115">
        <f t="shared" si="29"/>
        <v>2.8096686259837078E-2</v>
      </c>
    </row>
    <row r="324" spans="11:20" x14ac:dyDescent="0.25">
      <c r="K324" s="25">
        <v>45504</v>
      </c>
      <c r="L324" s="28">
        <v>309.91865817195003</v>
      </c>
      <c r="M324" s="137">
        <v>243.042396799193</v>
      </c>
      <c r="N324" s="138">
        <f t="shared" si="24"/>
        <v>1.0396276204196697E-2</v>
      </c>
      <c r="O324" s="138">
        <f t="shared" si="26"/>
        <v>-7.8681345579850737E-3</v>
      </c>
      <c r="P324" s="138">
        <f t="shared" si="28"/>
        <v>-0.10478861801634454</v>
      </c>
      <c r="Q324" s="141">
        <v>322.12366870802401</v>
      </c>
      <c r="R324" s="115">
        <f t="shared" si="25"/>
        <v>-1.1678141051698621E-3</v>
      </c>
      <c r="S324" s="115">
        <f t="shared" si="27"/>
        <v>-6.7169843614550695E-3</v>
      </c>
      <c r="T324" s="115">
        <f t="shared" si="29"/>
        <v>1.231697242261931E-2</v>
      </c>
    </row>
    <row r="325" spans="11:20" x14ac:dyDescent="0.25">
      <c r="K325" s="25">
        <v>45535</v>
      </c>
      <c r="L325" s="28">
        <v>309.95927854479299</v>
      </c>
      <c r="M325" s="137">
        <v>239.08039104749699</v>
      </c>
      <c r="N325" s="138">
        <f t="shared" si="24"/>
        <v>-1.6301706220291701E-2</v>
      </c>
      <c r="O325" s="138">
        <f t="shared" si="26"/>
        <v>-3.6014706677063524E-2</v>
      </c>
      <c r="P325" s="138">
        <f t="shared" si="28"/>
        <v>-8.996228601784817E-2</v>
      </c>
      <c r="Q325" s="141">
        <v>323.881082183214</v>
      </c>
      <c r="R325" s="115">
        <f t="shared" si="25"/>
        <v>5.4557104798869105E-3</v>
      </c>
      <c r="S325" s="115">
        <f t="shared" si="27"/>
        <v>-7.3336166463400243E-4</v>
      </c>
      <c r="T325" s="115">
        <f t="shared" si="29"/>
        <v>1.0144133878859485E-2</v>
      </c>
    </row>
    <row r="326" spans="11:20" x14ac:dyDescent="0.25">
      <c r="K326" s="25">
        <v>45565</v>
      </c>
      <c r="L326" s="28">
        <v>314.09289135428202</v>
      </c>
      <c r="M326" s="137">
        <v>245.22807764247801</v>
      </c>
      <c r="N326" s="138">
        <f t="shared" si="24"/>
        <v>2.5713888822273656E-2</v>
      </c>
      <c r="O326" s="138">
        <f t="shared" si="26"/>
        <v>1.9482772281054661E-2</v>
      </c>
      <c r="P326" s="138">
        <f t="shared" si="28"/>
        <v>-2.9155209899406787E-2</v>
      </c>
      <c r="Q326" s="141">
        <v>328.026696741629</v>
      </c>
      <c r="R326" s="115">
        <f t="shared" si="25"/>
        <v>1.2799804577872553E-2</v>
      </c>
      <c r="S326" s="115">
        <f t="shared" si="27"/>
        <v>1.7136132381756708E-2</v>
      </c>
      <c r="T326" s="115">
        <f t="shared" si="29"/>
        <v>1.0370509596719035E-2</v>
      </c>
    </row>
    <row r="327" spans="11:20" x14ac:dyDescent="0.25">
      <c r="K327" s="25">
        <v>45596</v>
      </c>
      <c r="L327" s="28">
        <v>316.22885983292502</v>
      </c>
      <c r="M327" s="137">
        <v>242.188315206044</v>
      </c>
      <c r="N327" s="138">
        <f t="shared" si="24"/>
        <v>-1.2395654142286827E-2</v>
      </c>
      <c r="O327" s="138">
        <f t="shared" si="26"/>
        <v>-3.5141259483820741E-3</v>
      </c>
      <c r="P327" s="138">
        <f t="shared" si="28"/>
        <v>2.475260020662895E-2</v>
      </c>
      <c r="Q327" s="141">
        <v>331.32572593325102</v>
      </c>
      <c r="R327" s="115">
        <f t="shared" si="25"/>
        <v>1.0057197247639094E-2</v>
      </c>
      <c r="S327" s="115">
        <f t="shared" si="27"/>
        <v>2.8566845963647003E-2</v>
      </c>
      <c r="T327" s="115">
        <f t="shared" si="29"/>
        <v>2.3266989384000958E-2</v>
      </c>
    </row>
    <row r="328" spans="11:20" x14ac:dyDescent="0.25">
      <c r="K328" s="25">
        <v>45626</v>
      </c>
      <c r="L328" s="28">
        <v>317.34068611694801</v>
      </c>
      <c r="M328" s="137">
        <v>245.52385249232401</v>
      </c>
      <c r="N328" s="138">
        <f t="shared" ref="N328:N330" si="30">M328/M327-1</f>
        <v>1.3772494694644033E-2</v>
      </c>
      <c r="O328" s="138">
        <f t="shared" si="26"/>
        <v>2.6951024367142473E-2</v>
      </c>
      <c r="P328" s="138">
        <f t="shared" si="28"/>
        <v>3.6641295811359775E-2</v>
      </c>
      <c r="Q328" s="141">
        <v>332.12015853187597</v>
      </c>
      <c r="R328" s="115">
        <f t="shared" ref="R328:R331" si="31">Q328/Q327-1</f>
        <v>2.3977389512608305E-3</v>
      </c>
      <c r="S328" s="115">
        <f t="shared" si="27"/>
        <v>2.5438584721046764E-2</v>
      </c>
      <c r="T328" s="115">
        <f t="shared" si="29"/>
        <v>2.6253738220012535E-2</v>
      </c>
    </row>
    <row r="329" spans="11:20" x14ac:dyDescent="0.25">
      <c r="K329" s="25">
        <v>45657</v>
      </c>
      <c r="L329" s="28">
        <v>307.76977290603702</v>
      </c>
      <c r="M329" s="137">
        <v>228.33364914032501</v>
      </c>
      <c r="N329" s="138">
        <f t="shared" si="30"/>
        <v>-7.0014392400169934E-2</v>
      </c>
      <c r="O329" s="138">
        <f t="shared" si="26"/>
        <v>-6.8892716790708075E-2</v>
      </c>
      <c r="P329" s="138">
        <f t="shared" si="28"/>
        <v>-2.3563956186860247E-2</v>
      </c>
      <c r="Q329" s="141">
        <v>325.12087339413199</v>
      </c>
      <c r="R329" s="115">
        <f t="shared" si="31"/>
        <v>-2.1074556776932929E-2</v>
      </c>
      <c r="S329" s="115">
        <f t="shared" si="27"/>
        <v>-8.8584965076357047E-3</v>
      </c>
      <c r="T329" s="115">
        <f t="shared" si="29"/>
        <v>1.0284765147467345E-2</v>
      </c>
    </row>
    <row r="330" spans="11:20" x14ac:dyDescent="0.25">
      <c r="K330" s="25">
        <v>45688</v>
      </c>
      <c r="L330" s="28">
        <v>306.876020664544</v>
      </c>
      <c r="M330" s="137">
        <v>233.85817654193099</v>
      </c>
      <c r="N330" s="138">
        <f t="shared" si="30"/>
        <v>2.4194977053998867E-2</v>
      </c>
      <c r="O330" s="138">
        <f t="shared" ref="O330:O331" si="32">M330/M327-1</f>
        <v>-3.4395295483293897E-2</v>
      </c>
      <c r="P330" s="138">
        <f t="shared" si="28"/>
        <v>-4.294923331387368E-2</v>
      </c>
      <c r="Q330" s="141">
        <v>322.59571048352501</v>
      </c>
      <c r="R330" s="115">
        <f t="shared" si="31"/>
        <v>-7.7668434027174937E-3</v>
      </c>
      <c r="S330" s="115">
        <f t="shared" ref="S330:S331" si="33">Q330/Q327-1</f>
        <v>-2.6348740126158399E-2</v>
      </c>
      <c r="T330" s="115">
        <f t="shared" si="29"/>
        <v>-1.82861118840838E-3</v>
      </c>
    </row>
    <row r="331" spans="11:20" x14ac:dyDescent="0.25">
      <c r="K331" s="25">
        <v>45716</v>
      </c>
      <c r="L331" s="28">
        <v>310.33932690148299</v>
      </c>
      <c r="M331" s="137">
        <v>235.57316524415501</v>
      </c>
      <c r="N331" s="138">
        <f t="shared" ref="N331" si="34">M331/M330-1</f>
        <v>7.3334562322497909E-3</v>
      </c>
      <c r="O331" s="138">
        <f t="shared" si="32"/>
        <v>-4.0528393258573936E-2</v>
      </c>
      <c r="P331" s="138">
        <f t="shared" ref="P331" si="35">M331/M319-1</f>
        <v>-2.2909347159924542E-2</v>
      </c>
      <c r="Q331" s="141">
        <v>324.70262068932902</v>
      </c>
      <c r="R331" s="115">
        <f t="shared" si="31"/>
        <v>6.5311166185255676E-3</v>
      </c>
      <c r="S331" s="115">
        <f t="shared" si="33"/>
        <v>-2.2333898295532228E-2</v>
      </c>
      <c r="T331" s="115">
        <f t="shared" ref="T331" si="36">Q331/Q319-1</f>
        <v>5.4169243106179099E-3</v>
      </c>
    </row>
    <row r="332" spans="11:20" x14ac:dyDescent="0.25">
      <c r="L332" s="30"/>
    </row>
    <row r="333" spans="11:20" x14ac:dyDescent="0.25">
      <c r="K333" s="68"/>
      <c r="L333" s="143" t="s">
        <v>114</v>
      </c>
      <c r="M333" s="144" t="s">
        <v>115</v>
      </c>
      <c r="N333" s="27"/>
      <c r="O333" s="27"/>
      <c r="P333" s="27"/>
      <c r="Q333" s="144" t="s">
        <v>116</v>
      </c>
    </row>
    <row r="334" spans="11:20" x14ac:dyDescent="0.25">
      <c r="K334" s="68" t="s">
        <v>103</v>
      </c>
      <c r="L334" s="145">
        <f>MIN($L$138:$L$173)</f>
        <v>119.650725538896</v>
      </c>
      <c r="M334" s="145">
        <f>MIN($M$138:$M$173)</f>
        <v>100.50623227347501</v>
      </c>
      <c r="N334" s="25">
        <f>INDEX($K$138:$K$173,MATCH(M334,$M$138:$M$173,0),1)</f>
        <v>40237</v>
      </c>
      <c r="O334" s="27"/>
      <c r="P334" s="27"/>
      <c r="Q334" s="145">
        <f>MIN($Q$138:$Q$173)</f>
        <v>122.69477557448501</v>
      </c>
      <c r="R334" s="25">
        <f>INDEX($K$138:$K$173,MATCH(Q334,$Q$138:$Q$173,0),1)</f>
        <v>40755</v>
      </c>
    </row>
    <row r="335" spans="11:20" x14ac:dyDescent="0.25">
      <c r="K335" s="68" t="s">
        <v>104</v>
      </c>
      <c r="L335" s="135">
        <f>L331/L334-1</f>
        <v>1.5937103640930119</v>
      </c>
      <c r="M335" s="135">
        <f>M331/M334-1</f>
        <v>1.3438662450619598</v>
      </c>
      <c r="N335" s="27"/>
      <c r="O335" s="27"/>
      <c r="P335" s="27"/>
      <c r="Q335" s="135">
        <f>Q331/Q334-1</f>
        <v>1.6464258088333188</v>
      </c>
    </row>
    <row r="336" spans="11:20" x14ac:dyDescent="0.25">
      <c r="K336" s="68" t="s">
        <v>105</v>
      </c>
      <c r="L336" s="135">
        <f>L331/L319-1</f>
        <v>2.3366927597916476E-3</v>
      </c>
      <c r="M336" s="135">
        <f>M331/M319-1</f>
        <v>-2.2909347159924542E-2</v>
      </c>
      <c r="N336" s="27"/>
      <c r="O336" s="27"/>
      <c r="P336" s="27"/>
      <c r="Q336" s="135">
        <f>Q331/Q319-1</f>
        <v>5.4169243106179099E-3</v>
      </c>
    </row>
    <row r="337" spans="11:17" x14ac:dyDescent="0.25">
      <c r="K337" s="68" t="s">
        <v>106</v>
      </c>
      <c r="L337" s="135">
        <f>L331/L328-1</f>
        <v>-2.2062595569245169E-2</v>
      </c>
      <c r="M337" s="135">
        <f>M331/M328-1</f>
        <v>-4.0528393258573936E-2</v>
      </c>
      <c r="N337" s="27"/>
      <c r="O337" s="27"/>
      <c r="P337" s="27"/>
      <c r="Q337" s="135">
        <f>Q331/Q328-1</f>
        <v>-2.2333898295532228E-2</v>
      </c>
    </row>
    <row r="338" spans="11:17" x14ac:dyDescent="0.25">
      <c r="K338" s="68" t="s">
        <v>107</v>
      </c>
      <c r="L338" s="135">
        <f>L331/L330-1</f>
        <v>1.1285685435568293E-2</v>
      </c>
      <c r="M338" s="135">
        <f>M331/M330-1</f>
        <v>7.3334562322497909E-3</v>
      </c>
      <c r="N338" s="27"/>
      <c r="O338" s="27"/>
      <c r="P338" s="27"/>
      <c r="Q338" s="135">
        <f>Q331/Q330-1</f>
        <v>6.5311166185255676E-3</v>
      </c>
    </row>
    <row r="339" spans="11:17" x14ac:dyDescent="0.25">
      <c r="L339" s="30"/>
    </row>
    <row r="340" spans="11:17" x14ac:dyDescent="0.25">
      <c r="L340" s="30"/>
    </row>
    <row r="341" spans="11:17" x14ac:dyDescent="0.25">
      <c r="L341" s="30"/>
    </row>
    <row r="342" spans="11:17" x14ac:dyDescent="0.25">
      <c r="L342" s="30"/>
    </row>
    <row r="343" spans="11:17" x14ac:dyDescent="0.25">
      <c r="L343" s="30"/>
    </row>
    <row r="344" spans="11:17" x14ac:dyDescent="0.25">
      <c r="L344" s="30"/>
    </row>
    <row r="345" spans="11:17" x14ac:dyDescent="0.25">
      <c r="L345" s="30"/>
    </row>
    <row r="346" spans="11:17" x14ac:dyDescent="0.25">
      <c r="L346" s="30"/>
    </row>
    <row r="347" spans="11:17" x14ac:dyDescent="0.25">
      <c r="L347" s="30"/>
    </row>
    <row r="348" spans="11:17" x14ac:dyDescent="0.25">
      <c r="L348" s="30"/>
    </row>
    <row r="349" spans="11:17" x14ac:dyDescent="0.25">
      <c r="L349" s="30"/>
    </row>
    <row r="350" spans="11:17" x14ac:dyDescent="0.25">
      <c r="L350" s="30"/>
    </row>
    <row r="351" spans="11:17" x14ac:dyDescent="0.25">
      <c r="L351" s="30"/>
    </row>
    <row r="352" spans="11:17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31">
    <cfRule type="expression" dxfId="22" priority="5">
      <formula>$L6=""</formula>
    </cfRule>
  </conditionalFormatting>
  <conditionalFormatting sqref="K333:K335">
    <cfRule type="expression" dxfId="21" priority="4">
      <formula>$L333=""</formula>
    </cfRule>
  </conditionalFormatting>
  <conditionalFormatting sqref="K336:K338">
    <cfRule type="expression" dxfId="20" priority="3">
      <formula>$L335=""</formula>
    </cfRule>
  </conditionalFormatting>
  <conditionalFormatting sqref="N334">
    <cfRule type="expression" dxfId="19" priority="2">
      <formula>$L334=""</formula>
    </cfRule>
  </conditionalFormatting>
  <conditionalFormatting sqref="R334">
    <cfRule type="expression" dxfId="18" priority="1">
      <formula>$L334=""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B4B2-158A-4A05-A7CF-0BEA44E22F43}">
  <sheetPr codeName="Sheet4"/>
  <dimension ref="A1:S364"/>
  <sheetViews>
    <sheetView workbookViewId="0">
      <selection activeCell="H43" sqref="H43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36" t="s">
        <v>5</v>
      </c>
      <c r="M5" s="136" t="s">
        <v>117</v>
      </c>
      <c r="N5" s="136" t="s">
        <v>118</v>
      </c>
      <c r="O5" s="136" t="s">
        <v>119</v>
      </c>
      <c r="P5" s="142" t="s">
        <v>6</v>
      </c>
      <c r="Q5" s="148" t="s">
        <v>120</v>
      </c>
      <c r="R5" s="148" t="s">
        <v>121</v>
      </c>
      <c r="S5" s="148" t="s">
        <v>122</v>
      </c>
    </row>
    <row r="6" spans="1:19" x14ac:dyDescent="0.25">
      <c r="A6" s="40"/>
      <c r="K6" s="41">
        <v>35079</v>
      </c>
      <c r="L6" s="146">
        <v>64.4402786277535</v>
      </c>
      <c r="M6" s="146"/>
      <c r="N6" s="146"/>
      <c r="O6" s="146"/>
      <c r="P6" s="122">
        <v>69.945364535539795</v>
      </c>
      <c r="Q6" s="149"/>
      <c r="R6" s="140"/>
      <c r="S6" s="140"/>
    </row>
    <row r="7" spans="1:19" x14ac:dyDescent="0.25">
      <c r="A7" s="156" t="s">
        <v>76</v>
      </c>
      <c r="B7" s="156"/>
      <c r="C7" s="156"/>
      <c r="D7" s="156"/>
      <c r="E7" s="156"/>
      <c r="F7" s="156"/>
      <c r="G7" s="156"/>
      <c r="H7" s="156"/>
      <c r="I7" s="156"/>
      <c r="J7" s="156"/>
      <c r="K7" s="41">
        <v>35110</v>
      </c>
      <c r="L7" s="146">
        <v>63.983395867807701</v>
      </c>
      <c r="M7" s="147">
        <f>L7/L6-1</f>
        <v>-7.0900183809731177E-3</v>
      </c>
      <c r="N7" s="146"/>
      <c r="O7" s="146"/>
      <c r="P7" s="122">
        <v>67.679933279360796</v>
      </c>
      <c r="Q7" s="150">
        <f>P7/P6-1</f>
        <v>-3.2388583163762252E-2</v>
      </c>
      <c r="R7" s="122"/>
      <c r="S7" s="122"/>
    </row>
    <row r="8" spans="1:19" x14ac:dyDescent="0.25">
      <c r="A8" s="156" t="s">
        <v>74</v>
      </c>
      <c r="B8" s="156"/>
      <c r="C8" s="156"/>
      <c r="D8" s="156"/>
      <c r="E8" s="156"/>
      <c r="F8" s="156"/>
      <c r="G8" s="156"/>
      <c r="H8" s="156"/>
      <c r="I8" s="156"/>
      <c r="J8" s="156"/>
      <c r="K8" s="41">
        <v>35139</v>
      </c>
      <c r="L8" s="146">
        <v>63.673992967690701</v>
      </c>
      <c r="M8" s="147">
        <f t="shared" ref="M8:M71" si="0">L8/L7-1</f>
        <v>-4.8356748797178106E-3</v>
      </c>
      <c r="N8" s="146"/>
      <c r="O8" s="146"/>
      <c r="P8" s="122">
        <v>65.911624523536204</v>
      </c>
      <c r="Q8" s="150">
        <f t="shared" ref="Q8:Q71" si="1">P8/P7-1</f>
        <v>-2.6127519194287463E-2</v>
      </c>
      <c r="R8" s="122"/>
      <c r="S8" s="122"/>
    </row>
    <row r="9" spans="1:19" ht="15" x14ac:dyDescent="0.25">
      <c r="K9" s="41">
        <v>35170</v>
      </c>
      <c r="L9" s="146">
        <v>63.695767708477703</v>
      </c>
      <c r="M9" s="147">
        <f t="shared" si="0"/>
        <v>3.4197228369281518E-4</v>
      </c>
      <c r="N9" s="147">
        <f>L9/L6-1</f>
        <v>-1.1553502485247558E-2</v>
      </c>
      <c r="O9" s="146"/>
      <c r="P9" s="122">
        <v>65.329662867749803</v>
      </c>
      <c r="Q9" s="150">
        <f t="shared" si="1"/>
        <v>-8.8294236410239035E-3</v>
      </c>
      <c r="R9" s="150">
        <f>P9/P6-1</f>
        <v>-6.5990100965800491E-2</v>
      </c>
      <c r="S9" s="122"/>
    </row>
    <row r="10" spans="1:19" ht="15" x14ac:dyDescent="0.25">
      <c r="K10" s="41">
        <v>35200</v>
      </c>
      <c r="L10" s="146">
        <v>63.476976666652497</v>
      </c>
      <c r="M10" s="147">
        <f t="shared" si="0"/>
        <v>-3.4349384534709815E-3</v>
      </c>
      <c r="N10" s="147">
        <f t="shared" ref="N10:N73" si="2">L10/L7-1</f>
        <v>-7.9148534441886298E-3</v>
      </c>
      <c r="O10" s="146"/>
      <c r="P10" s="122">
        <v>64.348440382666396</v>
      </c>
      <c r="Q10" s="150">
        <f t="shared" si="1"/>
        <v>-1.5019555313942834E-2</v>
      </c>
      <c r="R10" s="150">
        <f t="shared" ref="R10:R73" si="3">P10/P7-1</f>
        <v>-4.9224234352346019E-2</v>
      </c>
      <c r="S10" s="122"/>
    </row>
    <row r="11" spans="1:19" ht="15" x14ac:dyDescent="0.25">
      <c r="K11" s="41">
        <v>35231</v>
      </c>
      <c r="L11" s="146">
        <v>63.650606021314502</v>
      </c>
      <c r="M11" s="147">
        <f t="shared" si="0"/>
        <v>2.7353122939961505E-3</v>
      </c>
      <c r="N11" s="147">
        <f t="shared" si="2"/>
        <v>-3.6729197096319055E-4</v>
      </c>
      <c r="O11" s="146"/>
      <c r="P11" s="122">
        <v>65.434323216957296</v>
      </c>
      <c r="Q11" s="150">
        <f t="shared" si="1"/>
        <v>1.687504511116944E-2</v>
      </c>
      <c r="R11" s="150">
        <f t="shared" si="3"/>
        <v>-7.2415345552356847E-3</v>
      </c>
      <c r="S11" s="122"/>
    </row>
    <row r="12" spans="1:19" ht="15" x14ac:dyDescent="0.25">
      <c r="K12" s="41">
        <v>35261</v>
      </c>
      <c r="L12" s="146">
        <v>63.766294436686401</v>
      </c>
      <c r="M12" s="147">
        <f t="shared" si="0"/>
        <v>1.8175540282077129E-3</v>
      </c>
      <c r="N12" s="147">
        <f t="shared" si="2"/>
        <v>1.1072435539436487E-3</v>
      </c>
      <c r="O12" s="146"/>
      <c r="P12" s="122">
        <v>66.645981775304705</v>
      </c>
      <c r="Q12" s="150">
        <f t="shared" si="1"/>
        <v>1.8517171092760742E-2</v>
      </c>
      <c r="R12" s="150">
        <f t="shared" si="3"/>
        <v>2.0148870356480941E-2</v>
      </c>
      <c r="S12" s="122"/>
    </row>
    <row r="13" spans="1:19" ht="15" x14ac:dyDescent="0.25">
      <c r="K13" s="41">
        <v>35292</v>
      </c>
      <c r="L13" s="146">
        <v>63.5100624805794</v>
      </c>
      <c r="M13" s="147">
        <f t="shared" si="0"/>
        <v>-4.0182977287697152E-3</v>
      </c>
      <c r="N13" s="147">
        <f t="shared" si="2"/>
        <v>5.2122542163046681E-4</v>
      </c>
      <c r="O13" s="146"/>
      <c r="P13" s="122">
        <v>68.244954126081296</v>
      </c>
      <c r="Q13" s="150">
        <f t="shared" si="1"/>
        <v>2.3992029349458655E-2</v>
      </c>
      <c r="R13" s="150">
        <f t="shared" si="3"/>
        <v>6.0553351724504489E-2</v>
      </c>
      <c r="S13" s="122"/>
    </row>
    <row r="14" spans="1:19" ht="15" x14ac:dyDescent="0.25">
      <c r="K14" s="41">
        <v>35323</v>
      </c>
      <c r="L14" s="146">
        <v>63.496693820442196</v>
      </c>
      <c r="M14" s="147">
        <f t="shared" si="0"/>
        <v>-2.1049672469286573E-4</v>
      </c>
      <c r="N14" s="147">
        <f t="shared" si="2"/>
        <v>-2.4180791117803802E-3</v>
      </c>
      <c r="O14" s="146"/>
      <c r="P14" s="122">
        <v>68.263509497191293</v>
      </c>
      <c r="Q14" s="150">
        <f t="shared" si="1"/>
        <v>2.718936710794928E-4</v>
      </c>
      <c r="R14" s="150">
        <f t="shared" si="3"/>
        <v>4.323703740089746E-2</v>
      </c>
      <c r="S14" s="122"/>
    </row>
    <row r="15" spans="1:19" ht="15" x14ac:dyDescent="0.25">
      <c r="K15" s="41">
        <v>35353</v>
      </c>
      <c r="L15" s="146">
        <v>63.257049062458798</v>
      </c>
      <c r="M15" s="147">
        <f t="shared" si="0"/>
        <v>-3.7741296997458873E-3</v>
      </c>
      <c r="N15" s="147">
        <f t="shared" si="2"/>
        <v>-7.9861214882610554E-3</v>
      </c>
      <c r="O15" s="146"/>
      <c r="P15" s="122">
        <v>68.053685515876595</v>
      </c>
      <c r="Q15" s="150">
        <f t="shared" si="1"/>
        <v>-3.0737356291845597E-3</v>
      </c>
      <c r="R15" s="150">
        <f t="shared" si="3"/>
        <v>2.1122109736756878E-2</v>
      </c>
      <c r="S15" s="122"/>
    </row>
    <row r="16" spans="1:19" ht="15" x14ac:dyDescent="0.25">
      <c r="K16" s="41">
        <v>35384</v>
      </c>
      <c r="L16" s="146">
        <v>65.1460052694311</v>
      </c>
      <c r="M16" s="147">
        <f t="shared" si="0"/>
        <v>2.9861592264716297E-2</v>
      </c>
      <c r="N16" s="147">
        <f t="shared" si="2"/>
        <v>2.5758796715905419E-2</v>
      </c>
      <c r="O16" s="146"/>
      <c r="P16" s="122">
        <v>67.238125383135198</v>
      </c>
      <c r="Q16" s="150">
        <f t="shared" si="1"/>
        <v>-1.1984070025878757E-2</v>
      </c>
      <c r="R16" s="150">
        <f t="shared" si="3"/>
        <v>-1.4753160227582551E-2</v>
      </c>
      <c r="S16" s="122"/>
    </row>
    <row r="17" spans="11:19" ht="15" x14ac:dyDescent="0.25">
      <c r="K17" s="41">
        <v>35414</v>
      </c>
      <c r="L17" s="146">
        <v>67.663657387762399</v>
      </c>
      <c r="M17" s="147">
        <f t="shared" si="0"/>
        <v>3.8646300842527292E-2</v>
      </c>
      <c r="N17" s="147">
        <f t="shared" si="2"/>
        <v>6.5624890314819551E-2</v>
      </c>
      <c r="O17" s="146"/>
      <c r="P17" s="122">
        <v>67.674758334209102</v>
      </c>
      <c r="Q17" s="150">
        <f t="shared" si="1"/>
        <v>6.4938299303540781E-3</v>
      </c>
      <c r="R17" s="150">
        <f t="shared" si="3"/>
        <v>-8.6246834849066367E-3</v>
      </c>
      <c r="S17" s="122"/>
    </row>
    <row r="18" spans="11:19" ht="15" x14ac:dyDescent="0.25">
      <c r="K18" s="41">
        <v>35445</v>
      </c>
      <c r="L18" s="146">
        <v>70.920977117697106</v>
      </c>
      <c r="M18" s="147">
        <f t="shared" si="0"/>
        <v>4.8139870880284708E-2</v>
      </c>
      <c r="N18" s="147">
        <f t="shared" si="2"/>
        <v>0.1211553205346505</v>
      </c>
      <c r="O18" s="147">
        <f>L18/L6-1</f>
        <v>0.10056906375871044</v>
      </c>
      <c r="P18" s="122">
        <v>67.657091403452597</v>
      </c>
      <c r="Q18" s="150">
        <f t="shared" si="1"/>
        <v>-2.6105642918228256E-4</v>
      </c>
      <c r="R18" s="150">
        <f t="shared" si="3"/>
        <v>-5.8276654587865462E-3</v>
      </c>
      <c r="S18" s="150">
        <f>P18/P6-1</f>
        <v>-3.2715150564759821E-2</v>
      </c>
    </row>
    <row r="19" spans="11:19" ht="15" x14ac:dyDescent="0.25">
      <c r="K19" s="41">
        <v>35476</v>
      </c>
      <c r="L19" s="146">
        <v>72.102377432696898</v>
      </c>
      <c r="M19" s="147">
        <f t="shared" si="0"/>
        <v>1.6657981361976937E-2</v>
      </c>
      <c r="N19" s="147">
        <f t="shared" si="2"/>
        <v>0.10678125442221065</v>
      </c>
      <c r="O19" s="147">
        <f t="shared" ref="O19:O82" si="4">L19/L7-1</f>
        <v>0.12689200775875253</v>
      </c>
      <c r="P19" s="122">
        <v>68.837646029766503</v>
      </c>
      <c r="Q19" s="150">
        <f t="shared" si="1"/>
        <v>1.7449089250290539E-2</v>
      </c>
      <c r="R19" s="150">
        <f t="shared" si="3"/>
        <v>2.3788894135833516E-2</v>
      </c>
      <c r="S19" s="150">
        <f t="shared" ref="S19:S82" si="5">P19/P7-1</f>
        <v>1.7105701709649201E-2</v>
      </c>
    </row>
    <row r="20" spans="11:19" ht="15" x14ac:dyDescent="0.25">
      <c r="K20" s="41">
        <v>35504</v>
      </c>
      <c r="L20" s="146">
        <v>72.369461349077099</v>
      </c>
      <c r="M20" s="147">
        <f t="shared" si="0"/>
        <v>3.7042317589250917E-3</v>
      </c>
      <c r="N20" s="147">
        <f t="shared" si="2"/>
        <v>6.9546993807133362E-2</v>
      </c>
      <c r="O20" s="147">
        <f t="shared" si="4"/>
        <v>0.1365623227963515</v>
      </c>
      <c r="P20" s="122">
        <v>68.666833752508694</v>
      </c>
      <c r="Q20" s="150">
        <f t="shared" si="1"/>
        <v>-2.4813788255331204E-3</v>
      </c>
      <c r="R20" s="150">
        <f t="shared" si="3"/>
        <v>1.4659460081117182E-2</v>
      </c>
      <c r="S20" s="150">
        <f t="shared" si="5"/>
        <v>4.1801567612532953E-2</v>
      </c>
    </row>
    <row r="21" spans="11:19" ht="15" x14ac:dyDescent="0.25">
      <c r="K21" s="41">
        <v>35535</v>
      </c>
      <c r="L21" s="146">
        <v>71.768499370199805</v>
      </c>
      <c r="M21" s="147">
        <f t="shared" si="0"/>
        <v>-8.3040825187095102E-3</v>
      </c>
      <c r="N21" s="147">
        <f t="shared" si="2"/>
        <v>1.1950233724165926E-2</v>
      </c>
      <c r="O21" s="147">
        <f t="shared" si="4"/>
        <v>0.12673890200475046</v>
      </c>
      <c r="P21" s="122">
        <v>69.203354480348295</v>
      </c>
      <c r="Q21" s="150">
        <f t="shared" si="1"/>
        <v>7.813389645623392E-3</v>
      </c>
      <c r="R21" s="150">
        <f t="shared" si="3"/>
        <v>2.2854412520854961E-2</v>
      </c>
      <c r="S21" s="150">
        <f t="shared" si="5"/>
        <v>5.9294529353996595E-2</v>
      </c>
    </row>
    <row r="22" spans="11:19" ht="15" x14ac:dyDescent="0.25">
      <c r="K22" s="41">
        <v>35565</v>
      </c>
      <c r="L22" s="146">
        <v>71.990704038129095</v>
      </c>
      <c r="M22" s="147">
        <f t="shared" si="0"/>
        <v>3.096130891397042E-3</v>
      </c>
      <c r="N22" s="147">
        <f t="shared" si="2"/>
        <v>-1.5488170923634303E-3</v>
      </c>
      <c r="O22" s="147">
        <f t="shared" si="4"/>
        <v>0.13412307609081942</v>
      </c>
      <c r="P22" s="122">
        <v>69.795978561743297</v>
      </c>
      <c r="Q22" s="150">
        <f t="shared" si="1"/>
        <v>8.5635166943140995E-3</v>
      </c>
      <c r="R22" s="150">
        <f t="shared" si="3"/>
        <v>1.3921634269167038E-2</v>
      </c>
      <c r="S22" s="150">
        <f t="shared" si="5"/>
        <v>8.4656879742252666E-2</v>
      </c>
    </row>
    <row r="23" spans="11:19" ht="15" x14ac:dyDescent="0.25">
      <c r="K23" s="41">
        <v>35596</v>
      </c>
      <c r="L23" s="146">
        <v>72.507893997875499</v>
      </c>
      <c r="M23" s="147">
        <f t="shared" si="0"/>
        <v>7.1841214314625201E-3</v>
      </c>
      <c r="N23" s="147">
        <f t="shared" si="2"/>
        <v>1.9128600132958251E-3</v>
      </c>
      <c r="O23" s="147">
        <f t="shared" si="4"/>
        <v>0.13915480983158246</v>
      </c>
      <c r="P23" s="122">
        <v>70.317568033178702</v>
      </c>
      <c r="Q23" s="150">
        <f t="shared" si="1"/>
        <v>7.4730590813909537E-3</v>
      </c>
      <c r="R23" s="150">
        <f t="shared" si="3"/>
        <v>2.4039761125722592E-2</v>
      </c>
      <c r="S23" s="150">
        <f t="shared" si="5"/>
        <v>7.4628185578236694E-2</v>
      </c>
    </row>
    <row r="24" spans="11:19" ht="15" x14ac:dyDescent="0.25">
      <c r="K24" s="41">
        <v>35626</v>
      </c>
      <c r="L24" s="146">
        <v>73.479609437972101</v>
      </c>
      <c r="M24" s="147">
        <f t="shared" si="0"/>
        <v>1.3401512394292769E-2</v>
      </c>
      <c r="N24" s="147">
        <f t="shared" si="2"/>
        <v>2.3842076715941296E-2</v>
      </c>
      <c r="O24" s="147">
        <f t="shared" si="4"/>
        <v>0.15232679093388524</v>
      </c>
      <c r="P24" s="122">
        <v>71.068047160638002</v>
      </c>
      <c r="Q24" s="150">
        <f t="shared" si="1"/>
        <v>1.0672711648747502E-2</v>
      </c>
      <c r="R24" s="150">
        <f t="shared" si="3"/>
        <v>2.6945119847033183E-2</v>
      </c>
      <c r="S24" s="150">
        <f t="shared" si="5"/>
        <v>6.6351567904606501E-2</v>
      </c>
    </row>
    <row r="25" spans="11:19" ht="15" x14ac:dyDescent="0.25">
      <c r="K25" s="41">
        <v>35657</v>
      </c>
      <c r="L25" s="146">
        <v>73.717922511086698</v>
      </c>
      <c r="M25" s="147">
        <f t="shared" si="0"/>
        <v>3.2432544883866932E-3</v>
      </c>
      <c r="N25" s="147">
        <f t="shared" si="2"/>
        <v>2.3992243110204869E-2</v>
      </c>
      <c r="O25" s="147">
        <f t="shared" si="4"/>
        <v>0.16072823158737615</v>
      </c>
      <c r="P25" s="122">
        <v>71.458225034074104</v>
      </c>
      <c r="Q25" s="150">
        <f t="shared" si="1"/>
        <v>5.4902011385533633E-3</v>
      </c>
      <c r="R25" s="150">
        <f t="shared" si="3"/>
        <v>2.3815791490914284E-2</v>
      </c>
      <c r="S25" s="150">
        <f t="shared" si="5"/>
        <v>4.7084373476995012E-2</v>
      </c>
    </row>
    <row r="26" spans="11:19" ht="15" x14ac:dyDescent="0.25">
      <c r="K26" s="41">
        <v>35688</v>
      </c>
      <c r="L26" s="146">
        <v>74.749646689849001</v>
      </c>
      <c r="M26" s="147">
        <f t="shared" si="0"/>
        <v>1.3995567748224857E-2</v>
      </c>
      <c r="N26" s="147">
        <f t="shared" si="2"/>
        <v>3.0917360419255635E-2</v>
      </c>
      <c r="O26" s="147">
        <f t="shared" si="4"/>
        <v>0.17722108337212372</v>
      </c>
      <c r="P26" s="122">
        <v>73.665593561010098</v>
      </c>
      <c r="Q26" s="150">
        <f t="shared" si="1"/>
        <v>3.0890335239693423E-2</v>
      </c>
      <c r="R26" s="150">
        <f t="shared" si="3"/>
        <v>4.761293118458898E-2</v>
      </c>
      <c r="S26" s="150">
        <f t="shared" si="5"/>
        <v>7.9135750617115086E-2</v>
      </c>
    </row>
    <row r="27" spans="11:19" ht="15" x14ac:dyDescent="0.25">
      <c r="K27" s="41">
        <v>35718</v>
      </c>
      <c r="L27" s="146">
        <v>75.588384629339302</v>
      </c>
      <c r="M27" s="147">
        <f t="shared" si="0"/>
        <v>1.1220627476279388E-2</v>
      </c>
      <c r="N27" s="147">
        <f t="shared" si="2"/>
        <v>2.869878062086495E-2</v>
      </c>
      <c r="O27" s="147">
        <f t="shared" si="4"/>
        <v>0.19494010153247543</v>
      </c>
      <c r="P27" s="122">
        <v>75.369715131427199</v>
      </c>
      <c r="Q27" s="150">
        <f t="shared" si="1"/>
        <v>2.3133208979110975E-2</v>
      </c>
      <c r="R27" s="150">
        <f t="shared" si="3"/>
        <v>6.0528861318870364E-2</v>
      </c>
      <c r="S27" s="150">
        <f t="shared" si="5"/>
        <v>0.10750379733429449</v>
      </c>
    </row>
    <row r="28" spans="11:19" ht="15" x14ac:dyDescent="0.25">
      <c r="K28" s="41">
        <v>35749</v>
      </c>
      <c r="L28" s="146">
        <v>79.014934620083906</v>
      </c>
      <c r="M28" s="147">
        <f t="shared" si="0"/>
        <v>4.5331700201655112E-2</v>
      </c>
      <c r="N28" s="147">
        <f t="shared" si="2"/>
        <v>7.1855146327551189E-2</v>
      </c>
      <c r="O28" s="147">
        <f t="shared" si="4"/>
        <v>0.21288994303324715</v>
      </c>
      <c r="P28" s="122">
        <v>76.367811351625903</v>
      </c>
      <c r="Q28" s="150">
        <f t="shared" si="1"/>
        <v>1.3242669399217588E-2</v>
      </c>
      <c r="R28" s="150">
        <f t="shared" si="3"/>
        <v>6.8705685247719472E-2</v>
      </c>
      <c r="S28" s="150">
        <f t="shared" si="5"/>
        <v>0.13578138766463344</v>
      </c>
    </row>
    <row r="29" spans="11:19" ht="15" x14ac:dyDescent="0.25">
      <c r="K29" s="41">
        <v>35779</v>
      </c>
      <c r="L29" s="146">
        <v>81.509285091456405</v>
      </c>
      <c r="M29" s="147">
        <f t="shared" si="0"/>
        <v>3.1568088784300397E-2</v>
      </c>
      <c r="N29" s="147">
        <f t="shared" si="2"/>
        <v>9.0430372596334463E-2</v>
      </c>
      <c r="O29" s="147">
        <f t="shared" si="4"/>
        <v>0.20462428781152631</v>
      </c>
      <c r="P29" s="122">
        <v>77.257831086347593</v>
      </c>
      <c r="Q29" s="150">
        <f t="shared" si="1"/>
        <v>1.1654383161823434E-2</v>
      </c>
      <c r="R29" s="150">
        <f t="shared" si="3"/>
        <v>4.876411567039618E-2</v>
      </c>
      <c r="S29" s="150">
        <f t="shared" si="5"/>
        <v>0.14160483152097658</v>
      </c>
    </row>
    <row r="30" spans="11:19" ht="15" x14ac:dyDescent="0.25">
      <c r="K30" s="41">
        <v>35810</v>
      </c>
      <c r="L30" s="146">
        <v>85.648981723640404</v>
      </c>
      <c r="M30" s="147">
        <f t="shared" si="0"/>
        <v>5.0788037553502141E-2</v>
      </c>
      <c r="N30" s="147">
        <f t="shared" si="2"/>
        <v>0.13309713051330552</v>
      </c>
      <c r="O30" s="147">
        <f t="shared" si="4"/>
        <v>0.20766781852852079</v>
      </c>
      <c r="P30" s="122">
        <v>78.065762360187406</v>
      </c>
      <c r="Q30" s="150">
        <f t="shared" si="1"/>
        <v>1.0457597145547837E-2</v>
      </c>
      <c r="R30" s="150">
        <f t="shared" si="3"/>
        <v>3.5770962170401432E-2</v>
      </c>
      <c r="S30" s="150">
        <f t="shared" si="5"/>
        <v>0.15384449347173157</v>
      </c>
    </row>
    <row r="31" spans="11:19" ht="15" x14ac:dyDescent="0.25">
      <c r="K31" s="41">
        <v>35841</v>
      </c>
      <c r="L31" s="146">
        <v>84.455923602061503</v>
      </c>
      <c r="M31" s="147">
        <f t="shared" si="0"/>
        <v>-1.3929624118923956E-2</v>
      </c>
      <c r="N31" s="147">
        <f t="shared" si="2"/>
        <v>6.8860260508202931E-2</v>
      </c>
      <c r="O31" s="147">
        <f t="shared" si="4"/>
        <v>0.17133340964929866</v>
      </c>
      <c r="P31" s="122">
        <v>79.655693131253898</v>
      </c>
      <c r="Q31" s="150">
        <f t="shared" si="1"/>
        <v>2.0366556644008771E-2</v>
      </c>
      <c r="R31" s="150">
        <f t="shared" si="3"/>
        <v>4.3053240906556267E-2</v>
      </c>
      <c r="S31" s="150">
        <f t="shared" si="5"/>
        <v>0.15715306558869679</v>
      </c>
    </row>
    <row r="32" spans="11:19" ht="15" x14ac:dyDescent="0.25">
      <c r="K32" s="41">
        <v>35869</v>
      </c>
      <c r="L32" s="146">
        <v>82.976523488899403</v>
      </c>
      <c r="M32" s="147">
        <f t="shared" si="0"/>
        <v>-1.7516830674100703E-2</v>
      </c>
      <c r="N32" s="147">
        <f t="shared" si="2"/>
        <v>1.800087432734454E-2</v>
      </c>
      <c r="O32" s="147">
        <f t="shared" si="4"/>
        <v>0.14656820628605627</v>
      </c>
      <c r="P32" s="122">
        <v>79.600824681696594</v>
      </c>
      <c r="Q32" s="150">
        <f t="shared" si="1"/>
        <v>-6.8882018849414361E-4</v>
      </c>
      <c r="R32" s="150">
        <f t="shared" si="3"/>
        <v>3.0326939837727718E-2</v>
      </c>
      <c r="S32" s="150">
        <f t="shared" si="5"/>
        <v>0.15923249015087193</v>
      </c>
    </row>
    <row r="33" spans="11:19" ht="15" x14ac:dyDescent="0.25">
      <c r="K33" s="41">
        <v>35900</v>
      </c>
      <c r="L33" s="146">
        <v>81.086896579173597</v>
      </c>
      <c r="M33" s="147">
        <f t="shared" si="0"/>
        <v>-2.2773030614841261E-2</v>
      </c>
      <c r="N33" s="147">
        <f t="shared" si="2"/>
        <v>-5.3264908147852563E-2</v>
      </c>
      <c r="O33" s="147">
        <f t="shared" si="4"/>
        <v>0.12983965515158924</v>
      </c>
      <c r="P33" s="122">
        <v>79.499101496521504</v>
      </c>
      <c r="Q33" s="150">
        <f t="shared" si="1"/>
        <v>-1.2779162223740537E-3</v>
      </c>
      <c r="R33" s="150">
        <f t="shared" si="3"/>
        <v>1.8360662766871094E-2</v>
      </c>
      <c r="S33" s="150">
        <f t="shared" si="5"/>
        <v>0.14877525942903391</v>
      </c>
    </row>
    <row r="34" spans="11:19" ht="15" x14ac:dyDescent="0.25">
      <c r="K34" s="41">
        <v>35930</v>
      </c>
      <c r="L34" s="146">
        <v>83.216555990869097</v>
      </c>
      <c r="M34" s="147">
        <f t="shared" si="0"/>
        <v>2.6263915645311275E-2</v>
      </c>
      <c r="N34" s="147">
        <f t="shared" si="2"/>
        <v>-1.4674726867378141E-2</v>
      </c>
      <c r="O34" s="147">
        <f t="shared" si="4"/>
        <v>0.15593474328010948</v>
      </c>
      <c r="P34" s="122">
        <v>78.715902194092706</v>
      </c>
      <c r="Q34" s="150">
        <f t="shared" si="1"/>
        <v>-9.8516748955089772E-3</v>
      </c>
      <c r="R34" s="150">
        <f t="shared" si="3"/>
        <v>-1.1798164076139983E-2</v>
      </c>
      <c r="S34" s="150">
        <f t="shared" si="5"/>
        <v>0.12779996521516801</v>
      </c>
    </row>
    <row r="35" spans="11:19" ht="15" x14ac:dyDescent="0.25">
      <c r="K35" s="41">
        <v>35961</v>
      </c>
      <c r="L35" s="146">
        <v>86.418161909111504</v>
      </c>
      <c r="M35" s="147">
        <f t="shared" si="0"/>
        <v>3.8473184573917019E-2</v>
      </c>
      <c r="N35" s="147">
        <f t="shared" si="2"/>
        <v>4.1477254957211107E-2</v>
      </c>
      <c r="O35" s="147">
        <f t="shared" si="4"/>
        <v>0.1918448756992388</v>
      </c>
      <c r="P35" s="122">
        <v>79.145325950864304</v>
      </c>
      <c r="Q35" s="150">
        <f t="shared" si="1"/>
        <v>5.4553621924162687E-3</v>
      </c>
      <c r="R35" s="150">
        <f t="shared" si="3"/>
        <v>-5.722286579990965E-3</v>
      </c>
      <c r="S35" s="150">
        <f t="shared" si="5"/>
        <v>0.12554128597735792</v>
      </c>
    </row>
    <row r="36" spans="11:19" ht="15" x14ac:dyDescent="0.25">
      <c r="K36" s="41">
        <v>35991</v>
      </c>
      <c r="L36" s="146">
        <v>87.125780741976897</v>
      </c>
      <c r="M36" s="147">
        <f t="shared" si="0"/>
        <v>8.1883115450849253E-3</v>
      </c>
      <c r="N36" s="147">
        <f t="shared" si="2"/>
        <v>7.4474229716103402E-2</v>
      </c>
      <c r="O36" s="147">
        <f t="shared" si="4"/>
        <v>0.18571371579654672</v>
      </c>
      <c r="P36" s="122">
        <v>80.292365688145495</v>
      </c>
      <c r="Q36" s="150">
        <f t="shared" si="1"/>
        <v>1.4492829784961803E-2</v>
      </c>
      <c r="R36" s="150">
        <f t="shared" si="3"/>
        <v>9.978278706190169E-3</v>
      </c>
      <c r="S36" s="150">
        <f t="shared" si="5"/>
        <v>0.12979558178455908</v>
      </c>
    </row>
    <row r="37" spans="11:19" ht="15" x14ac:dyDescent="0.25">
      <c r="K37" s="41">
        <v>36022</v>
      </c>
      <c r="L37" s="146">
        <v>87.187348540409999</v>
      </c>
      <c r="M37" s="147">
        <f t="shared" si="0"/>
        <v>7.0665419476045876E-4</v>
      </c>
      <c r="N37" s="147">
        <f t="shared" si="2"/>
        <v>4.7716376894720192E-2</v>
      </c>
      <c r="O37" s="147">
        <f t="shared" si="4"/>
        <v>0.18271575717964095</v>
      </c>
      <c r="P37" s="122">
        <v>81.782278446498907</v>
      </c>
      <c r="Q37" s="150">
        <f t="shared" si="1"/>
        <v>1.85560949111927E-2</v>
      </c>
      <c r="R37" s="150">
        <f t="shared" si="3"/>
        <v>3.8954978180207211E-2</v>
      </c>
      <c r="S37" s="150">
        <f t="shared" si="5"/>
        <v>0.14447676817471877</v>
      </c>
    </row>
    <row r="38" spans="11:19" ht="15" x14ac:dyDescent="0.25">
      <c r="K38" s="41">
        <v>36053</v>
      </c>
      <c r="L38" s="146">
        <v>86.513891255825001</v>
      </c>
      <c r="M38" s="147">
        <f t="shared" si="0"/>
        <v>-7.7242546752395169E-3</v>
      </c>
      <c r="N38" s="147">
        <f t="shared" si="2"/>
        <v>1.1077456937140795E-3</v>
      </c>
      <c r="O38" s="147">
        <f t="shared" si="4"/>
        <v>0.15738194208178902</v>
      </c>
      <c r="P38" s="122">
        <v>81.773502390949702</v>
      </c>
      <c r="Q38" s="150">
        <f t="shared" si="1"/>
        <v>-1.0730999081842718E-4</v>
      </c>
      <c r="R38" s="150">
        <f t="shared" si="3"/>
        <v>3.3206969691641053E-2</v>
      </c>
      <c r="S38" s="150">
        <f t="shared" si="5"/>
        <v>0.11006371411674842</v>
      </c>
    </row>
    <row r="39" spans="11:19" ht="15" x14ac:dyDescent="0.25">
      <c r="K39" s="41">
        <v>36083</v>
      </c>
      <c r="L39" s="146">
        <v>87.742812628925293</v>
      </c>
      <c r="M39" s="147">
        <f t="shared" si="0"/>
        <v>1.4204902302525246E-2</v>
      </c>
      <c r="N39" s="147">
        <f t="shared" si="2"/>
        <v>7.0820815801437842E-3</v>
      </c>
      <c r="O39" s="147">
        <f t="shared" si="4"/>
        <v>0.16079756247189736</v>
      </c>
      <c r="P39" s="122">
        <v>80.025182633102105</v>
      </c>
      <c r="Q39" s="150">
        <f t="shared" si="1"/>
        <v>-2.1380027841892857E-2</v>
      </c>
      <c r="R39" s="150">
        <f t="shared" si="3"/>
        <v>-3.3276271380660027E-3</v>
      </c>
      <c r="S39" s="150">
        <f t="shared" si="5"/>
        <v>6.1768410475704361E-2</v>
      </c>
    </row>
    <row r="40" spans="11:19" ht="15" x14ac:dyDescent="0.25">
      <c r="K40" s="41">
        <v>36114</v>
      </c>
      <c r="L40" s="146">
        <v>88.025765597621799</v>
      </c>
      <c r="M40" s="147">
        <f t="shared" si="0"/>
        <v>3.2247993906138195E-3</v>
      </c>
      <c r="N40" s="147">
        <f t="shared" si="2"/>
        <v>9.6162696910460088E-3</v>
      </c>
      <c r="O40" s="147">
        <f t="shared" si="4"/>
        <v>0.11403959290561172</v>
      </c>
      <c r="P40" s="122">
        <v>80.347622061188304</v>
      </c>
      <c r="Q40" s="150">
        <f t="shared" si="1"/>
        <v>4.02922452004284E-3</v>
      </c>
      <c r="R40" s="150">
        <f t="shared" si="3"/>
        <v>-1.7542387086331157E-2</v>
      </c>
      <c r="S40" s="150">
        <f t="shared" si="5"/>
        <v>5.211371963035405E-2</v>
      </c>
    </row>
    <row r="41" spans="11:19" ht="15" x14ac:dyDescent="0.25">
      <c r="K41" s="41">
        <v>36144</v>
      </c>
      <c r="L41" s="146">
        <v>88.0677772451088</v>
      </c>
      <c r="M41" s="147">
        <f t="shared" si="0"/>
        <v>4.7726534613778959E-4</v>
      </c>
      <c r="N41" s="147">
        <f t="shared" si="2"/>
        <v>1.796111545472967E-2</v>
      </c>
      <c r="O41" s="147">
        <f t="shared" si="4"/>
        <v>8.0463129400454525E-2</v>
      </c>
      <c r="P41" s="122">
        <v>81.040456313402302</v>
      </c>
      <c r="Q41" s="150">
        <f t="shared" si="1"/>
        <v>8.6229590178334981E-3</v>
      </c>
      <c r="R41" s="150">
        <f t="shared" si="3"/>
        <v>-8.9643473266289853E-3</v>
      </c>
      <c r="S41" s="150">
        <f t="shared" si="5"/>
        <v>4.8961059013254538E-2</v>
      </c>
    </row>
    <row r="42" spans="11:19" ht="15" x14ac:dyDescent="0.25">
      <c r="K42" s="41">
        <v>36175</v>
      </c>
      <c r="L42" s="146">
        <v>87.618409920120698</v>
      </c>
      <c r="M42" s="147">
        <f t="shared" si="0"/>
        <v>-5.1025169368976719E-3</v>
      </c>
      <c r="N42" s="147">
        <f t="shared" si="2"/>
        <v>-1.4178108163765968E-3</v>
      </c>
      <c r="O42" s="147">
        <f t="shared" si="4"/>
        <v>2.2994181096454236E-2</v>
      </c>
      <c r="P42" s="122">
        <v>83.270503753342595</v>
      </c>
      <c r="Q42" s="150">
        <f t="shared" si="1"/>
        <v>2.7517705864293029E-2</v>
      </c>
      <c r="R42" s="150">
        <f t="shared" si="3"/>
        <v>4.0553748375927734E-2</v>
      </c>
      <c r="S42" s="150">
        <f t="shared" si="5"/>
        <v>6.6671242754807736E-2</v>
      </c>
    </row>
    <row r="43" spans="11:19" ht="15" x14ac:dyDescent="0.25">
      <c r="K43" s="41">
        <v>36206</v>
      </c>
      <c r="L43" s="146">
        <v>86.664780668112996</v>
      </c>
      <c r="M43" s="147">
        <f t="shared" si="0"/>
        <v>-1.0883891329197759E-2</v>
      </c>
      <c r="N43" s="147">
        <f t="shared" si="2"/>
        <v>-1.5461210933740199E-2</v>
      </c>
      <c r="O43" s="147">
        <f t="shared" si="4"/>
        <v>2.6153962585965695E-2</v>
      </c>
      <c r="P43" s="122">
        <v>81.655474819628594</v>
      </c>
      <c r="Q43" s="150">
        <f t="shared" si="1"/>
        <v>-1.9394970138500778E-2</v>
      </c>
      <c r="R43" s="150">
        <f t="shared" si="3"/>
        <v>1.6277429560320966E-2</v>
      </c>
      <c r="S43" s="150">
        <f t="shared" si="5"/>
        <v>2.5105320282374777E-2</v>
      </c>
    </row>
    <row r="44" spans="11:19" ht="15" x14ac:dyDescent="0.25">
      <c r="K44" s="41">
        <v>36234</v>
      </c>
      <c r="L44" s="146">
        <v>84.975260361657604</v>
      </c>
      <c r="M44" s="147">
        <f t="shared" si="0"/>
        <v>-1.949488931294352E-2</v>
      </c>
      <c r="N44" s="147">
        <f t="shared" si="2"/>
        <v>-3.5115191732887241E-2</v>
      </c>
      <c r="O44" s="147">
        <f t="shared" si="4"/>
        <v>2.4087980415636423E-2</v>
      </c>
      <c r="P44" s="122">
        <v>81.067653984545103</v>
      </c>
      <c r="Q44" s="150">
        <f t="shared" si="1"/>
        <v>-7.1987926882055575E-3</v>
      </c>
      <c r="R44" s="150">
        <f t="shared" si="3"/>
        <v>3.3560609577043543E-4</v>
      </c>
      <c r="S44" s="150">
        <f t="shared" si="5"/>
        <v>1.8427312891719172E-2</v>
      </c>
    </row>
    <row r="45" spans="11:19" ht="15" x14ac:dyDescent="0.25">
      <c r="K45" s="41">
        <v>36265</v>
      </c>
      <c r="L45" s="146">
        <v>83.495563704146804</v>
      </c>
      <c r="M45" s="147">
        <f t="shared" si="0"/>
        <v>-1.7413264180811683E-2</v>
      </c>
      <c r="N45" s="147">
        <f t="shared" si="2"/>
        <v>-4.7054565584248587E-2</v>
      </c>
      <c r="O45" s="147">
        <f t="shared" si="4"/>
        <v>2.9704763982690841E-2</v>
      </c>
      <c r="P45" s="122">
        <v>80.5346931425088</v>
      </c>
      <c r="Q45" s="150">
        <f t="shared" si="1"/>
        <v>-6.574272423597094E-3</v>
      </c>
      <c r="R45" s="150">
        <f t="shared" si="3"/>
        <v>-3.2854498141834276E-2</v>
      </c>
      <c r="S45" s="150">
        <f t="shared" si="5"/>
        <v>1.3026457236533728E-2</v>
      </c>
    </row>
    <row r="46" spans="11:19" ht="15" x14ac:dyDescent="0.25">
      <c r="K46" s="41">
        <v>36295</v>
      </c>
      <c r="L46" s="146">
        <v>83.190780351962303</v>
      </c>
      <c r="M46" s="147">
        <f t="shared" si="0"/>
        <v>-3.6502939636943177E-3</v>
      </c>
      <c r="N46" s="147">
        <f t="shared" si="2"/>
        <v>-4.0085491353800906E-2</v>
      </c>
      <c r="O46" s="147">
        <f t="shared" si="4"/>
        <v>-3.0974171665576478E-4</v>
      </c>
      <c r="P46" s="122">
        <v>81.633163218232994</v>
      </c>
      <c r="Q46" s="150">
        <f t="shared" si="1"/>
        <v>1.3639712686064565E-2</v>
      </c>
      <c r="R46" s="150">
        <f t="shared" si="3"/>
        <v>-2.7324072813106337E-4</v>
      </c>
      <c r="S46" s="150">
        <f t="shared" si="5"/>
        <v>3.7060631242554987E-2</v>
      </c>
    </row>
    <row r="47" spans="11:19" ht="15" x14ac:dyDescent="0.25">
      <c r="K47" s="41">
        <v>36326</v>
      </c>
      <c r="L47" s="146">
        <v>84.873493238038407</v>
      </c>
      <c r="M47" s="147">
        <f t="shared" si="0"/>
        <v>2.0227155929502194E-2</v>
      </c>
      <c r="N47" s="147">
        <f t="shared" si="2"/>
        <v>-1.1976088473995006E-3</v>
      </c>
      <c r="O47" s="147">
        <f t="shared" si="4"/>
        <v>-1.7874352299898089E-2</v>
      </c>
      <c r="P47" s="122">
        <v>83.018642746858205</v>
      </c>
      <c r="Q47" s="150">
        <f t="shared" si="1"/>
        <v>1.6972018160332114E-2</v>
      </c>
      <c r="R47" s="150">
        <f t="shared" si="3"/>
        <v>2.4066180115253299E-2</v>
      </c>
      <c r="S47" s="150">
        <f t="shared" si="5"/>
        <v>4.8939299313753182E-2</v>
      </c>
    </row>
    <row r="48" spans="11:19" ht="15" x14ac:dyDescent="0.25">
      <c r="K48" s="41">
        <v>36356</v>
      </c>
      <c r="L48" s="146">
        <v>86.679111170932003</v>
      </c>
      <c r="M48" s="147">
        <f t="shared" si="0"/>
        <v>2.1274226663789086E-2</v>
      </c>
      <c r="N48" s="147">
        <f t="shared" si="2"/>
        <v>3.8128342699327078E-2</v>
      </c>
      <c r="O48" s="147">
        <f t="shared" si="4"/>
        <v>-5.1267210146179742E-3</v>
      </c>
      <c r="P48" s="122">
        <v>84.871382736207394</v>
      </c>
      <c r="Q48" s="150">
        <f t="shared" si="1"/>
        <v>2.2317155858577298E-2</v>
      </c>
      <c r="R48" s="150">
        <f t="shared" si="3"/>
        <v>5.3848713200219001E-2</v>
      </c>
      <c r="S48" s="150">
        <f t="shared" si="5"/>
        <v>5.7029295485535147E-2</v>
      </c>
    </row>
    <row r="49" spans="11:19" ht="15" x14ac:dyDescent="0.25">
      <c r="K49" s="41">
        <v>36387</v>
      </c>
      <c r="L49" s="146">
        <v>88.752002178011693</v>
      </c>
      <c r="M49" s="147">
        <f t="shared" si="0"/>
        <v>2.3914539259544565E-2</v>
      </c>
      <c r="N49" s="147">
        <f t="shared" si="2"/>
        <v>6.6849016231378622E-2</v>
      </c>
      <c r="O49" s="147">
        <f t="shared" si="4"/>
        <v>1.7945879348269189E-2</v>
      </c>
      <c r="P49" s="122">
        <v>88.902896267387902</v>
      </c>
      <c r="Q49" s="150">
        <f t="shared" si="1"/>
        <v>4.7501447498635052E-2</v>
      </c>
      <c r="R49" s="150">
        <f t="shared" si="3"/>
        <v>8.9053673318041815E-2</v>
      </c>
      <c r="S49" s="150">
        <f t="shared" si="5"/>
        <v>8.7067980449422544E-2</v>
      </c>
    </row>
    <row r="50" spans="11:19" ht="15" x14ac:dyDescent="0.25">
      <c r="K50" s="41">
        <v>36418</v>
      </c>
      <c r="L50" s="146">
        <v>89.415340810539803</v>
      </c>
      <c r="M50" s="147">
        <f t="shared" si="0"/>
        <v>7.4740694998365331E-3</v>
      </c>
      <c r="N50" s="147">
        <f t="shared" si="2"/>
        <v>5.3513145261538941E-2</v>
      </c>
      <c r="O50" s="147">
        <f t="shared" si="4"/>
        <v>3.3537383564624434E-2</v>
      </c>
      <c r="P50" s="122">
        <v>92.634082672031894</v>
      </c>
      <c r="Q50" s="150">
        <f t="shared" si="1"/>
        <v>4.1969233414195228E-2</v>
      </c>
      <c r="R50" s="150">
        <f t="shared" si="3"/>
        <v>0.11582265870683095</v>
      </c>
      <c r="S50" s="150">
        <f t="shared" si="5"/>
        <v>0.13281295240552393</v>
      </c>
    </row>
    <row r="51" spans="11:19" ht="15" x14ac:dyDescent="0.25">
      <c r="K51" s="41">
        <v>36448</v>
      </c>
      <c r="L51" s="146">
        <v>90.156448580338804</v>
      </c>
      <c r="M51" s="147">
        <f t="shared" si="0"/>
        <v>8.2883738190890899E-3</v>
      </c>
      <c r="N51" s="147">
        <f t="shared" si="2"/>
        <v>4.0117363485066893E-2</v>
      </c>
      <c r="O51" s="147">
        <f t="shared" si="4"/>
        <v>2.7508075922082265E-2</v>
      </c>
      <c r="P51" s="122">
        <v>94.918744007036693</v>
      </c>
      <c r="Q51" s="150">
        <f t="shared" si="1"/>
        <v>2.4663290973513163E-2</v>
      </c>
      <c r="R51" s="150">
        <f t="shared" si="3"/>
        <v>0.11838338138142457</v>
      </c>
      <c r="S51" s="150">
        <f t="shared" si="5"/>
        <v>0.18611093263252276</v>
      </c>
    </row>
    <row r="52" spans="11:19" ht="15" x14ac:dyDescent="0.25">
      <c r="K52" s="41">
        <v>36479</v>
      </c>
      <c r="L52" s="146">
        <v>90.305590416797301</v>
      </c>
      <c r="M52" s="147">
        <f t="shared" si="0"/>
        <v>1.6542558941370356E-3</v>
      </c>
      <c r="N52" s="147">
        <f t="shared" si="2"/>
        <v>1.7504824687442522E-2</v>
      </c>
      <c r="O52" s="147">
        <f t="shared" si="4"/>
        <v>2.5899517075453904E-2</v>
      </c>
      <c r="P52" s="122">
        <v>94.446187036619904</v>
      </c>
      <c r="Q52" s="150">
        <f t="shared" si="1"/>
        <v>-4.9785421768935301E-3</v>
      </c>
      <c r="R52" s="150">
        <f t="shared" si="3"/>
        <v>6.23521955073294E-2</v>
      </c>
      <c r="S52" s="150">
        <f t="shared" si="5"/>
        <v>0.17546959839950094</v>
      </c>
    </row>
    <row r="53" spans="11:19" ht="15" x14ac:dyDescent="0.25">
      <c r="K53" s="41">
        <v>36509</v>
      </c>
      <c r="L53" s="146">
        <v>90.559596947636507</v>
      </c>
      <c r="M53" s="147">
        <f t="shared" si="0"/>
        <v>2.8127442572143391E-3</v>
      </c>
      <c r="N53" s="147">
        <f t="shared" si="2"/>
        <v>1.2797089702104358E-2</v>
      </c>
      <c r="O53" s="147">
        <f t="shared" si="4"/>
        <v>2.8294340796095163E-2</v>
      </c>
      <c r="P53" s="122">
        <v>93.264641219605195</v>
      </c>
      <c r="Q53" s="150">
        <f t="shared" si="1"/>
        <v>-1.25102542949308E-2</v>
      </c>
      <c r="R53" s="150">
        <f t="shared" si="3"/>
        <v>6.806982153704455E-3</v>
      </c>
      <c r="S53" s="150">
        <f t="shared" si="5"/>
        <v>0.15084052413191174</v>
      </c>
    </row>
    <row r="54" spans="11:19" ht="15" x14ac:dyDescent="0.25">
      <c r="K54" s="41">
        <v>36540</v>
      </c>
      <c r="L54" s="146">
        <v>91.249694666809006</v>
      </c>
      <c r="M54" s="147">
        <f t="shared" si="0"/>
        <v>7.62037092072676E-3</v>
      </c>
      <c r="N54" s="147">
        <f t="shared" si="2"/>
        <v>1.2126099726477158E-2</v>
      </c>
      <c r="O54" s="147">
        <f t="shared" si="4"/>
        <v>4.1444312331150979E-2</v>
      </c>
      <c r="P54" s="122">
        <v>93.080077643961999</v>
      </c>
      <c r="Q54" s="150">
        <f t="shared" si="1"/>
        <v>-1.9789233436132703E-3</v>
      </c>
      <c r="R54" s="150">
        <f t="shared" si="3"/>
        <v>-1.9370951252140278E-2</v>
      </c>
      <c r="S54" s="150">
        <f t="shared" si="5"/>
        <v>0.11780370537539397</v>
      </c>
    </row>
    <row r="55" spans="11:19" ht="15" x14ac:dyDescent="0.25">
      <c r="K55" s="41">
        <v>36571</v>
      </c>
      <c r="L55" s="146">
        <v>88.408804277067006</v>
      </c>
      <c r="M55" s="147">
        <f t="shared" si="0"/>
        <v>-3.1133149542201588E-2</v>
      </c>
      <c r="N55" s="147">
        <f t="shared" si="2"/>
        <v>-2.1004083257479933E-2</v>
      </c>
      <c r="O55" s="147">
        <f t="shared" si="4"/>
        <v>2.0123787258319314E-2</v>
      </c>
      <c r="P55" s="122">
        <v>93.414131750271196</v>
      </c>
      <c r="Q55" s="150">
        <f t="shared" si="1"/>
        <v>3.5888894247271264E-3</v>
      </c>
      <c r="R55" s="150">
        <f t="shared" si="3"/>
        <v>-1.0927442586417424E-2</v>
      </c>
      <c r="S55" s="150">
        <f t="shared" si="5"/>
        <v>0.14400328889908098</v>
      </c>
    </row>
    <row r="56" spans="11:19" ht="15" x14ac:dyDescent="0.25">
      <c r="K56" s="41">
        <v>36600</v>
      </c>
      <c r="L56" s="146">
        <v>86.099454093726706</v>
      </c>
      <c r="M56" s="147">
        <f t="shared" si="0"/>
        <v>-2.6121269281088266E-2</v>
      </c>
      <c r="N56" s="147">
        <f t="shared" si="2"/>
        <v>-4.9250913257583906E-2</v>
      </c>
      <c r="O56" s="147">
        <f t="shared" si="4"/>
        <v>1.3229659165320484E-2</v>
      </c>
      <c r="P56" s="122">
        <v>94.671090496874498</v>
      </c>
      <c r="Q56" s="150">
        <f t="shared" si="1"/>
        <v>1.345576652110414E-2</v>
      </c>
      <c r="R56" s="150">
        <f t="shared" si="3"/>
        <v>1.5080198228153874E-2</v>
      </c>
      <c r="S56" s="150">
        <f t="shared" si="5"/>
        <v>0.16780350538974242</v>
      </c>
    </row>
    <row r="57" spans="11:19" ht="15" x14ac:dyDescent="0.25">
      <c r="K57" s="41">
        <v>36631</v>
      </c>
      <c r="L57" s="146">
        <v>84.292924589060704</v>
      </c>
      <c r="M57" s="147">
        <f t="shared" si="0"/>
        <v>-2.0981892669138635E-2</v>
      </c>
      <c r="N57" s="147">
        <f t="shared" si="2"/>
        <v>-7.6238831298563681E-2</v>
      </c>
      <c r="O57" s="147">
        <f t="shared" si="4"/>
        <v>9.5497395255539352E-3</v>
      </c>
      <c r="P57" s="122">
        <v>94.551834093050601</v>
      </c>
      <c r="Q57" s="150">
        <f t="shared" si="1"/>
        <v>-1.2596918784603117E-3</v>
      </c>
      <c r="R57" s="150">
        <f t="shared" si="3"/>
        <v>1.5811723478768247E-2</v>
      </c>
      <c r="S57" s="150">
        <f t="shared" si="5"/>
        <v>0.17405096367273676</v>
      </c>
    </row>
    <row r="58" spans="11:19" ht="15" x14ac:dyDescent="0.25">
      <c r="K58" s="41">
        <v>36661</v>
      </c>
      <c r="L58" s="146">
        <v>87.860360453456096</v>
      </c>
      <c r="M58" s="147">
        <f t="shared" si="0"/>
        <v>4.2321889788343725E-2</v>
      </c>
      <c r="N58" s="147">
        <f t="shared" si="2"/>
        <v>-6.2034978087942561E-3</v>
      </c>
      <c r="O58" s="147">
        <f t="shared" si="4"/>
        <v>5.6130980881989645E-2</v>
      </c>
      <c r="P58" s="122">
        <v>94.314367566419705</v>
      </c>
      <c r="Q58" s="150">
        <f t="shared" si="1"/>
        <v>-2.5114957198736354E-3</v>
      </c>
      <c r="R58" s="150">
        <f t="shared" si="3"/>
        <v>9.6370409838539839E-3</v>
      </c>
      <c r="S58" s="150">
        <f t="shared" si="5"/>
        <v>0.15534378245622515</v>
      </c>
    </row>
    <row r="59" spans="11:19" ht="15" x14ac:dyDescent="0.25">
      <c r="K59" s="41">
        <v>36692</v>
      </c>
      <c r="L59" s="146">
        <v>92.1292318614842</v>
      </c>
      <c r="M59" s="147">
        <f t="shared" si="0"/>
        <v>4.8587000849940054E-2</v>
      </c>
      <c r="N59" s="147">
        <f t="shared" si="2"/>
        <v>7.0032706144612211E-2</v>
      </c>
      <c r="O59" s="147">
        <f t="shared" si="4"/>
        <v>8.5488865211381881E-2</v>
      </c>
      <c r="P59" s="122">
        <v>93.329139995162805</v>
      </c>
      <c r="Q59" s="150">
        <f t="shared" si="1"/>
        <v>-1.0446208745057528E-2</v>
      </c>
      <c r="R59" s="150">
        <f t="shared" si="3"/>
        <v>-1.4174871068544426E-2</v>
      </c>
      <c r="S59" s="150">
        <f t="shared" si="5"/>
        <v>0.12419496280785425</v>
      </c>
    </row>
    <row r="60" spans="11:19" ht="15" x14ac:dyDescent="0.25">
      <c r="K60" s="41">
        <v>36722</v>
      </c>
      <c r="L60" s="146">
        <v>95.228007938419495</v>
      </c>
      <c r="M60" s="147">
        <f t="shared" si="0"/>
        <v>3.3635101631958486E-2</v>
      </c>
      <c r="N60" s="147">
        <f t="shared" si="2"/>
        <v>0.1297271793886472</v>
      </c>
      <c r="O60" s="147">
        <f t="shared" si="4"/>
        <v>9.8626954660725463E-2</v>
      </c>
      <c r="P60" s="122">
        <v>94.055600635526801</v>
      </c>
      <c r="Q60" s="150">
        <f t="shared" si="1"/>
        <v>7.7838565790024905E-3</v>
      </c>
      <c r="R60" s="150">
        <f t="shared" si="3"/>
        <v>-5.2482689763103663E-3</v>
      </c>
      <c r="S60" s="150">
        <f t="shared" si="5"/>
        <v>0.10821336477885946</v>
      </c>
    </row>
    <row r="61" spans="11:19" ht="15" x14ac:dyDescent="0.25">
      <c r="K61" s="41">
        <v>36753</v>
      </c>
      <c r="L61" s="146">
        <v>96.760021255599995</v>
      </c>
      <c r="M61" s="147">
        <f t="shared" si="0"/>
        <v>1.608784380086159E-2</v>
      </c>
      <c r="N61" s="147">
        <f t="shared" si="2"/>
        <v>0.10129324255229388</v>
      </c>
      <c r="O61" s="147">
        <f t="shared" si="4"/>
        <v>9.0229165326619398E-2</v>
      </c>
      <c r="P61" s="122">
        <v>94.972994030912005</v>
      </c>
      <c r="Q61" s="150">
        <f t="shared" si="1"/>
        <v>9.7537349098453241E-3</v>
      </c>
      <c r="R61" s="150">
        <f t="shared" si="3"/>
        <v>6.9833099822089739E-3</v>
      </c>
      <c r="S61" s="150">
        <f t="shared" si="5"/>
        <v>6.8277840412166446E-2</v>
      </c>
    </row>
    <row r="62" spans="11:19" ht="15" x14ac:dyDescent="0.25">
      <c r="K62" s="41">
        <v>36784</v>
      </c>
      <c r="L62" s="146">
        <v>98.212269311078899</v>
      </c>
      <c r="M62" s="147">
        <f t="shared" si="0"/>
        <v>1.5008761228386458E-2</v>
      </c>
      <c r="N62" s="147">
        <f t="shared" si="2"/>
        <v>6.6027224222823255E-2</v>
      </c>
      <c r="O62" s="147">
        <f t="shared" si="4"/>
        <v>9.8382765427005525E-2</v>
      </c>
      <c r="P62" s="122">
        <v>96.292772576850695</v>
      </c>
      <c r="Q62" s="150">
        <f t="shared" si="1"/>
        <v>1.3896356110550068E-2</v>
      </c>
      <c r="R62" s="150">
        <f t="shared" si="3"/>
        <v>3.1754632924309467E-2</v>
      </c>
      <c r="S62" s="150">
        <f t="shared" si="5"/>
        <v>3.949615302795495E-2</v>
      </c>
    </row>
    <row r="63" spans="11:19" ht="15" x14ac:dyDescent="0.25">
      <c r="K63" s="41">
        <v>36814</v>
      </c>
      <c r="L63" s="146">
        <v>99.631305447040901</v>
      </c>
      <c r="M63" s="147">
        <f t="shared" si="0"/>
        <v>1.4448664570282155E-2</v>
      </c>
      <c r="N63" s="147">
        <f t="shared" si="2"/>
        <v>4.6239521375569081E-2</v>
      </c>
      <c r="O63" s="147">
        <f t="shared" si="4"/>
        <v>0.10509350152872332</v>
      </c>
      <c r="P63" s="122">
        <v>97.501399023105705</v>
      </c>
      <c r="Q63" s="150">
        <f t="shared" si="1"/>
        <v>1.2551580081364921E-2</v>
      </c>
      <c r="R63" s="150">
        <f t="shared" si="3"/>
        <v>3.6635759745256014E-2</v>
      </c>
      <c r="S63" s="150">
        <f t="shared" si="5"/>
        <v>2.7209114944436674E-2</v>
      </c>
    </row>
    <row r="64" spans="11:19" ht="15" x14ac:dyDescent="0.25">
      <c r="K64" s="41">
        <v>36845</v>
      </c>
      <c r="L64" s="146">
        <v>100.412770655203</v>
      </c>
      <c r="M64" s="147">
        <f t="shared" si="0"/>
        <v>7.8435709002879772E-3</v>
      </c>
      <c r="N64" s="147">
        <f t="shared" si="2"/>
        <v>3.7750605593129816E-2</v>
      </c>
      <c r="O64" s="147">
        <f t="shared" si="4"/>
        <v>0.111921977274684</v>
      </c>
      <c r="P64" s="122">
        <v>98.668500858753802</v>
      </c>
      <c r="Q64" s="150">
        <f t="shared" si="1"/>
        <v>1.1970103478941008E-2</v>
      </c>
      <c r="R64" s="150">
        <f t="shared" si="3"/>
        <v>3.8911133270569165E-2</v>
      </c>
      <c r="S64" s="150">
        <f t="shared" si="5"/>
        <v>4.4706027364522116E-2</v>
      </c>
    </row>
    <row r="65" spans="11:19" ht="15" x14ac:dyDescent="0.25">
      <c r="K65" s="41">
        <v>36875</v>
      </c>
      <c r="L65" s="146">
        <v>100</v>
      </c>
      <c r="M65" s="147">
        <f t="shared" si="0"/>
        <v>-4.1107386292563719E-3</v>
      </c>
      <c r="N65" s="147">
        <f t="shared" si="2"/>
        <v>1.8202722546392103E-2</v>
      </c>
      <c r="O65" s="147">
        <f t="shared" si="4"/>
        <v>0.10424519731268389</v>
      </c>
      <c r="P65" s="122">
        <v>100</v>
      </c>
      <c r="Q65" s="150">
        <f t="shared" si="1"/>
        <v>1.3494672865783874E-2</v>
      </c>
      <c r="R65" s="150">
        <f t="shared" si="3"/>
        <v>3.849953972600173E-2</v>
      </c>
      <c r="S65" s="150">
        <f t="shared" si="5"/>
        <v>7.2217709651993589E-2</v>
      </c>
    </row>
    <row r="66" spans="11:19" ht="15" x14ac:dyDescent="0.25">
      <c r="K66" s="41">
        <v>36906</v>
      </c>
      <c r="L66" s="146">
        <v>99.723087196930805</v>
      </c>
      <c r="M66" s="147">
        <f t="shared" si="0"/>
        <v>-2.7691280306919586E-3</v>
      </c>
      <c r="N66" s="147">
        <f t="shared" si="2"/>
        <v>9.2121396460753679E-4</v>
      </c>
      <c r="O66" s="147">
        <f t="shared" si="4"/>
        <v>9.2859406938968103E-2</v>
      </c>
      <c r="P66" s="122">
        <v>100.560001041173</v>
      </c>
      <c r="Q66" s="150">
        <f t="shared" si="1"/>
        <v>5.600010411729972E-3</v>
      </c>
      <c r="R66" s="150">
        <f t="shared" si="3"/>
        <v>3.1369826984148919E-2</v>
      </c>
      <c r="S66" s="150">
        <f t="shared" si="5"/>
        <v>8.0360089790881384E-2</v>
      </c>
    </row>
    <row r="67" spans="11:19" ht="15" x14ac:dyDescent="0.25">
      <c r="K67" s="41">
        <v>36937</v>
      </c>
      <c r="L67" s="146">
        <v>98.966910654680703</v>
      </c>
      <c r="M67" s="147">
        <f t="shared" si="0"/>
        <v>-7.5827630642523181E-3</v>
      </c>
      <c r="N67" s="147">
        <f t="shared" si="2"/>
        <v>-1.4399164479656612E-2</v>
      </c>
      <c r="O67" s="147">
        <f t="shared" si="4"/>
        <v>0.11942369839688505</v>
      </c>
      <c r="P67" s="122">
        <v>101.09790201208401</v>
      </c>
      <c r="Q67" s="150">
        <f t="shared" si="1"/>
        <v>5.3490549457211323E-3</v>
      </c>
      <c r="R67" s="150">
        <f t="shared" si="3"/>
        <v>2.4621851271541484E-2</v>
      </c>
      <c r="S67" s="150">
        <f t="shared" si="5"/>
        <v>8.2254902099333727E-2</v>
      </c>
    </row>
    <row r="68" spans="11:19" ht="15" x14ac:dyDescent="0.25">
      <c r="K68" s="41">
        <v>36965</v>
      </c>
      <c r="L68" s="146">
        <v>98.913137341654902</v>
      </c>
      <c r="M68" s="147">
        <f t="shared" si="0"/>
        <v>-5.43346383857779E-4</v>
      </c>
      <c r="N68" s="147">
        <f t="shared" si="2"/>
        <v>-1.0868626583451002E-2</v>
      </c>
      <c r="O68" s="147">
        <f t="shared" si="4"/>
        <v>0.14882421012773661</v>
      </c>
      <c r="P68" s="122">
        <v>100.72484822928099</v>
      </c>
      <c r="Q68" s="150">
        <f t="shared" si="1"/>
        <v>-3.6900249696419918E-3</v>
      </c>
      <c r="R68" s="150">
        <f t="shared" si="3"/>
        <v>7.2484822928098325E-3</v>
      </c>
      <c r="S68" s="150">
        <f t="shared" si="5"/>
        <v>6.3945156865034214E-2</v>
      </c>
    </row>
    <row r="69" spans="11:19" ht="15" x14ac:dyDescent="0.25">
      <c r="K69" s="41">
        <v>36996</v>
      </c>
      <c r="L69" s="146">
        <v>99.004905515326996</v>
      </c>
      <c r="M69" s="147">
        <f t="shared" si="0"/>
        <v>9.2776527100868478E-4</v>
      </c>
      <c r="N69" s="147">
        <f t="shared" si="2"/>
        <v>-7.2017594098903182E-3</v>
      </c>
      <c r="O69" s="147">
        <f t="shared" si="4"/>
        <v>0.17453399556355609</v>
      </c>
      <c r="P69" s="122">
        <v>100.36434049447899</v>
      </c>
      <c r="Q69" s="150">
        <f t="shared" si="1"/>
        <v>-3.5791340581756703E-3</v>
      </c>
      <c r="R69" s="150">
        <f t="shared" si="3"/>
        <v>-1.9457094736294867E-3</v>
      </c>
      <c r="S69" s="150">
        <f t="shared" si="5"/>
        <v>6.1474285054144762E-2</v>
      </c>
    </row>
    <row r="70" spans="11:19" ht="15" x14ac:dyDescent="0.25">
      <c r="K70" s="41">
        <v>37026</v>
      </c>
      <c r="L70" s="146">
        <v>99.496930637287207</v>
      </c>
      <c r="M70" s="147">
        <f t="shared" si="0"/>
        <v>4.9697044747347707E-3</v>
      </c>
      <c r="N70" s="147">
        <f t="shared" si="2"/>
        <v>5.3555272070264781E-3</v>
      </c>
      <c r="O70" s="147">
        <f t="shared" si="4"/>
        <v>0.13244391582021309</v>
      </c>
      <c r="P70" s="122">
        <v>100.87295040307301</v>
      </c>
      <c r="Q70" s="150">
        <f t="shared" si="1"/>
        <v>5.0676356372010289E-3</v>
      </c>
      <c r="R70" s="150">
        <f t="shared" si="3"/>
        <v>-2.2250868171735938E-3</v>
      </c>
      <c r="S70" s="150">
        <f t="shared" si="5"/>
        <v>6.9539594081829526E-2</v>
      </c>
    </row>
    <row r="71" spans="11:19" ht="15" x14ac:dyDescent="0.25">
      <c r="K71" s="41">
        <v>37057</v>
      </c>
      <c r="L71" s="146">
        <v>99.887980802660707</v>
      </c>
      <c r="M71" s="147">
        <f t="shared" si="0"/>
        <v>3.9302736563708862E-3</v>
      </c>
      <c r="N71" s="147">
        <f t="shared" si="2"/>
        <v>9.8555509127022933E-3</v>
      </c>
      <c r="O71" s="147">
        <f t="shared" si="4"/>
        <v>8.4215929997568439E-2</v>
      </c>
      <c r="P71" s="122">
        <v>102.175830490845</v>
      </c>
      <c r="Q71" s="150">
        <f t="shared" si="1"/>
        <v>1.2916050165737047E-2</v>
      </c>
      <c r="R71" s="150">
        <f t="shared" si="3"/>
        <v>1.4405405290471407E-2</v>
      </c>
      <c r="S71" s="150">
        <f t="shared" si="5"/>
        <v>9.4790228391054665E-2</v>
      </c>
    </row>
    <row r="72" spans="11:19" ht="15" x14ac:dyDescent="0.25">
      <c r="K72" s="41">
        <v>37087</v>
      </c>
      <c r="L72" s="146">
        <v>100.55858983073099</v>
      </c>
      <c r="M72" s="147">
        <f t="shared" ref="M72:M135" si="6">L72/L71-1</f>
        <v>6.7136108136487405E-3</v>
      </c>
      <c r="N72" s="147">
        <f t="shared" si="2"/>
        <v>1.5693003365004676E-2</v>
      </c>
      <c r="O72" s="147">
        <f t="shared" si="4"/>
        <v>5.5977038769503551E-2</v>
      </c>
      <c r="P72" s="122">
        <v>103.461012100237</v>
      </c>
      <c r="Q72" s="150">
        <f t="shared" ref="Q72:Q135" si="7">P72/P71-1</f>
        <v>1.257813715061662E-2</v>
      </c>
      <c r="R72" s="150">
        <f t="shared" si="3"/>
        <v>3.0854301343497204E-2</v>
      </c>
      <c r="S72" s="150">
        <f t="shared" si="5"/>
        <v>9.9998420095757323E-2</v>
      </c>
    </row>
    <row r="73" spans="11:19" ht="15" x14ac:dyDescent="0.25">
      <c r="K73" s="41">
        <v>37118</v>
      </c>
      <c r="L73" s="146">
        <v>100.751088101966</v>
      </c>
      <c r="M73" s="147">
        <f t="shared" si="6"/>
        <v>1.9142896848398649E-3</v>
      </c>
      <c r="N73" s="147">
        <f t="shared" si="2"/>
        <v>1.2604986471902224E-2</v>
      </c>
      <c r="O73" s="147">
        <f t="shared" si="4"/>
        <v>4.1247064589033711E-2</v>
      </c>
      <c r="P73" s="122">
        <v>103.89021776448</v>
      </c>
      <c r="Q73" s="150">
        <f t="shared" si="7"/>
        <v>4.1484773397264529E-3</v>
      </c>
      <c r="R73" s="150">
        <f t="shared" si="3"/>
        <v>2.9911560525893721E-2</v>
      </c>
      <c r="S73" s="150">
        <f t="shared" si="5"/>
        <v>9.3892204037135052E-2</v>
      </c>
    </row>
    <row r="74" spans="11:19" ht="15" x14ac:dyDescent="0.25">
      <c r="K74" s="41">
        <v>37149</v>
      </c>
      <c r="L74" s="146">
        <v>100.48350497126199</v>
      </c>
      <c r="M74" s="147">
        <f t="shared" si="6"/>
        <v>-2.6558832836941493E-3</v>
      </c>
      <c r="N74" s="147">
        <f t="shared" ref="N74:N137" si="8">L74/L71-1</f>
        <v>5.96192018114583E-3</v>
      </c>
      <c r="O74" s="147">
        <f t="shared" si="4"/>
        <v>2.3125783327428762E-2</v>
      </c>
      <c r="P74" s="122">
        <v>104.148865312464</v>
      </c>
      <c r="Q74" s="150">
        <f t="shared" si="7"/>
        <v>2.489623696528831E-3</v>
      </c>
      <c r="R74" s="150">
        <f t="shared" ref="R74:R137" si="9">P74/P71-1</f>
        <v>1.9310191188470771E-2</v>
      </c>
      <c r="S74" s="150">
        <f t="shared" si="5"/>
        <v>8.1585486899792059E-2</v>
      </c>
    </row>
    <row r="75" spans="11:19" ht="15" x14ac:dyDescent="0.25">
      <c r="K75" s="41">
        <v>37179</v>
      </c>
      <c r="L75" s="146">
        <v>98.6624431650269</v>
      </c>
      <c r="M75" s="147">
        <f t="shared" si="6"/>
        <v>-1.8122992492707213E-2</v>
      </c>
      <c r="N75" s="147">
        <f t="shared" si="8"/>
        <v>-1.8856138186661653E-2</v>
      </c>
      <c r="O75" s="147">
        <f t="shared" si="4"/>
        <v>-9.7244764350599144E-3</v>
      </c>
      <c r="P75" s="122">
        <v>104.23592667083599</v>
      </c>
      <c r="Q75" s="150">
        <f t="shared" si="7"/>
        <v>8.3593189528086143E-4</v>
      </c>
      <c r="R75" s="150">
        <f t="shared" si="9"/>
        <v>7.4899187130339495E-3</v>
      </c>
      <c r="S75" s="150">
        <f t="shared" si="5"/>
        <v>6.9071087340340176E-2</v>
      </c>
    </row>
    <row r="76" spans="11:19" ht="15" x14ac:dyDescent="0.25">
      <c r="K76" s="41">
        <v>37210</v>
      </c>
      <c r="L76" s="146">
        <v>96.9706877755996</v>
      </c>
      <c r="M76" s="147">
        <f t="shared" si="6"/>
        <v>-1.7146903473671316E-2</v>
      </c>
      <c r="N76" s="147">
        <f t="shared" si="8"/>
        <v>-3.7522178644268545E-2</v>
      </c>
      <c r="O76" s="147">
        <f t="shared" si="4"/>
        <v>-3.4279333765451114E-2</v>
      </c>
      <c r="P76" s="122">
        <v>104.229379752952</v>
      </c>
      <c r="Q76" s="150">
        <f t="shared" si="7"/>
        <v>-6.2808650463375137E-5</v>
      </c>
      <c r="R76" s="150">
        <f t="shared" si="9"/>
        <v>3.2646190928282692E-3</v>
      </c>
      <c r="S76" s="150">
        <f t="shared" si="5"/>
        <v>5.6359211357216443E-2</v>
      </c>
    </row>
    <row r="77" spans="11:19" ht="15" x14ac:dyDescent="0.25">
      <c r="K77" s="41">
        <v>37240</v>
      </c>
      <c r="L77" s="146">
        <v>95.448493044118905</v>
      </c>
      <c r="M77" s="147">
        <f t="shared" si="6"/>
        <v>-1.5697472776548871E-2</v>
      </c>
      <c r="N77" s="147">
        <f t="shared" si="8"/>
        <v>-5.0107845348180136E-2</v>
      </c>
      <c r="O77" s="147">
        <f t="shared" si="4"/>
        <v>-4.5515069558810906E-2</v>
      </c>
      <c r="P77" s="122">
        <v>104.456973139355</v>
      </c>
      <c r="Q77" s="150">
        <f t="shared" si="7"/>
        <v>2.1835818935356244E-3</v>
      </c>
      <c r="R77" s="150">
        <f t="shared" si="9"/>
        <v>2.9583406978714866E-3</v>
      </c>
      <c r="S77" s="150">
        <f t="shared" si="5"/>
        <v>4.4569731393550027E-2</v>
      </c>
    </row>
    <row r="78" spans="11:19" ht="15" x14ac:dyDescent="0.25">
      <c r="K78" s="41">
        <v>37271</v>
      </c>
      <c r="L78" s="146">
        <v>96.125657704737307</v>
      </c>
      <c r="M78" s="147">
        <f t="shared" si="6"/>
        <v>7.0945558072392778E-3</v>
      </c>
      <c r="N78" s="147">
        <f t="shared" si="8"/>
        <v>-2.5711764060479037E-2</v>
      </c>
      <c r="O78" s="147">
        <f t="shared" si="4"/>
        <v>-3.6074188969795751E-2</v>
      </c>
      <c r="P78" s="122">
        <v>105.69043749673401</v>
      </c>
      <c r="Q78" s="150">
        <f t="shared" si="7"/>
        <v>1.1808348646417777E-2</v>
      </c>
      <c r="R78" s="150">
        <f t="shared" si="9"/>
        <v>1.3954025952022997E-2</v>
      </c>
      <c r="S78" s="150">
        <f t="shared" si="5"/>
        <v>5.1018659531043786E-2</v>
      </c>
    </row>
    <row r="79" spans="11:19" ht="15" x14ac:dyDescent="0.25">
      <c r="K79" s="41">
        <v>37302</v>
      </c>
      <c r="L79" s="146">
        <v>97.232683844729806</v>
      </c>
      <c r="M79" s="147">
        <f t="shared" si="6"/>
        <v>1.1516448016333669E-2</v>
      </c>
      <c r="N79" s="147">
        <f t="shared" si="8"/>
        <v>2.7018068566915243E-3</v>
      </c>
      <c r="O79" s="147">
        <f t="shared" si="4"/>
        <v>-1.7523299438961248E-2</v>
      </c>
      <c r="P79" s="122">
        <v>107.69277084708</v>
      </c>
      <c r="Q79" s="150">
        <f t="shared" si="7"/>
        <v>1.8945265037888293E-2</v>
      </c>
      <c r="R79" s="150">
        <f t="shared" si="9"/>
        <v>3.322854940072606E-2</v>
      </c>
      <c r="S79" s="150">
        <f t="shared" si="5"/>
        <v>6.5232499426226775E-2</v>
      </c>
    </row>
    <row r="80" spans="11:19" ht="15" x14ac:dyDescent="0.25">
      <c r="K80" s="41">
        <v>37330</v>
      </c>
      <c r="L80" s="146">
        <v>98.2257225520258</v>
      </c>
      <c r="M80" s="147">
        <f t="shared" si="6"/>
        <v>1.0213013443933772E-2</v>
      </c>
      <c r="N80" s="147">
        <f t="shared" si="8"/>
        <v>2.9096630227815057E-2</v>
      </c>
      <c r="O80" s="147">
        <f t="shared" si="4"/>
        <v>-6.9496813881729791E-3</v>
      </c>
      <c r="P80" s="122">
        <v>108.948024024969</v>
      </c>
      <c r="Q80" s="150">
        <f t="shared" si="7"/>
        <v>1.1655872237435583E-2</v>
      </c>
      <c r="R80" s="150">
        <f t="shared" si="9"/>
        <v>4.2994265970377477E-2</v>
      </c>
      <c r="S80" s="150">
        <f t="shared" si="5"/>
        <v>8.1639991921055088E-2</v>
      </c>
    </row>
    <row r="81" spans="11:19" ht="15" x14ac:dyDescent="0.25">
      <c r="K81" s="41">
        <v>37361</v>
      </c>
      <c r="L81" s="146">
        <v>97.373714664853495</v>
      </c>
      <c r="M81" s="147">
        <f t="shared" si="6"/>
        <v>-8.6739793308319157E-3</v>
      </c>
      <c r="N81" s="147">
        <f t="shared" si="8"/>
        <v>1.2983598655311734E-2</v>
      </c>
      <c r="O81" s="147">
        <f t="shared" si="4"/>
        <v>-1.6475858867629256E-2</v>
      </c>
      <c r="P81" s="122">
        <v>110.588993683452</v>
      </c>
      <c r="Q81" s="150">
        <f t="shared" si="7"/>
        <v>1.5061949706466571E-2</v>
      </c>
      <c r="R81" s="150">
        <f t="shared" si="9"/>
        <v>4.6348149394966454E-2</v>
      </c>
      <c r="S81" s="150">
        <f t="shared" si="5"/>
        <v>0.10187535870407549</v>
      </c>
    </row>
    <row r="82" spans="11:19" ht="15" x14ac:dyDescent="0.25">
      <c r="K82" s="41">
        <v>37391</v>
      </c>
      <c r="L82" s="146">
        <v>96.897223805188602</v>
      </c>
      <c r="M82" s="147">
        <f t="shared" si="6"/>
        <v>-4.8934238701369148E-3</v>
      </c>
      <c r="N82" s="147">
        <f t="shared" si="8"/>
        <v>-3.4500748747910981E-3</v>
      </c>
      <c r="O82" s="147">
        <f t="shared" si="4"/>
        <v>-2.6128512864137976E-2</v>
      </c>
      <c r="P82" s="122">
        <v>110.716840800477</v>
      </c>
      <c r="Q82" s="150">
        <f t="shared" si="7"/>
        <v>1.1560564281012375E-3</v>
      </c>
      <c r="R82" s="150">
        <f t="shared" si="9"/>
        <v>2.8080528800685123E-2</v>
      </c>
      <c r="S82" s="150">
        <f t="shared" si="5"/>
        <v>9.7587017709597212E-2</v>
      </c>
    </row>
    <row r="83" spans="11:19" ht="15" x14ac:dyDescent="0.25">
      <c r="K83" s="41">
        <v>37422</v>
      </c>
      <c r="L83" s="146">
        <v>96.931219319733998</v>
      </c>
      <c r="M83" s="147">
        <f t="shared" si="6"/>
        <v>3.5084095509008151E-4</v>
      </c>
      <c r="N83" s="147">
        <f t="shared" si="8"/>
        <v>-1.3178861897464422E-2</v>
      </c>
      <c r="O83" s="147">
        <f t="shared" ref="O83:O146" si="10">L83/L71-1</f>
        <v>-2.9600773378011369E-2</v>
      </c>
      <c r="P83" s="122">
        <v>111.58644680823301</v>
      </c>
      <c r="Q83" s="150">
        <f t="shared" si="7"/>
        <v>7.8543246128484068E-3</v>
      </c>
      <c r="R83" s="150">
        <f t="shared" si="9"/>
        <v>2.4217261459090977E-2</v>
      </c>
      <c r="S83" s="150">
        <f t="shared" ref="S83:S146" si="11">P83/P71-1</f>
        <v>9.2102175946895848E-2</v>
      </c>
    </row>
    <row r="84" spans="11:19" ht="15" x14ac:dyDescent="0.25">
      <c r="K84" s="41">
        <v>37452</v>
      </c>
      <c r="L84" s="146">
        <v>97.840537238674401</v>
      </c>
      <c r="M84" s="147">
        <f t="shared" si="6"/>
        <v>9.3810634522295544E-3</v>
      </c>
      <c r="N84" s="147">
        <f t="shared" si="8"/>
        <v>4.7941333595791225E-3</v>
      </c>
      <c r="O84" s="147">
        <f t="shared" si="10"/>
        <v>-2.7029541649618016E-2</v>
      </c>
      <c r="P84" s="122">
        <v>110.292723617966</v>
      </c>
      <c r="Q84" s="150">
        <f t="shared" si="7"/>
        <v>-1.1593909719970985E-2</v>
      </c>
      <c r="R84" s="150">
        <f t="shared" si="9"/>
        <v>-2.6790194540881052E-3</v>
      </c>
      <c r="S84" s="150">
        <f t="shared" si="11"/>
        <v>6.6031748375998678E-2</v>
      </c>
    </row>
    <row r="85" spans="11:19" ht="15" x14ac:dyDescent="0.25">
      <c r="K85" s="41">
        <v>37483</v>
      </c>
      <c r="L85" s="146">
        <v>98.291441248870598</v>
      </c>
      <c r="M85" s="147">
        <f t="shared" si="6"/>
        <v>4.6085602442702545E-3</v>
      </c>
      <c r="N85" s="147">
        <f t="shared" si="8"/>
        <v>1.438862114857975E-2</v>
      </c>
      <c r="O85" s="147">
        <f t="shared" si="10"/>
        <v>-2.4413104606930913E-2</v>
      </c>
      <c r="P85" s="122">
        <v>109.901571012205</v>
      </c>
      <c r="Q85" s="150">
        <f t="shared" si="7"/>
        <v>-3.5464951170839365E-3</v>
      </c>
      <c r="R85" s="150">
        <f t="shared" si="9"/>
        <v>-7.3635571822465717E-3</v>
      </c>
      <c r="S85" s="150">
        <f t="shared" si="11"/>
        <v>5.7862553155416219E-2</v>
      </c>
    </row>
    <row r="86" spans="11:19" ht="15" x14ac:dyDescent="0.25">
      <c r="K86" s="41">
        <v>37514</v>
      </c>
      <c r="L86" s="146">
        <v>98.640773928196396</v>
      </c>
      <c r="M86" s="147">
        <f t="shared" si="6"/>
        <v>3.5540498225201667E-3</v>
      </c>
      <c r="N86" s="147">
        <f t="shared" si="8"/>
        <v>1.7636780187643364E-2</v>
      </c>
      <c r="O86" s="147">
        <f t="shared" si="10"/>
        <v>-1.8338642184034248E-2</v>
      </c>
      <c r="P86" s="122">
        <v>109.12163661918299</v>
      </c>
      <c r="Q86" s="150">
        <f t="shared" si="7"/>
        <v>-7.0966628214567118E-3</v>
      </c>
      <c r="R86" s="150">
        <f t="shared" si="9"/>
        <v>-2.2088795364959668E-2</v>
      </c>
      <c r="S86" s="150">
        <f t="shared" si="11"/>
        <v>4.7746764132281738E-2</v>
      </c>
    </row>
    <row r="87" spans="11:19" ht="15" x14ac:dyDescent="0.25">
      <c r="K87" s="41">
        <v>37544</v>
      </c>
      <c r="L87" s="146">
        <v>99.053299553998698</v>
      </c>
      <c r="M87" s="147">
        <f t="shared" si="6"/>
        <v>4.1821004577944354E-3</v>
      </c>
      <c r="N87" s="147">
        <f t="shared" si="8"/>
        <v>1.239529493144409E-2</v>
      </c>
      <c r="O87" s="147">
        <f t="shared" si="10"/>
        <v>3.9615518978992625E-3</v>
      </c>
      <c r="P87" s="122">
        <v>110.408298516984</v>
      </c>
      <c r="Q87" s="150">
        <f t="shared" si="7"/>
        <v>1.1791079548149064E-2</v>
      </c>
      <c r="R87" s="150">
        <f t="shared" si="9"/>
        <v>1.0478923289476416E-3</v>
      </c>
      <c r="S87" s="150">
        <f t="shared" si="11"/>
        <v>5.9215397639621692E-2</v>
      </c>
    </row>
    <row r="88" spans="11:19" ht="15" x14ac:dyDescent="0.25">
      <c r="K88" s="41">
        <v>37575</v>
      </c>
      <c r="L88" s="146">
        <v>100.54699800242901</v>
      </c>
      <c r="M88" s="147">
        <f t="shared" si="6"/>
        <v>1.5079744492671132E-2</v>
      </c>
      <c r="N88" s="147">
        <f t="shared" si="8"/>
        <v>2.2947641472134128E-2</v>
      </c>
      <c r="O88" s="147">
        <f t="shared" si="10"/>
        <v>3.6880322382629283E-2</v>
      </c>
      <c r="P88" s="122">
        <v>112.219361816439</v>
      </c>
      <c r="Q88" s="150">
        <f t="shared" si="7"/>
        <v>1.6403325871165331E-2</v>
      </c>
      <c r="R88" s="150">
        <f t="shared" si="9"/>
        <v>2.108969674306671E-2</v>
      </c>
      <c r="S88" s="150">
        <f t="shared" si="11"/>
        <v>7.6657676390525786E-2</v>
      </c>
    </row>
    <row r="89" spans="11:19" ht="15" x14ac:dyDescent="0.25">
      <c r="K89" s="41">
        <v>37605</v>
      </c>
      <c r="L89" s="146">
        <v>102.50021506738599</v>
      </c>
      <c r="M89" s="147">
        <f t="shared" si="6"/>
        <v>1.9425911302789922E-2</v>
      </c>
      <c r="N89" s="147">
        <f t="shared" si="8"/>
        <v>3.9126225246357116E-2</v>
      </c>
      <c r="O89" s="147">
        <f t="shared" si="10"/>
        <v>7.3879867542880895E-2</v>
      </c>
      <c r="P89" s="122">
        <v>114.731968357345</v>
      </c>
      <c r="Q89" s="150">
        <f t="shared" si="7"/>
        <v>2.2390133932644662E-2</v>
      </c>
      <c r="R89" s="150">
        <f t="shared" si="9"/>
        <v>5.1413559326837888E-2</v>
      </c>
      <c r="S89" s="150">
        <f t="shared" si="11"/>
        <v>9.8365814260022999E-2</v>
      </c>
    </row>
    <row r="90" spans="11:19" ht="15" x14ac:dyDescent="0.25">
      <c r="K90" s="41">
        <v>37636</v>
      </c>
      <c r="L90" s="146">
        <v>105.19352746070901</v>
      </c>
      <c r="M90" s="147">
        <f t="shared" si="6"/>
        <v>2.6276163338314618E-2</v>
      </c>
      <c r="N90" s="147">
        <f t="shared" si="8"/>
        <v>6.1989130441464813E-2</v>
      </c>
      <c r="O90" s="147">
        <f t="shared" si="10"/>
        <v>9.4333500258847236E-2</v>
      </c>
      <c r="P90" s="122">
        <v>116.24233491670699</v>
      </c>
      <c r="Q90" s="150">
        <f t="shared" si="7"/>
        <v>1.3164304430460128E-2</v>
      </c>
      <c r="R90" s="150">
        <f t="shared" si="9"/>
        <v>5.2840560701381989E-2</v>
      </c>
      <c r="S90" s="150">
        <f t="shared" si="11"/>
        <v>9.9837768391289439E-2</v>
      </c>
    </row>
    <row r="91" spans="11:19" ht="15" x14ac:dyDescent="0.25">
      <c r="K91" s="41">
        <v>37667</v>
      </c>
      <c r="L91" s="146">
        <v>106.049873340095</v>
      </c>
      <c r="M91" s="147">
        <f t="shared" si="6"/>
        <v>8.1406708193700883E-3</v>
      </c>
      <c r="N91" s="147">
        <f t="shared" si="8"/>
        <v>5.4729384735415554E-2</v>
      </c>
      <c r="O91" s="147">
        <f t="shared" si="10"/>
        <v>9.068133416378088E-2</v>
      </c>
      <c r="P91" s="122">
        <v>117.418338413066</v>
      </c>
      <c r="Q91" s="150">
        <f t="shared" si="7"/>
        <v>1.0116826173542259E-2</v>
      </c>
      <c r="R91" s="150">
        <f t="shared" si="9"/>
        <v>4.6328695088563521E-2</v>
      </c>
      <c r="S91" s="150">
        <f t="shared" si="11"/>
        <v>9.0308453292523794E-2</v>
      </c>
    </row>
    <row r="92" spans="11:19" ht="15" x14ac:dyDescent="0.25">
      <c r="K92" s="41">
        <v>37695</v>
      </c>
      <c r="L92" s="146">
        <v>106.102012768039</v>
      </c>
      <c r="M92" s="147">
        <f t="shared" si="6"/>
        <v>4.9165007276141814E-4</v>
      </c>
      <c r="N92" s="147">
        <f t="shared" si="8"/>
        <v>3.5139416032299087E-2</v>
      </c>
      <c r="O92" s="147">
        <f t="shared" si="10"/>
        <v>8.0185617487735783E-2</v>
      </c>
      <c r="P92" s="122">
        <v>117.896828662749</v>
      </c>
      <c r="Q92" s="150">
        <f t="shared" si="7"/>
        <v>4.0750895997159198E-3</v>
      </c>
      <c r="R92" s="150">
        <f t="shared" si="9"/>
        <v>2.7584816600955575E-2</v>
      </c>
      <c r="S92" s="150">
        <f t="shared" si="11"/>
        <v>8.2138292253277401E-2</v>
      </c>
    </row>
    <row r="93" spans="11:19" ht="15" x14ac:dyDescent="0.25">
      <c r="K93" s="41">
        <v>37726</v>
      </c>
      <c r="L93" s="146">
        <v>104.656918399216</v>
      </c>
      <c r="M93" s="147">
        <f t="shared" si="6"/>
        <v>-1.3619858201769253E-2</v>
      </c>
      <c r="N93" s="147">
        <f t="shared" si="8"/>
        <v>-5.101160446334907E-3</v>
      </c>
      <c r="O93" s="147">
        <f t="shared" si="10"/>
        <v>7.4796404342077905E-2</v>
      </c>
      <c r="P93" s="122">
        <v>118.922139545251</v>
      </c>
      <c r="Q93" s="150">
        <f t="shared" si="7"/>
        <v>8.6966790721314524E-3</v>
      </c>
      <c r="R93" s="150">
        <f t="shared" si="9"/>
        <v>2.3053602893164493E-2</v>
      </c>
      <c r="S93" s="150">
        <f t="shared" si="11"/>
        <v>7.5352397957898498E-2</v>
      </c>
    </row>
    <row r="94" spans="11:19" ht="15" x14ac:dyDescent="0.25">
      <c r="K94" s="41">
        <v>37756</v>
      </c>
      <c r="L94" s="146">
        <v>105.31849532710901</v>
      </c>
      <c r="M94" s="147">
        <f t="shared" si="6"/>
        <v>6.3213874248562174E-3</v>
      </c>
      <c r="N94" s="147">
        <f t="shared" si="8"/>
        <v>-6.8965477275065856E-3</v>
      </c>
      <c r="O94" s="147">
        <f t="shared" si="10"/>
        <v>8.6909316812330273E-2</v>
      </c>
      <c r="P94" s="122">
        <v>119.756969400101</v>
      </c>
      <c r="Q94" s="150">
        <f t="shared" si="7"/>
        <v>7.0199700244406582E-3</v>
      </c>
      <c r="R94" s="150">
        <f t="shared" si="9"/>
        <v>1.9917084661919882E-2</v>
      </c>
      <c r="S94" s="150">
        <f t="shared" si="11"/>
        <v>8.1650890092820116E-2</v>
      </c>
    </row>
    <row r="95" spans="11:19" ht="15" x14ac:dyDescent="0.25">
      <c r="K95" s="41">
        <v>37787</v>
      </c>
      <c r="L95" s="146">
        <v>105.506831405242</v>
      </c>
      <c r="M95" s="147">
        <f t="shared" si="6"/>
        <v>1.7882526478187888E-3</v>
      </c>
      <c r="N95" s="147">
        <f t="shared" si="8"/>
        <v>-5.609520001267021E-3</v>
      </c>
      <c r="O95" s="147">
        <f t="shared" si="10"/>
        <v>8.847110503398059E-2</v>
      </c>
      <c r="P95" s="122">
        <v>121.08389259053099</v>
      </c>
      <c r="Q95" s="150">
        <f t="shared" si="7"/>
        <v>1.1080133349039789E-2</v>
      </c>
      <c r="R95" s="150">
        <f t="shared" si="9"/>
        <v>2.7032651886665926E-2</v>
      </c>
      <c r="S95" s="150">
        <f t="shared" si="11"/>
        <v>8.5112897255522624E-2</v>
      </c>
    </row>
    <row r="96" spans="11:19" ht="15" x14ac:dyDescent="0.25">
      <c r="K96" s="41">
        <v>37817</v>
      </c>
      <c r="L96" s="146">
        <v>106.011979349706</v>
      </c>
      <c r="M96" s="147">
        <f t="shared" si="6"/>
        <v>4.7878221508119712E-3</v>
      </c>
      <c r="N96" s="147">
        <f t="shared" si="8"/>
        <v>1.294764809834259E-2</v>
      </c>
      <c r="O96" s="147">
        <f t="shared" si="10"/>
        <v>8.3517960363381771E-2</v>
      </c>
      <c r="P96" s="122">
        <v>121.792805266846</v>
      </c>
      <c r="Q96" s="150">
        <f t="shared" si="7"/>
        <v>5.8547232100667479E-3</v>
      </c>
      <c r="R96" s="150">
        <f t="shared" si="9"/>
        <v>2.4139035276124376E-2</v>
      </c>
      <c r="S96" s="150">
        <f t="shared" si="11"/>
        <v>0.10426872482281069</v>
      </c>
    </row>
    <row r="97" spans="11:19" ht="15" x14ac:dyDescent="0.25">
      <c r="K97" s="41">
        <v>37848</v>
      </c>
      <c r="L97" s="146">
        <v>103.781342642581</v>
      </c>
      <c r="M97" s="147">
        <f t="shared" si="6"/>
        <v>-2.1041364577928601E-2</v>
      </c>
      <c r="N97" s="147">
        <f t="shared" si="8"/>
        <v>-1.4595277683694285E-2</v>
      </c>
      <c r="O97" s="147">
        <f t="shared" si="10"/>
        <v>5.5853300388689631E-2</v>
      </c>
      <c r="P97" s="122">
        <v>122.209699113729</v>
      </c>
      <c r="Q97" s="150">
        <f t="shared" si="7"/>
        <v>3.4229759793247272E-3</v>
      </c>
      <c r="R97" s="150">
        <f t="shared" si="9"/>
        <v>2.0480893311800363E-2</v>
      </c>
      <c r="S97" s="150">
        <f t="shared" si="11"/>
        <v>0.11199228535283767</v>
      </c>
    </row>
    <row r="98" spans="11:19" ht="15" x14ac:dyDescent="0.25">
      <c r="K98" s="41">
        <v>37879</v>
      </c>
      <c r="L98" s="146">
        <v>102.613909487768</v>
      </c>
      <c r="M98" s="147">
        <f t="shared" si="6"/>
        <v>-1.1248969468756975E-2</v>
      </c>
      <c r="N98" s="147">
        <f t="shared" si="8"/>
        <v>-2.7419285357576095E-2</v>
      </c>
      <c r="O98" s="147">
        <f t="shared" si="10"/>
        <v>4.0278836036543808E-2</v>
      </c>
      <c r="P98" s="122">
        <v>121.476921216199</v>
      </c>
      <c r="Q98" s="150">
        <f t="shared" si="7"/>
        <v>-5.9960698933402279E-3</v>
      </c>
      <c r="R98" s="150">
        <f t="shared" si="9"/>
        <v>3.2459199754761858E-3</v>
      </c>
      <c r="S98" s="150">
        <f t="shared" si="11"/>
        <v>0.11322488353188809</v>
      </c>
    </row>
    <row r="99" spans="11:19" ht="15" x14ac:dyDescent="0.25">
      <c r="K99" s="41">
        <v>37909</v>
      </c>
      <c r="L99" s="146">
        <v>102.328815040441</v>
      </c>
      <c r="M99" s="147">
        <f t="shared" si="6"/>
        <v>-2.7783216598036287E-3</v>
      </c>
      <c r="N99" s="147">
        <f t="shared" si="8"/>
        <v>-3.4742906715430677E-2</v>
      </c>
      <c r="O99" s="147">
        <f t="shared" si="10"/>
        <v>3.3068211772760314E-2</v>
      </c>
      <c r="P99" s="122">
        <v>120.854902851958</v>
      </c>
      <c r="Q99" s="150">
        <f t="shared" si="7"/>
        <v>-5.1204653362424413E-3</v>
      </c>
      <c r="R99" s="150">
        <f t="shared" si="9"/>
        <v>-7.7008031207842498E-3</v>
      </c>
      <c r="S99" s="150">
        <f t="shared" si="11"/>
        <v>9.4617927051624751E-2</v>
      </c>
    </row>
    <row r="100" spans="11:19" ht="15" x14ac:dyDescent="0.25">
      <c r="K100" s="41">
        <v>37940</v>
      </c>
      <c r="L100" s="146">
        <v>103.22824542274201</v>
      </c>
      <c r="M100" s="147">
        <f t="shared" si="6"/>
        <v>8.7896100618924944E-3</v>
      </c>
      <c r="N100" s="147">
        <f t="shared" si="8"/>
        <v>-5.32944752645792E-3</v>
      </c>
      <c r="O100" s="147">
        <f t="shared" si="10"/>
        <v>2.6666608387932333E-2</v>
      </c>
      <c r="P100" s="122">
        <v>121.095472146817</v>
      </c>
      <c r="Q100" s="150">
        <f t="shared" si="7"/>
        <v>1.9905629741283626E-3</v>
      </c>
      <c r="R100" s="150">
        <f t="shared" si="9"/>
        <v>-9.1173366352460539E-3</v>
      </c>
      <c r="S100" s="150">
        <f t="shared" si="11"/>
        <v>7.909606850996842E-2</v>
      </c>
    </row>
    <row r="101" spans="11:19" ht="15" x14ac:dyDescent="0.25">
      <c r="K101" s="41">
        <v>37970</v>
      </c>
      <c r="L101" s="146">
        <v>104.327481012036</v>
      </c>
      <c r="M101" s="147">
        <f t="shared" si="6"/>
        <v>1.0648593171300957E-2</v>
      </c>
      <c r="N101" s="147">
        <f t="shared" si="8"/>
        <v>1.6699212931481577E-2</v>
      </c>
      <c r="O101" s="147">
        <f t="shared" si="10"/>
        <v>1.7826947421024641E-2</v>
      </c>
      <c r="P101" s="122">
        <v>122.632058927155</v>
      </c>
      <c r="Q101" s="150">
        <f t="shared" si="7"/>
        <v>1.2689052308041848E-2</v>
      </c>
      <c r="R101" s="150">
        <f t="shared" si="9"/>
        <v>9.5091125078823335E-3</v>
      </c>
      <c r="S101" s="150">
        <f t="shared" si="11"/>
        <v>6.885692525734699E-2</v>
      </c>
    </row>
    <row r="102" spans="11:19" ht="15" x14ac:dyDescent="0.25">
      <c r="K102" s="41">
        <v>38001</v>
      </c>
      <c r="L102" s="146">
        <v>104.947874203732</v>
      </c>
      <c r="M102" s="147">
        <f t="shared" si="6"/>
        <v>5.9465941828349411E-3</v>
      </c>
      <c r="N102" s="147">
        <f t="shared" si="8"/>
        <v>2.5594542087250094E-2</v>
      </c>
      <c r="O102" s="147">
        <f t="shared" si="10"/>
        <v>-2.3352506842092557E-3</v>
      </c>
      <c r="P102" s="122">
        <v>123.66505933555599</v>
      </c>
      <c r="Q102" s="150">
        <f t="shared" si="7"/>
        <v>8.4235755106631949E-3</v>
      </c>
      <c r="R102" s="150">
        <f t="shared" si="9"/>
        <v>2.3252316764015069E-2</v>
      </c>
      <c r="S102" s="150">
        <f t="shared" si="11"/>
        <v>6.385560324616435E-2</v>
      </c>
    </row>
    <row r="103" spans="11:19" ht="15" x14ac:dyDescent="0.25">
      <c r="K103" s="41">
        <v>38032</v>
      </c>
      <c r="L103" s="146">
        <v>108.42406566032101</v>
      </c>
      <c r="M103" s="147">
        <f t="shared" si="6"/>
        <v>3.3123028769890039E-2</v>
      </c>
      <c r="N103" s="147">
        <f t="shared" si="8"/>
        <v>5.0333319299393109E-2</v>
      </c>
      <c r="O103" s="147">
        <f t="shared" si="10"/>
        <v>2.2387507362805925E-2</v>
      </c>
      <c r="P103" s="122">
        <v>123.893234448236</v>
      </c>
      <c r="Q103" s="150">
        <f t="shared" si="7"/>
        <v>1.8451057550610273E-3</v>
      </c>
      <c r="R103" s="150">
        <f t="shared" si="9"/>
        <v>2.3103773013304574E-2</v>
      </c>
      <c r="S103" s="150">
        <f t="shared" si="11"/>
        <v>5.5143822699925904E-2</v>
      </c>
    </row>
    <row r="104" spans="11:19" ht="15" x14ac:dyDescent="0.25">
      <c r="K104" s="41">
        <v>38061</v>
      </c>
      <c r="L104" s="146">
        <v>110.592378410314</v>
      </c>
      <c r="M104" s="147">
        <f t="shared" si="6"/>
        <v>1.9998445333954118E-2</v>
      </c>
      <c r="N104" s="147">
        <f t="shared" si="8"/>
        <v>6.0050308293700949E-2</v>
      </c>
      <c r="O104" s="147">
        <f t="shared" si="10"/>
        <v>4.232121073981765E-2</v>
      </c>
      <c r="P104" s="122">
        <v>124.070672409132</v>
      </c>
      <c r="Q104" s="150">
        <f t="shared" si="7"/>
        <v>1.4321844262621397E-3</v>
      </c>
      <c r="R104" s="150">
        <f t="shared" si="9"/>
        <v>1.1731136984591828E-2</v>
      </c>
      <c r="S104" s="150">
        <f t="shared" si="11"/>
        <v>5.2366495489404974E-2</v>
      </c>
    </row>
    <row r="105" spans="11:19" ht="15" x14ac:dyDescent="0.25">
      <c r="K105" s="41">
        <v>38092</v>
      </c>
      <c r="L105" s="146">
        <v>113.37419238724</v>
      </c>
      <c r="M105" s="147">
        <f t="shared" si="6"/>
        <v>2.5153758486005762E-2</v>
      </c>
      <c r="N105" s="147">
        <f t="shared" si="8"/>
        <v>8.0290508478049416E-2</v>
      </c>
      <c r="O105" s="147">
        <f t="shared" si="10"/>
        <v>8.329381488925347E-2</v>
      </c>
      <c r="P105" s="122">
        <v>125.24106945454101</v>
      </c>
      <c r="Q105" s="150">
        <f t="shared" si="7"/>
        <v>9.4333094411669371E-3</v>
      </c>
      <c r="R105" s="150">
        <f t="shared" si="9"/>
        <v>1.2744182774445889E-2</v>
      </c>
      <c r="S105" s="150">
        <f t="shared" si="11"/>
        <v>5.313501702418999E-2</v>
      </c>
    </row>
    <row r="106" spans="11:19" ht="15" x14ac:dyDescent="0.25">
      <c r="K106" s="41">
        <v>38122</v>
      </c>
      <c r="L106" s="146">
        <v>113.771374789386</v>
      </c>
      <c r="M106" s="147">
        <f t="shared" si="6"/>
        <v>3.5032875981986233E-3</v>
      </c>
      <c r="N106" s="147">
        <f t="shared" si="8"/>
        <v>4.93184709178629E-2</v>
      </c>
      <c r="O106" s="147">
        <f t="shared" si="10"/>
        <v>8.0260161674577502E-2</v>
      </c>
      <c r="P106" s="122">
        <v>127.05743011310901</v>
      </c>
      <c r="Q106" s="150">
        <f t="shared" si="7"/>
        <v>1.4502915588941789E-2</v>
      </c>
      <c r="R106" s="150">
        <f t="shared" si="9"/>
        <v>2.5539696973486015E-2</v>
      </c>
      <c r="S106" s="150">
        <f t="shared" si="11"/>
        <v>6.0960633436018208E-2</v>
      </c>
    </row>
    <row r="107" spans="11:19" ht="15" x14ac:dyDescent="0.25">
      <c r="K107" s="41">
        <v>38153</v>
      </c>
      <c r="L107" s="146">
        <v>116.467862151565</v>
      </c>
      <c r="M107" s="147">
        <f t="shared" si="6"/>
        <v>2.3700929756458988E-2</v>
      </c>
      <c r="N107" s="147">
        <f t="shared" si="8"/>
        <v>5.3127383873164291E-2</v>
      </c>
      <c r="O107" s="147">
        <f t="shared" si="10"/>
        <v>0.10388929892342902</v>
      </c>
      <c r="P107" s="122">
        <v>128.56818589795901</v>
      </c>
      <c r="Q107" s="150">
        <f t="shared" si="7"/>
        <v>1.1890337963746722E-2</v>
      </c>
      <c r="R107" s="150">
        <f t="shared" si="9"/>
        <v>3.6249610012559108E-2</v>
      </c>
      <c r="S107" s="150">
        <f t="shared" si="11"/>
        <v>6.1810808583249166E-2</v>
      </c>
    </row>
    <row r="108" spans="11:19" ht="15" x14ac:dyDescent="0.25">
      <c r="K108" s="41">
        <v>38183</v>
      </c>
      <c r="L108" s="146">
        <v>119.262410015453</v>
      </c>
      <c r="M108" s="147">
        <f t="shared" si="6"/>
        <v>2.3994154372399601E-2</v>
      </c>
      <c r="N108" s="147">
        <f t="shared" si="8"/>
        <v>5.1936137353916001E-2</v>
      </c>
      <c r="O108" s="147">
        <f t="shared" si="10"/>
        <v>0.12498993742996989</v>
      </c>
      <c r="P108" s="122">
        <v>130.94503533476799</v>
      </c>
      <c r="Q108" s="150">
        <f t="shared" si="7"/>
        <v>1.8487072989389564E-2</v>
      </c>
      <c r="R108" s="150">
        <f t="shared" si="9"/>
        <v>4.5543893110058242E-2</v>
      </c>
      <c r="S108" s="150">
        <f t="shared" si="11"/>
        <v>7.5145900842579438E-2</v>
      </c>
    </row>
    <row r="109" spans="11:19" ht="15" x14ac:dyDescent="0.25">
      <c r="K109" s="41">
        <v>38214</v>
      </c>
      <c r="L109" s="146">
        <v>122.033005396346</v>
      </c>
      <c r="M109" s="147">
        <f t="shared" si="6"/>
        <v>2.3231086647787835E-2</v>
      </c>
      <c r="N109" s="147">
        <f t="shared" si="8"/>
        <v>7.2616074317937596E-2</v>
      </c>
      <c r="O109" s="147">
        <f t="shared" si="10"/>
        <v>0.17586651212080606</v>
      </c>
      <c r="P109" s="122">
        <v>133.62356618612</v>
      </c>
      <c r="Q109" s="150">
        <f t="shared" si="7"/>
        <v>2.0455383012454087E-2</v>
      </c>
      <c r="R109" s="150">
        <f t="shared" si="9"/>
        <v>5.1678489539460193E-2</v>
      </c>
      <c r="S109" s="150">
        <f t="shared" si="11"/>
        <v>9.3395754634574502E-2</v>
      </c>
    </row>
    <row r="110" spans="11:19" ht="15" x14ac:dyDescent="0.25">
      <c r="K110" s="41">
        <v>38245</v>
      </c>
      <c r="L110" s="146">
        <v>123.598175542891</v>
      </c>
      <c r="M110" s="147">
        <f t="shared" si="6"/>
        <v>1.282579365690073E-2</v>
      </c>
      <c r="N110" s="147">
        <f t="shared" si="8"/>
        <v>6.1221295382300367E-2</v>
      </c>
      <c r="O110" s="147">
        <f t="shared" si="10"/>
        <v>0.20449728657521238</v>
      </c>
      <c r="P110" s="122">
        <v>136.54609470375101</v>
      </c>
      <c r="Q110" s="150">
        <f t="shared" si="7"/>
        <v>2.1871355488000566E-2</v>
      </c>
      <c r="R110" s="150">
        <f t="shared" si="9"/>
        <v>6.2051966822677551E-2</v>
      </c>
      <c r="S110" s="150">
        <f t="shared" si="11"/>
        <v>0.124049682332108</v>
      </c>
    </row>
    <row r="111" spans="11:19" ht="15" x14ac:dyDescent="0.25">
      <c r="K111" s="41">
        <v>38275</v>
      </c>
      <c r="L111" s="146">
        <v>124.49968929681199</v>
      </c>
      <c r="M111" s="147">
        <f t="shared" si="6"/>
        <v>7.2939082632992314E-3</v>
      </c>
      <c r="N111" s="147">
        <f t="shared" si="8"/>
        <v>4.3913914540888443E-2</v>
      </c>
      <c r="O111" s="147">
        <f t="shared" si="10"/>
        <v>0.2166630606208908</v>
      </c>
      <c r="P111" s="122">
        <v>137.198615528754</v>
      </c>
      <c r="Q111" s="150">
        <f t="shared" si="7"/>
        <v>4.7787586046945663E-3</v>
      </c>
      <c r="R111" s="150">
        <f t="shared" si="9"/>
        <v>4.7757291278729186E-2</v>
      </c>
      <c r="S111" s="150">
        <f t="shared" si="11"/>
        <v>0.13523417164809892</v>
      </c>
    </row>
    <row r="112" spans="11:19" ht="15" x14ac:dyDescent="0.25">
      <c r="K112" s="41">
        <v>38306</v>
      </c>
      <c r="L112" s="146">
        <v>123.932802176946</v>
      </c>
      <c r="M112" s="147">
        <f t="shared" si="6"/>
        <v>-4.553321563032342E-3</v>
      </c>
      <c r="N112" s="147">
        <f t="shared" si="8"/>
        <v>1.5567893082938822E-2</v>
      </c>
      <c r="O112" s="147">
        <f t="shared" si="10"/>
        <v>0.20057065456662904</v>
      </c>
      <c r="P112" s="122">
        <v>137.94627917489501</v>
      </c>
      <c r="Q112" s="150">
        <f t="shared" si="7"/>
        <v>5.4494984753277187E-3</v>
      </c>
      <c r="R112" s="150">
        <f t="shared" si="9"/>
        <v>3.2349929822663492E-2</v>
      </c>
      <c r="S112" s="150">
        <f t="shared" si="11"/>
        <v>0.13915307260743792</v>
      </c>
    </row>
    <row r="113" spans="11:19" ht="15" x14ac:dyDescent="0.25">
      <c r="K113" s="41">
        <v>38336</v>
      </c>
      <c r="L113" s="146">
        <v>123.44521353018</v>
      </c>
      <c r="M113" s="147">
        <f t="shared" si="6"/>
        <v>-3.9342985731076752E-3</v>
      </c>
      <c r="N113" s="147">
        <f t="shared" si="8"/>
        <v>-1.2375750049636869E-3</v>
      </c>
      <c r="O113" s="147">
        <f t="shared" si="10"/>
        <v>0.18324733169718188</v>
      </c>
      <c r="P113" s="122">
        <v>138.009149075946</v>
      </c>
      <c r="Q113" s="150">
        <f t="shared" si="7"/>
        <v>4.557564105900358E-4</v>
      </c>
      <c r="R113" s="150">
        <f t="shared" si="9"/>
        <v>1.0714728790810257E-2</v>
      </c>
      <c r="S113" s="150">
        <f t="shared" si="11"/>
        <v>0.1253920898280374</v>
      </c>
    </row>
    <row r="114" spans="11:19" ht="15" x14ac:dyDescent="0.25">
      <c r="K114" s="41">
        <v>38367</v>
      </c>
      <c r="L114" s="146">
        <v>122.798337978918</v>
      </c>
      <c r="M114" s="147">
        <f t="shared" si="6"/>
        <v>-5.2401833393390662E-3</v>
      </c>
      <c r="N114" s="147">
        <f t="shared" si="8"/>
        <v>-1.3665506536630012E-2</v>
      </c>
      <c r="O114" s="147">
        <f t="shared" si="10"/>
        <v>0.1700888551637878</v>
      </c>
      <c r="P114" s="122">
        <v>140.14441288800501</v>
      </c>
      <c r="Q114" s="150">
        <f t="shared" si="7"/>
        <v>1.5471900423673857E-2</v>
      </c>
      <c r="R114" s="150">
        <f t="shared" si="9"/>
        <v>2.1471042895718107E-2</v>
      </c>
      <c r="S114" s="150">
        <f t="shared" si="11"/>
        <v>0.13325796017882063</v>
      </c>
    </row>
    <row r="115" spans="11:19" ht="15" x14ac:dyDescent="0.25">
      <c r="K115" s="41">
        <v>38398</v>
      </c>
      <c r="L115" s="146">
        <v>125.988327067988</v>
      </c>
      <c r="M115" s="147">
        <f t="shared" si="6"/>
        <v>2.5977461434515847E-2</v>
      </c>
      <c r="N115" s="147">
        <f t="shared" si="8"/>
        <v>1.6585801780768294E-2</v>
      </c>
      <c r="O115" s="147">
        <f t="shared" si="10"/>
        <v>0.16199596741459232</v>
      </c>
      <c r="P115" s="122">
        <v>141.76114020104799</v>
      </c>
      <c r="Q115" s="150">
        <f t="shared" si="7"/>
        <v>1.1536152456787407E-2</v>
      </c>
      <c r="R115" s="150">
        <f t="shared" si="9"/>
        <v>2.7654685932603673E-2</v>
      </c>
      <c r="S115" s="150">
        <f t="shared" si="11"/>
        <v>0.14422018952356441</v>
      </c>
    </row>
    <row r="116" spans="11:19" ht="15" x14ac:dyDescent="0.25">
      <c r="K116" s="41">
        <v>38426</v>
      </c>
      <c r="L116" s="146">
        <v>127.973356843151</v>
      </c>
      <c r="M116" s="147">
        <f t="shared" si="6"/>
        <v>1.575566420603236E-2</v>
      </c>
      <c r="N116" s="147">
        <f t="shared" si="8"/>
        <v>3.6681400464862568E-2</v>
      </c>
      <c r="O116" s="147">
        <f t="shared" si="10"/>
        <v>0.15716253400709945</v>
      </c>
      <c r="P116" s="122">
        <v>144.545475654271</v>
      </c>
      <c r="Q116" s="150">
        <f t="shared" si="7"/>
        <v>1.9641034554845005E-2</v>
      </c>
      <c r="R116" s="150">
        <f t="shared" si="9"/>
        <v>4.7361545390937065E-2</v>
      </c>
      <c r="S116" s="150">
        <f t="shared" si="11"/>
        <v>0.1650253266752828</v>
      </c>
    </row>
    <row r="117" spans="11:19" ht="15" x14ac:dyDescent="0.25">
      <c r="K117" s="41">
        <v>38457</v>
      </c>
      <c r="L117" s="146">
        <v>129.93418573340401</v>
      </c>
      <c r="M117" s="147">
        <f t="shared" si="6"/>
        <v>1.5322165008582855E-2</v>
      </c>
      <c r="N117" s="147">
        <f t="shared" si="8"/>
        <v>5.8110295887808361E-2</v>
      </c>
      <c r="O117" s="147">
        <f t="shared" si="10"/>
        <v>0.14606492886495559</v>
      </c>
      <c r="P117" s="122">
        <v>146.14028204581501</v>
      </c>
      <c r="Q117" s="150">
        <f t="shared" si="7"/>
        <v>1.1033250154148799E-2</v>
      </c>
      <c r="R117" s="150">
        <f t="shared" si="9"/>
        <v>4.2783504773761694E-2</v>
      </c>
      <c r="S117" s="150">
        <f t="shared" si="11"/>
        <v>0.16687187902734912</v>
      </c>
    </row>
    <row r="118" spans="11:19" ht="15" x14ac:dyDescent="0.25">
      <c r="K118" s="41">
        <v>38487</v>
      </c>
      <c r="L118" s="146">
        <v>129.308605809678</v>
      </c>
      <c r="M118" s="147">
        <f t="shared" si="6"/>
        <v>-4.8145907114048869E-3</v>
      </c>
      <c r="N118" s="147">
        <f t="shared" si="8"/>
        <v>2.635386006751439E-2</v>
      </c>
      <c r="O118" s="147">
        <f t="shared" si="10"/>
        <v>0.13656537990381667</v>
      </c>
      <c r="P118" s="122">
        <v>147.46997898438499</v>
      </c>
      <c r="Q118" s="150">
        <f t="shared" si="7"/>
        <v>9.098770851921012E-3</v>
      </c>
      <c r="R118" s="150">
        <f t="shared" si="9"/>
        <v>4.0270830040169292E-2</v>
      </c>
      <c r="S118" s="150">
        <f t="shared" si="11"/>
        <v>0.16065608168766143</v>
      </c>
    </row>
    <row r="119" spans="11:19" ht="15" x14ac:dyDescent="0.25">
      <c r="K119" s="41">
        <v>38518</v>
      </c>
      <c r="L119" s="146">
        <v>130.10651965673799</v>
      </c>
      <c r="M119" s="147">
        <f t="shared" si="6"/>
        <v>6.1706167355510821E-3</v>
      </c>
      <c r="N119" s="147">
        <f t="shared" si="8"/>
        <v>1.6668804087099698E-2</v>
      </c>
      <c r="O119" s="147">
        <f t="shared" si="10"/>
        <v>0.11710232551040023</v>
      </c>
      <c r="P119" s="122">
        <v>149.168158608705</v>
      </c>
      <c r="Q119" s="150">
        <f t="shared" si="7"/>
        <v>1.1515425960017422E-2</v>
      </c>
      <c r="R119" s="150">
        <f t="shared" si="9"/>
        <v>3.1980820800581178E-2</v>
      </c>
      <c r="S119" s="150">
        <f t="shared" si="11"/>
        <v>0.1602260510006388</v>
      </c>
    </row>
    <row r="120" spans="11:19" ht="15" x14ac:dyDescent="0.25">
      <c r="K120" s="41">
        <v>38548</v>
      </c>
      <c r="L120" s="146">
        <v>131.853286860151</v>
      </c>
      <c r="M120" s="147">
        <f t="shared" si="6"/>
        <v>1.3425670043450078E-2</v>
      </c>
      <c r="N120" s="147">
        <f t="shared" si="8"/>
        <v>1.4769793768397266E-2</v>
      </c>
      <c r="O120" s="147">
        <f t="shared" si="10"/>
        <v>0.10557288623520678</v>
      </c>
      <c r="P120" s="122">
        <v>151.88285199984</v>
      </c>
      <c r="Q120" s="150">
        <f t="shared" si="7"/>
        <v>1.8198879817616698E-2</v>
      </c>
      <c r="R120" s="150">
        <f t="shared" si="9"/>
        <v>3.9294914951818027E-2</v>
      </c>
      <c r="S120" s="150">
        <f t="shared" si="11"/>
        <v>0.15989775107962934</v>
      </c>
    </row>
    <row r="121" spans="11:19" ht="15" x14ac:dyDescent="0.25">
      <c r="K121" s="41">
        <v>38579</v>
      </c>
      <c r="L121" s="146">
        <v>133.65745819575901</v>
      </c>
      <c r="M121" s="147">
        <f t="shared" si="6"/>
        <v>1.3683173006688643E-2</v>
      </c>
      <c r="N121" s="147">
        <f t="shared" si="8"/>
        <v>3.3631577410105473E-2</v>
      </c>
      <c r="O121" s="147">
        <f t="shared" si="10"/>
        <v>9.5256629644237867E-2</v>
      </c>
      <c r="P121" s="122">
        <v>155.70955053317999</v>
      </c>
      <c r="Q121" s="150">
        <f t="shared" si="7"/>
        <v>2.5195066348530304E-2</v>
      </c>
      <c r="R121" s="150">
        <f t="shared" si="9"/>
        <v>5.587287396079077E-2</v>
      </c>
      <c r="S121" s="150">
        <f t="shared" si="11"/>
        <v>0.16528509885971099</v>
      </c>
    </row>
    <row r="122" spans="11:19" ht="15" x14ac:dyDescent="0.25">
      <c r="K122" s="41">
        <v>38610</v>
      </c>
      <c r="L122" s="146">
        <v>135.93073954575101</v>
      </c>
      <c r="M122" s="147">
        <f t="shared" si="6"/>
        <v>1.7008264115441207E-2</v>
      </c>
      <c r="N122" s="147">
        <f t="shared" si="8"/>
        <v>4.4765011810162569E-2</v>
      </c>
      <c r="O122" s="147">
        <f t="shared" si="10"/>
        <v>9.9779498756277007E-2</v>
      </c>
      <c r="P122" s="122">
        <v>159.47606689705901</v>
      </c>
      <c r="Q122" s="150">
        <f t="shared" si="7"/>
        <v>2.4189372784018337E-2</v>
      </c>
      <c r="R122" s="150">
        <f t="shared" si="9"/>
        <v>6.9102604634233789E-2</v>
      </c>
      <c r="S122" s="150">
        <f t="shared" si="11"/>
        <v>0.16792843649652989</v>
      </c>
    </row>
    <row r="123" spans="11:19" ht="15" x14ac:dyDescent="0.25">
      <c r="K123" s="41">
        <v>38640</v>
      </c>
      <c r="L123" s="146">
        <v>138.00563851424599</v>
      </c>
      <c r="M123" s="147">
        <f t="shared" si="6"/>
        <v>1.5264383725335451E-2</v>
      </c>
      <c r="N123" s="147">
        <f t="shared" si="8"/>
        <v>4.6660586175757857E-2</v>
      </c>
      <c r="O123" s="147">
        <f t="shared" si="10"/>
        <v>0.10848179054676432</v>
      </c>
      <c r="P123" s="122">
        <v>164.04806998682301</v>
      </c>
      <c r="Q123" s="150">
        <f t="shared" si="7"/>
        <v>2.8668897965204998E-2</v>
      </c>
      <c r="R123" s="150">
        <f t="shared" si="9"/>
        <v>8.0096059738171244E-2</v>
      </c>
      <c r="S123" s="150">
        <f t="shared" si="11"/>
        <v>0.19569770696732669</v>
      </c>
    </row>
    <row r="124" spans="11:19" ht="15" x14ac:dyDescent="0.25">
      <c r="K124" s="41">
        <v>38671</v>
      </c>
      <c r="L124" s="146">
        <v>139.915938381225</v>
      </c>
      <c r="M124" s="147">
        <f t="shared" si="6"/>
        <v>1.3842187084130098E-2</v>
      </c>
      <c r="N124" s="147">
        <f t="shared" si="8"/>
        <v>4.6824773341863413E-2</v>
      </c>
      <c r="O124" s="147">
        <f t="shared" si="10"/>
        <v>0.12896614878003776</v>
      </c>
      <c r="P124" s="122">
        <v>167.03081873353301</v>
      </c>
      <c r="Q124" s="150">
        <f t="shared" si="7"/>
        <v>1.8182162990089346E-2</v>
      </c>
      <c r="R124" s="150">
        <f t="shared" si="9"/>
        <v>7.2707603108394858E-2</v>
      </c>
      <c r="S124" s="150">
        <f t="shared" si="11"/>
        <v>0.21083960895939202</v>
      </c>
    </row>
    <row r="125" spans="11:19" ht="15" x14ac:dyDescent="0.25">
      <c r="K125" s="41">
        <v>38701</v>
      </c>
      <c r="L125" s="146">
        <v>140.24361978366201</v>
      </c>
      <c r="M125" s="147">
        <f t="shared" si="6"/>
        <v>2.3419876693688835E-3</v>
      </c>
      <c r="N125" s="147">
        <f t="shared" si="8"/>
        <v>3.1728513008342674E-2</v>
      </c>
      <c r="O125" s="147">
        <f t="shared" si="10"/>
        <v>0.13607985091601082</v>
      </c>
      <c r="P125" s="122">
        <v>168.12325381296699</v>
      </c>
      <c r="Q125" s="150">
        <f t="shared" si="7"/>
        <v>6.5403204493463818E-3</v>
      </c>
      <c r="R125" s="150">
        <f t="shared" si="9"/>
        <v>5.4222474156512046E-2</v>
      </c>
      <c r="S125" s="150">
        <f t="shared" si="11"/>
        <v>0.21820368387641675</v>
      </c>
    </row>
    <row r="126" spans="11:19" ht="15" x14ac:dyDescent="0.25">
      <c r="K126" s="41">
        <v>38732</v>
      </c>
      <c r="L126" s="146">
        <v>140.511700164053</v>
      </c>
      <c r="M126" s="147">
        <f t="shared" si="6"/>
        <v>1.9115335214858753E-3</v>
      </c>
      <c r="N126" s="147">
        <f t="shared" si="8"/>
        <v>1.815912506754791E-2</v>
      </c>
      <c r="O126" s="147">
        <f t="shared" si="10"/>
        <v>0.14424757270066646</v>
      </c>
      <c r="P126" s="122">
        <v>165.94049070445499</v>
      </c>
      <c r="Q126" s="150">
        <f t="shared" si="7"/>
        <v>-1.2983112442852662E-2</v>
      </c>
      <c r="R126" s="150">
        <f t="shared" si="9"/>
        <v>1.1535769471618718E-2</v>
      </c>
      <c r="S126" s="150">
        <f t="shared" si="11"/>
        <v>0.184067828926328</v>
      </c>
    </row>
    <row r="127" spans="11:19" ht="15" x14ac:dyDescent="0.25">
      <c r="K127" s="41">
        <v>38763</v>
      </c>
      <c r="L127" s="146">
        <v>141.83093206594</v>
      </c>
      <c r="M127" s="147">
        <f t="shared" si="6"/>
        <v>9.3887690515932487E-3</v>
      </c>
      <c r="N127" s="147">
        <f t="shared" si="8"/>
        <v>1.3686744390029926E-2</v>
      </c>
      <c r="O127" s="147">
        <f t="shared" si="10"/>
        <v>0.12574660975855911</v>
      </c>
      <c r="P127" s="122">
        <v>164.97388188814099</v>
      </c>
      <c r="Q127" s="150">
        <f t="shared" si="7"/>
        <v>-5.8250328910715021E-3</v>
      </c>
      <c r="R127" s="150">
        <f t="shared" si="9"/>
        <v>-1.2314714499924051E-2</v>
      </c>
      <c r="S127" s="150">
        <f t="shared" si="11"/>
        <v>0.16374544994610174</v>
      </c>
    </row>
    <row r="128" spans="11:19" ht="15" x14ac:dyDescent="0.25">
      <c r="K128" s="41">
        <v>38791</v>
      </c>
      <c r="L128" s="146">
        <v>144.727827093656</v>
      </c>
      <c r="M128" s="147">
        <f t="shared" si="6"/>
        <v>2.0424987592757127E-2</v>
      </c>
      <c r="N128" s="147">
        <f t="shared" si="8"/>
        <v>3.1974412218618298E-2</v>
      </c>
      <c r="O128" s="147">
        <f t="shared" si="10"/>
        <v>0.13092155010858963</v>
      </c>
      <c r="P128" s="122">
        <v>164.68018818284301</v>
      </c>
      <c r="Q128" s="150">
        <f t="shared" si="7"/>
        <v>-1.7802436478830952E-3</v>
      </c>
      <c r="R128" s="150">
        <f t="shared" si="9"/>
        <v>-2.0479413478127872E-2</v>
      </c>
      <c r="S128" s="150">
        <f t="shared" si="11"/>
        <v>0.139296733000007</v>
      </c>
    </row>
    <row r="129" spans="11:19" ht="15" x14ac:dyDescent="0.25">
      <c r="K129" s="41">
        <v>38822</v>
      </c>
      <c r="L129" s="146">
        <v>147.34899943119001</v>
      </c>
      <c r="M129" s="147">
        <f t="shared" si="6"/>
        <v>1.8111046024603006E-2</v>
      </c>
      <c r="N129" s="147">
        <f t="shared" si="8"/>
        <v>4.8659999552736144E-2</v>
      </c>
      <c r="O129" s="147">
        <f t="shared" si="10"/>
        <v>0.13402795884308172</v>
      </c>
      <c r="P129" s="122">
        <v>165.08089888825799</v>
      </c>
      <c r="Q129" s="150">
        <f t="shared" si="7"/>
        <v>2.4332660160071296E-3</v>
      </c>
      <c r="R129" s="150">
        <f t="shared" si="9"/>
        <v>-5.1801209731743292E-3</v>
      </c>
      <c r="S129" s="150">
        <f t="shared" si="11"/>
        <v>0.12960572251054692</v>
      </c>
    </row>
    <row r="130" spans="11:19" ht="15" x14ac:dyDescent="0.25">
      <c r="K130" s="41">
        <v>38852</v>
      </c>
      <c r="L130" s="146">
        <v>149.21172177717</v>
      </c>
      <c r="M130" s="147">
        <f t="shared" si="6"/>
        <v>1.264156766025315E-2</v>
      </c>
      <c r="N130" s="147">
        <f t="shared" si="8"/>
        <v>5.2039351386328869E-2</v>
      </c>
      <c r="O130" s="147">
        <f t="shared" si="10"/>
        <v>0.1539195001204039</v>
      </c>
      <c r="P130" s="122">
        <v>164.18086718884399</v>
      </c>
      <c r="Q130" s="150">
        <f t="shared" si="7"/>
        <v>-5.4520644452222822E-3</v>
      </c>
      <c r="R130" s="150">
        <f t="shared" si="9"/>
        <v>-4.8069105862145189E-3</v>
      </c>
      <c r="S130" s="150">
        <f t="shared" si="11"/>
        <v>0.1133172210340414</v>
      </c>
    </row>
    <row r="131" spans="11:19" ht="15" x14ac:dyDescent="0.25">
      <c r="K131" s="41">
        <v>38883</v>
      </c>
      <c r="L131" s="146">
        <v>150.86966437793299</v>
      </c>
      <c r="M131" s="147">
        <f t="shared" si="6"/>
        <v>1.1111342869154273E-2</v>
      </c>
      <c r="N131" s="147">
        <f t="shared" si="8"/>
        <v>4.2437155366828572E-2</v>
      </c>
      <c r="O131" s="147">
        <f t="shared" si="10"/>
        <v>0.1595857361796682</v>
      </c>
      <c r="P131" s="122">
        <v>162.683669452164</v>
      </c>
      <c r="Q131" s="150">
        <f t="shared" si="7"/>
        <v>-9.1191973968434148E-3</v>
      </c>
      <c r="R131" s="150">
        <f t="shared" si="9"/>
        <v>-1.2123612152193375E-2</v>
      </c>
      <c r="S131" s="150">
        <f t="shared" si="11"/>
        <v>9.0605870378226205E-2</v>
      </c>
    </row>
    <row r="132" spans="11:19" ht="15" x14ac:dyDescent="0.25">
      <c r="K132" s="41">
        <v>38913</v>
      </c>
      <c r="L132" s="146">
        <v>153.03842641013799</v>
      </c>
      <c r="M132" s="147">
        <f t="shared" si="6"/>
        <v>1.4375070304207593E-2</v>
      </c>
      <c r="N132" s="147">
        <f t="shared" si="8"/>
        <v>3.8611914576351491E-2</v>
      </c>
      <c r="O132" s="147">
        <f t="shared" si="10"/>
        <v>0.16067206252095034</v>
      </c>
      <c r="P132" s="122">
        <v>161.848238321342</v>
      </c>
      <c r="Q132" s="150">
        <f t="shared" si="7"/>
        <v>-5.1353103457483229E-3</v>
      </c>
      <c r="R132" s="150">
        <f t="shared" si="9"/>
        <v>-1.9582281103909915E-2</v>
      </c>
      <c r="S132" s="150">
        <f t="shared" si="11"/>
        <v>6.5612320221064113E-2</v>
      </c>
    </row>
    <row r="133" spans="11:19" ht="15" x14ac:dyDescent="0.25">
      <c r="K133" s="41">
        <v>38944</v>
      </c>
      <c r="L133" s="146">
        <v>154.739241558967</v>
      </c>
      <c r="M133" s="147">
        <f t="shared" si="6"/>
        <v>1.1113647655203174E-2</v>
      </c>
      <c r="N133" s="147">
        <f t="shared" si="8"/>
        <v>3.7044809321694627E-2</v>
      </c>
      <c r="O133" s="147">
        <f t="shared" si="10"/>
        <v>0.15772994375166793</v>
      </c>
      <c r="P133" s="122">
        <v>161.14419045502299</v>
      </c>
      <c r="Q133" s="150">
        <f t="shared" si="7"/>
        <v>-4.3500496120393306E-3</v>
      </c>
      <c r="R133" s="150">
        <f t="shared" si="9"/>
        <v>-1.8495923342444986E-2</v>
      </c>
      <c r="S133" s="150">
        <f t="shared" si="11"/>
        <v>3.4902418658545598E-2</v>
      </c>
    </row>
    <row r="134" spans="11:19" ht="15" x14ac:dyDescent="0.25">
      <c r="K134" s="41">
        <v>38975</v>
      </c>
      <c r="L134" s="146">
        <v>154.824178674206</v>
      </c>
      <c r="M134" s="147">
        <f t="shared" si="6"/>
        <v>5.4890481808800295E-4</v>
      </c>
      <c r="N134" s="147">
        <f t="shared" si="8"/>
        <v>2.6211460816714105E-2</v>
      </c>
      <c r="O134" s="147">
        <f t="shared" si="10"/>
        <v>0.13899313129313118</v>
      </c>
      <c r="P134" s="122">
        <v>160.85373410956501</v>
      </c>
      <c r="Q134" s="150">
        <f t="shared" si="7"/>
        <v>-1.8024624073497142E-3</v>
      </c>
      <c r="R134" s="150">
        <f t="shared" si="9"/>
        <v>-1.1248426770562037E-2</v>
      </c>
      <c r="S134" s="150">
        <f t="shared" si="11"/>
        <v>8.6387082357333167E-3</v>
      </c>
    </row>
    <row r="135" spans="11:19" ht="15" x14ac:dyDescent="0.25">
      <c r="K135" s="41">
        <v>39005</v>
      </c>
      <c r="L135" s="146">
        <v>154.58303245633999</v>
      </c>
      <c r="M135" s="147">
        <f t="shared" si="6"/>
        <v>-1.5575488268756432E-3</v>
      </c>
      <c r="N135" s="147">
        <f t="shared" si="8"/>
        <v>1.0092929484667446E-2</v>
      </c>
      <c r="O135" s="147">
        <f t="shared" si="10"/>
        <v>0.12012113505335331</v>
      </c>
      <c r="P135" s="122">
        <v>167.50590584516601</v>
      </c>
      <c r="Q135" s="150">
        <f t="shared" si="7"/>
        <v>4.1355407584569237E-2</v>
      </c>
      <c r="R135" s="150">
        <f t="shared" si="9"/>
        <v>3.4956620983362052E-2</v>
      </c>
      <c r="S135" s="150">
        <f t="shared" si="11"/>
        <v>2.1078186769406981E-2</v>
      </c>
    </row>
    <row r="136" spans="11:19" ht="15" x14ac:dyDescent="0.25">
      <c r="K136" s="41">
        <v>39036</v>
      </c>
      <c r="L136" s="146">
        <v>155.27318679499399</v>
      </c>
      <c r="M136" s="147">
        <f t="shared" ref="M136:M199" si="12">L136/L135-1</f>
        <v>4.4646189668255953E-3</v>
      </c>
      <c r="N136" s="147">
        <f t="shared" si="8"/>
        <v>3.4506129838016708E-3</v>
      </c>
      <c r="O136" s="147">
        <f t="shared" si="10"/>
        <v>0.10976053615797166</v>
      </c>
      <c r="P136" s="122">
        <v>174.226547474923</v>
      </c>
      <c r="Q136" s="150">
        <f t="shared" ref="Q136:Q199" si="13">P136/P135-1</f>
        <v>4.0121818964217404E-2</v>
      </c>
      <c r="R136" s="150">
        <f t="shared" si="9"/>
        <v>8.1184167936550145E-2</v>
      </c>
      <c r="S136" s="150">
        <f t="shared" si="11"/>
        <v>4.3080245884859369E-2</v>
      </c>
    </row>
    <row r="137" spans="11:19" ht="15" x14ac:dyDescent="0.25">
      <c r="K137" s="41">
        <v>39066</v>
      </c>
      <c r="L137" s="146">
        <v>158.17438775265899</v>
      </c>
      <c r="M137" s="147">
        <f t="shared" si="12"/>
        <v>1.8684494197284796E-2</v>
      </c>
      <c r="N137" s="147">
        <f t="shared" si="8"/>
        <v>2.1638797680966659E-2</v>
      </c>
      <c r="O137" s="147">
        <f t="shared" si="10"/>
        <v>0.12785442928995083</v>
      </c>
      <c r="P137" s="122">
        <v>181.83589297627</v>
      </c>
      <c r="Q137" s="150">
        <f t="shared" si="13"/>
        <v>4.3675005971419267E-2</v>
      </c>
      <c r="R137" s="150">
        <f t="shared" si="9"/>
        <v>0.13044247298861622</v>
      </c>
      <c r="S137" s="150">
        <f t="shared" si="11"/>
        <v>8.1563013160320885E-2</v>
      </c>
    </row>
    <row r="138" spans="11:19" ht="15" x14ac:dyDescent="0.25">
      <c r="K138" s="41">
        <v>39097</v>
      </c>
      <c r="L138" s="146">
        <v>160.29547664852501</v>
      </c>
      <c r="M138" s="147">
        <f t="shared" si="12"/>
        <v>1.3409812587249048E-2</v>
      </c>
      <c r="N138" s="147">
        <f t="shared" ref="N138:N201" si="14">L138/L135-1</f>
        <v>3.6953888802759849E-2</v>
      </c>
      <c r="O138" s="147">
        <f t="shared" si="10"/>
        <v>0.14079807205644568</v>
      </c>
      <c r="P138" s="122">
        <v>177.45519408192101</v>
      </c>
      <c r="Q138" s="150">
        <f t="shared" si="13"/>
        <v>-2.4091497133190809E-2</v>
      </c>
      <c r="R138" s="150">
        <f t="shared" ref="R138:R201" si="15">P138/P135-1</f>
        <v>5.9396641488877577E-2</v>
      </c>
      <c r="S138" s="150">
        <f t="shared" si="11"/>
        <v>6.9390558799624413E-2</v>
      </c>
    </row>
    <row r="139" spans="11:19" ht="15" x14ac:dyDescent="0.25">
      <c r="K139" s="41">
        <v>39128</v>
      </c>
      <c r="L139" s="146">
        <v>162.555409032212</v>
      </c>
      <c r="M139" s="147">
        <f t="shared" si="12"/>
        <v>1.4098541212377969E-2</v>
      </c>
      <c r="N139" s="147">
        <f t="shared" si="14"/>
        <v>4.6899418937235149E-2</v>
      </c>
      <c r="O139" s="147">
        <f t="shared" si="10"/>
        <v>0.14612099535972001</v>
      </c>
      <c r="P139" s="122">
        <v>174.41535789386299</v>
      </c>
      <c r="Q139" s="150">
        <f t="shared" si="13"/>
        <v>-1.7130161806673816E-2</v>
      </c>
      <c r="R139" s="150">
        <f t="shared" si="15"/>
        <v>1.0837063678093006E-3</v>
      </c>
      <c r="S139" s="150">
        <f t="shared" si="11"/>
        <v>5.7230125748775729E-2</v>
      </c>
    </row>
    <row r="140" spans="11:19" ht="15" x14ac:dyDescent="0.25">
      <c r="K140" s="41">
        <v>39156</v>
      </c>
      <c r="L140" s="146">
        <v>162.94933111651201</v>
      </c>
      <c r="M140" s="147">
        <f t="shared" si="12"/>
        <v>2.4233096065229276E-3</v>
      </c>
      <c r="N140" s="147">
        <f t="shared" si="14"/>
        <v>3.0187841607578925E-2</v>
      </c>
      <c r="O140" s="147">
        <f t="shared" si="10"/>
        <v>0.12590186965955441</v>
      </c>
      <c r="P140" s="122">
        <v>170.763793762007</v>
      </c>
      <c r="Q140" s="150">
        <f t="shared" si="13"/>
        <v>-2.0936024074657889E-2</v>
      </c>
      <c r="R140" s="150">
        <f t="shared" si="15"/>
        <v>-6.0890614240324603E-2</v>
      </c>
      <c r="S140" s="150">
        <f t="shared" si="11"/>
        <v>3.6941939684993708E-2</v>
      </c>
    </row>
    <row r="141" spans="11:19" ht="15" x14ac:dyDescent="0.25">
      <c r="K141" s="41">
        <v>39187</v>
      </c>
      <c r="L141" s="146">
        <v>165.11551889060601</v>
      </c>
      <c r="M141" s="147">
        <f t="shared" si="12"/>
        <v>1.3293627898018912E-2</v>
      </c>
      <c r="N141" s="147">
        <f t="shared" si="14"/>
        <v>3.0069733362780848E-2</v>
      </c>
      <c r="O141" s="147">
        <f t="shared" si="10"/>
        <v>0.12057441535402291</v>
      </c>
      <c r="P141" s="122">
        <v>170.225325918213</v>
      </c>
      <c r="Q141" s="150">
        <f t="shared" si="13"/>
        <v>-3.1532904717755939E-3</v>
      </c>
      <c r="R141" s="150">
        <f t="shared" si="15"/>
        <v>-4.0741936020032066E-2</v>
      </c>
      <c r="S141" s="150">
        <f t="shared" si="11"/>
        <v>3.1163066500123904E-2</v>
      </c>
    </row>
    <row r="142" spans="11:19" ht="15" x14ac:dyDescent="0.25">
      <c r="K142" s="41">
        <v>39217</v>
      </c>
      <c r="L142" s="146">
        <v>166.928470206838</v>
      </c>
      <c r="M142" s="147">
        <f t="shared" si="12"/>
        <v>1.0979896550082247E-2</v>
      </c>
      <c r="N142" s="147">
        <f t="shared" si="14"/>
        <v>2.6901972691412812E-2</v>
      </c>
      <c r="O142" s="147">
        <f t="shared" si="10"/>
        <v>0.11873563429638501</v>
      </c>
      <c r="P142" s="122">
        <v>170.623378412775</v>
      </c>
      <c r="Q142" s="150">
        <f t="shared" si="13"/>
        <v>2.3383858565984017E-3</v>
      </c>
      <c r="R142" s="150">
        <f t="shared" si="15"/>
        <v>-2.1741087062961073E-2</v>
      </c>
      <c r="S142" s="150">
        <f t="shared" si="11"/>
        <v>3.9240328877790054E-2</v>
      </c>
    </row>
    <row r="143" spans="11:19" ht="15" x14ac:dyDescent="0.25">
      <c r="K143" s="41">
        <v>39248</v>
      </c>
      <c r="L143" s="146">
        <v>169.72179524170801</v>
      </c>
      <c r="M143" s="147">
        <f t="shared" si="12"/>
        <v>1.6733664613405086E-2</v>
      </c>
      <c r="N143" s="147">
        <f t="shared" si="14"/>
        <v>4.1561779227884843E-2</v>
      </c>
      <c r="O143" s="147">
        <f t="shared" si="10"/>
        <v>0.12495640486446535</v>
      </c>
      <c r="P143" s="122">
        <v>170.25624191949501</v>
      </c>
      <c r="Q143" s="150">
        <f t="shared" si="13"/>
        <v>-2.1517361612182206E-3</v>
      </c>
      <c r="R143" s="150">
        <f t="shared" si="15"/>
        <v>-2.9722450604450223E-3</v>
      </c>
      <c r="S143" s="150">
        <f t="shared" si="11"/>
        <v>4.6547834166954738E-2</v>
      </c>
    </row>
    <row r="144" spans="11:19" ht="15" x14ac:dyDescent="0.25">
      <c r="K144" s="41">
        <v>39278</v>
      </c>
      <c r="L144" s="146">
        <v>171.574720315912</v>
      </c>
      <c r="M144" s="147">
        <f t="shared" si="12"/>
        <v>1.091742561151432E-2</v>
      </c>
      <c r="N144" s="147">
        <f t="shared" si="14"/>
        <v>3.911928732504788E-2</v>
      </c>
      <c r="O144" s="147">
        <f t="shared" si="10"/>
        <v>0.12112182763887902</v>
      </c>
      <c r="P144" s="122">
        <v>172.43503057778099</v>
      </c>
      <c r="Q144" s="150">
        <f t="shared" si="13"/>
        <v>1.279711471204803E-2</v>
      </c>
      <c r="R144" s="150">
        <f t="shared" si="15"/>
        <v>1.2981057005757579E-2</v>
      </c>
      <c r="S144" s="150">
        <f t="shared" si="11"/>
        <v>6.5411847334534645E-2</v>
      </c>
    </row>
    <row r="145" spans="11:19" ht="15" x14ac:dyDescent="0.25">
      <c r="K145" s="41">
        <v>39309</v>
      </c>
      <c r="L145" s="146">
        <v>172.70601163645199</v>
      </c>
      <c r="M145" s="147">
        <f t="shared" si="12"/>
        <v>6.5935781125390225E-3</v>
      </c>
      <c r="N145" s="147">
        <f t="shared" si="14"/>
        <v>3.4610881070527677E-2</v>
      </c>
      <c r="O145" s="147">
        <f t="shared" si="10"/>
        <v>0.11610997893277353</v>
      </c>
      <c r="P145" s="122">
        <v>170.68406745792799</v>
      </c>
      <c r="Q145" s="150">
        <f t="shared" si="13"/>
        <v>-1.0154335311021279E-2</v>
      </c>
      <c r="R145" s="150">
        <f t="shared" si="15"/>
        <v>3.5569009192970569E-4</v>
      </c>
      <c r="S145" s="150">
        <f t="shared" si="11"/>
        <v>5.9200874545754623E-2</v>
      </c>
    </row>
    <row r="146" spans="11:19" ht="15" x14ac:dyDescent="0.25">
      <c r="K146" s="41">
        <v>39340</v>
      </c>
      <c r="L146" s="146">
        <v>173.054142028028</v>
      </c>
      <c r="M146" s="147">
        <f t="shared" si="12"/>
        <v>2.0157398591822417E-3</v>
      </c>
      <c r="N146" s="147">
        <f t="shared" si="14"/>
        <v>1.9634171212802976E-2</v>
      </c>
      <c r="O146" s="147">
        <f t="shared" si="10"/>
        <v>0.11774623001348528</v>
      </c>
      <c r="P146" s="122">
        <v>171.07436241170001</v>
      </c>
      <c r="Q146" s="150">
        <f t="shared" si="13"/>
        <v>2.286651352905178E-3</v>
      </c>
      <c r="R146" s="150">
        <f t="shared" si="15"/>
        <v>4.8052305335850587E-3</v>
      </c>
      <c r="S146" s="150">
        <f t="shared" si="11"/>
        <v>6.353988832595725E-2</v>
      </c>
    </row>
    <row r="147" spans="11:19" ht="15" x14ac:dyDescent="0.25">
      <c r="K147" s="41">
        <v>39370</v>
      </c>
      <c r="L147" s="146">
        <v>172.56571475344899</v>
      </c>
      <c r="M147" s="147">
        <f t="shared" si="12"/>
        <v>-2.8223957476840589E-3</v>
      </c>
      <c r="N147" s="147">
        <f t="shared" si="14"/>
        <v>5.7758767475319939E-3</v>
      </c>
      <c r="O147" s="147">
        <f t="shared" ref="O147:O210" si="16">L147/L135-1</f>
        <v>0.11633024667301672</v>
      </c>
      <c r="P147" s="122">
        <v>168.28500443566401</v>
      </c>
      <c r="Q147" s="150">
        <f t="shared" si="13"/>
        <v>-1.6304944450549863E-2</v>
      </c>
      <c r="R147" s="150">
        <f t="shared" si="15"/>
        <v>-2.4067187091923348E-2</v>
      </c>
      <c r="S147" s="150">
        <f t="shared" ref="S147:S210" si="17">P147/P135-1</f>
        <v>4.6511708740475388E-3</v>
      </c>
    </row>
    <row r="148" spans="11:19" ht="15" x14ac:dyDescent="0.25">
      <c r="K148" s="41">
        <v>39401</v>
      </c>
      <c r="L148" s="146">
        <v>172.39115755899499</v>
      </c>
      <c r="M148" s="147">
        <f t="shared" si="12"/>
        <v>-1.0115404134789507E-3</v>
      </c>
      <c r="N148" s="147">
        <f t="shared" si="14"/>
        <v>-1.8230637976851538E-3</v>
      </c>
      <c r="O148" s="147">
        <f t="shared" si="16"/>
        <v>0.11024421612858193</v>
      </c>
      <c r="P148" s="122">
        <v>167.71667954252399</v>
      </c>
      <c r="Q148" s="150">
        <f t="shared" si="13"/>
        <v>-3.377157073774173E-3</v>
      </c>
      <c r="R148" s="150">
        <f t="shared" si="15"/>
        <v>-1.7385266004019018E-2</v>
      </c>
      <c r="S148" s="150">
        <f t="shared" si="17"/>
        <v>-3.7364385776719744E-2</v>
      </c>
    </row>
    <row r="149" spans="11:19" ht="15" x14ac:dyDescent="0.25">
      <c r="K149" s="41">
        <v>39431</v>
      </c>
      <c r="L149" s="146">
        <v>171.16107934614999</v>
      </c>
      <c r="M149" s="147">
        <f t="shared" si="12"/>
        <v>-7.1353904124928924E-3</v>
      </c>
      <c r="N149" s="147">
        <f t="shared" si="14"/>
        <v>-1.0939135346274442E-2</v>
      </c>
      <c r="O149" s="147">
        <f t="shared" si="16"/>
        <v>8.2103631175728609E-2</v>
      </c>
      <c r="P149" s="122">
        <v>165.31746007229199</v>
      </c>
      <c r="Q149" s="150">
        <f t="shared" si="13"/>
        <v>-1.4305193000340055E-2</v>
      </c>
      <c r="R149" s="150">
        <f t="shared" si="15"/>
        <v>-3.365146161149335E-2</v>
      </c>
      <c r="S149" s="150">
        <f t="shared" si="17"/>
        <v>-9.0842531876441535E-2</v>
      </c>
    </row>
    <row r="150" spans="11:19" ht="15" x14ac:dyDescent="0.25">
      <c r="K150" s="41">
        <v>39462</v>
      </c>
      <c r="L150" s="146">
        <v>169.366947012324</v>
      </c>
      <c r="M150" s="147">
        <f t="shared" si="12"/>
        <v>-1.0482127950347864E-2</v>
      </c>
      <c r="N150" s="147">
        <f t="shared" si="14"/>
        <v>-1.8536519526460848E-2</v>
      </c>
      <c r="O150" s="147">
        <f t="shared" si="16"/>
        <v>5.6592179351945937E-2</v>
      </c>
      <c r="P150" s="122">
        <v>164.39339399911401</v>
      </c>
      <c r="Q150" s="150">
        <f t="shared" si="13"/>
        <v>-5.5896459622225558E-3</v>
      </c>
      <c r="R150" s="150">
        <f t="shared" si="15"/>
        <v>-2.3125117116645888E-2</v>
      </c>
      <c r="S150" s="150">
        <f t="shared" si="17"/>
        <v>-7.3606186341196089E-2</v>
      </c>
    </row>
    <row r="151" spans="11:19" ht="15" x14ac:dyDescent="0.25">
      <c r="K151" s="41">
        <v>39493</v>
      </c>
      <c r="L151" s="146">
        <v>163.339939991553</v>
      </c>
      <c r="M151" s="147">
        <f t="shared" si="12"/>
        <v>-3.5585497212348383E-2</v>
      </c>
      <c r="N151" s="147">
        <f t="shared" si="14"/>
        <v>-5.2503954933677655E-2</v>
      </c>
      <c r="O151" s="147">
        <f t="shared" si="16"/>
        <v>4.8262371828275974E-3</v>
      </c>
      <c r="P151" s="122">
        <v>163.48633804219699</v>
      </c>
      <c r="Q151" s="150">
        <f t="shared" si="13"/>
        <v>-5.5175937113501883E-3</v>
      </c>
      <c r="R151" s="150">
        <f t="shared" si="15"/>
        <v>-2.5223141263385318E-2</v>
      </c>
      <c r="S151" s="150">
        <f t="shared" si="17"/>
        <v>-6.2660880232328187E-2</v>
      </c>
    </row>
    <row r="152" spans="11:19" ht="15" x14ac:dyDescent="0.25">
      <c r="K152" s="41">
        <v>39522</v>
      </c>
      <c r="L152" s="146">
        <v>157.829620516349</v>
      </c>
      <c r="M152" s="147">
        <f t="shared" si="12"/>
        <v>-3.3735285292066153E-2</v>
      </c>
      <c r="N152" s="147">
        <f t="shared" si="14"/>
        <v>-7.7888377899510308E-2</v>
      </c>
      <c r="O152" s="147">
        <f t="shared" si="16"/>
        <v>-3.1419034156711767E-2</v>
      </c>
      <c r="P152" s="122">
        <v>163.04653998948601</v>
      </c>
      <c r="Q152" s="150">
        <f t="shared" si="13"/>
        <v>-2.6901211316964213E-3</v>
      </c>
      <c r="R152" s="150">
        <f t="shared" si="15"/>
        <v>-1.373672255678815E-2</v>
      </c>
      <c r="S152" s="150">
        <f t="shared" si="17"/>
        <v>-4.5192564550753045E-2</v>
      </c>
    </row>
    <row r="153" spans="11:19" ht="15" x14ac:dyDescent="0.25">
      <c r="K153" s="41">
        <v>39553</v>
      </c>
      <c r="L153" s="146">
        <v>153.010335959749</v>
      </c>
      <c r="M153" s="147">
        <f t="shared" si="12"/>
        <v>-3.0534728150732549E-2</v>
      </c>
      <c r="N153" s="147">
        <f t="shared" si="14"/>
        <v>-9.6574989046621984E-2</v>
      </c>
      <c r="O153" s="147">
        <f t="shared" si="16"/>
        <v>-7.3313417249877388E-2</v>
      </c>
      <c r="P153" s="122">
        <v>161.285178492847</v>
      </c>
      <c r="Q153" s="150">
        <f t="shared" si="13"/>
        <v>-1.0802814317633413E-2</v>
      </c>
      <c r="R153" s="150">
        <f t="shared" si="15"/>
        <v>-1.8907180091943143E-2</v>
      </c>
      <c r="S153" s="150">
        <f t="shared" si="17"/>
        <v>-5.2519490722910511E-2</v>
      </c>
    </row>
    <row r="154" spans="11:19" ht="15" x14ac:dyDescent="0.25">
      <c r="K154" s="41">
        <v>39583</v>
      </c>
      <c r="L154" s="146">
        <v>155.94263808572899</v>
      </c>
      <c r="M154" s="147">
        <f t="shared" si="12"/>
        <v>1.9164078737474055E-2</v>
      </c>
      <c r="N154" s="147">
        <f t="shared" si="14"/>
        <v>-4.5287771663235277E-2</v>
      </c>
      <c r="O154" s="147">
        <f t="shared" si="16"/>
        <v>-6.5811614444777899E-2</v>
      </c>
      <c r="P154" s="122">
        <v>159.12208153789999</v>
      </c>
      <c r="Q154" s="150">
        <f t="shared" si="13"/>
        <v>-1.3411628862369018E-2</v>
      </c>
      <c r="R154" s="150">
        <f t="shared" si="15"/>
        <v>-2.6694930943835571E-2</v>
      </c>
      <c r="S154" s="150">
        <f t="shared" si="17"/>
        <v>-6.7407508759150692E-2</v>
      </c>
    </row>
    <row r="155" spans="11:19" ht="15" x14ac:dyDescent="0.25">
      <c r="K155" s="41">
        <v>39614</v>
      </c>
      <c r="L155" s="146">
        <v>160.09872949974999</v>
      </c>
      <c r="M155" s="147">
        <f t="shared" si="12"/>
        <v>2.665141147436656E-2</v>
      </c>
      <c r="N155" s="147">
        <f t="shared" si="14"/>
        <v>1.4376952665649645E-2</v>
      </c>
      <c r="O155" s="147">
        <f t="shared" si="16"/>
        <v>-5.6699056996500685E-2</v>
      </c>
      <c r="P155" s="122">
        <v>156.991269140811</v>
      </c>
      <c r="Q155" s="150">
        <f t="shared" si="13"/>
        <v>-1.3391054066757335E-2</v>
      </c>
      <c r="R155" s="150">
        <f t="shared" si="15"/>
        <v>-3.7138297133232467E-2</v>
      </c>
      <c r="S155" s="150">
        <f t="shared" si="17"/>
        <v>-7.7911814739551777E-2</v>
      </c>
    </row>
    <row r="156" spans="11:19" ht="15" x14ac:dyDescent="0.25">
      <c r="K156" s="41">
        <v>39644</v>
      </c>
      <c r="L156" s="146">
        <v>163.596614165956</v>
      </c>
      <c r="M156" s="147">
        <f t="shared" si="12"/>
        <v>2.1848297467041755E-2</v>
      </c>
      <c r="N156" s="147">
        <f t="shared" si="14"/>
        <v>6.9186686898013328E-2</v>
      </c>
      <c r="O156" s="147">
        <f t="shared" si="16"/>
        <v>-4.6499310243760306E-2</v>
      </c>
      <c r="P156" s="122">
        <v>157.28303624503999</v>
      </c>
      <c r="Q156" s="150">
        <f t="shared" si="13"/>
        <v>1.858492550737223E-3</v>
      </c>
      <c r="R156" s="150">
        <f t="shared" si="15"/>
        <v>-2.4814073340189147E-2</v>
      </c>
      <c r="S156" s="150">
        <f t="shared" si="17"/>
        <v>-8.7870743444478538E-2</v>
      </c>
    </row>
    <row r="157" spans="11:19" ht="15" x14ac:dyDescent="0.25">
      <c r="K157" s="41">
        <v>39675</v>
      </c>
      <c r="L157" s="146">
        <v>159.74963918205901</v>
      </c>
      <c r="M157" s="147">
        <f t="shared" si="12"/>
        <v>-2.3515003678465707E-2</v>
      </c>
      <c r="N157" s="147">
        <f t="shared" si="14"/>
        <v>2.4412829890931631E-2</v>
      </c>
      <c r="O157" s="147">
        <f t="shared" si="16"/>
        <v>-7.5019811595593344E-2</v>
      </c>
      <c r="P157" s="122">
        <v>157.40800653258901</v>
      </c>
      <c r="Q157" s="150">
        <f t="shared" si="13"/>
        <v>7.9455668285999259E-4</v>
      </c>
      <c r="R157" s="150">
        <f t="shared" si="15"/>
        <v>-1.0772075055483166E-2</v>
      </c>
      <c r="S157" s="150">
        <f t="shared" si="17"/>
        <v>-7.7781489057913378E-2</v>
      </c>
    </row>
    <row r="158" spans="11:19" ht="15" x14ac:dyDescent="0.25">
      <c r="K158" s="41">
        <v>39706</v>
      </c>
      <c r="L158" s="146">
        <v>156.13669995803701</v>
      </c>
      <c r="M158" s="147">
        <f t="shared" si="12"/>
        <v>-2.2616259057114396E-2</v>
      </c>
      <c r="N158" s="147">
        <f t="shared" si="14"/>
        <v>-2.4747414011921709E-2</v>
      </c>
      <c r="O158" s="147">
        <f t="shared" si="16"/>
        <v>-9.7758088143599653E-2</v>
      </c>
      <c r="P158" s="122">
        <v>157.03162511785399</v>
      </c>
      <c r="Q158" s="150">
        <f t="shared" si="13"/>
        <v>-2.391119886630988E-3</v>
      </c>
      <c r="R158" s="150">
        <f t="shared" si="15"/>
        <v>2.5705873494663578E-4</v>
      </c>
      <c r="S158" s="150">
        <f t="shared" si="17"/>
        <v>-8.2085574342527057E-2</v>
      </c>
    </row>
    <row r="159" spans="11:19" ht="15" x14ac:dyDescent="0.25">
      <c r="K159" s="41">
        <v>39736</v>
      </c>
      <c r="L159" s="146">
        <v>153.41356119106001</v>
      </c>
      <c r="M159" s="147">
        <f t="shared" si="12"/>
        <v>-1.7440734738910613E-2</v>
      </c>
      <c r="N159" s="147">
        <f t="shared" si="14"/>
        <v>-6.2244888299253343E-2</v>
      </c>
      <c r="O159" s="147">
        <f t="shared" si="16"/>
        <v>-0.11098469698776703</v>
      </c>
      <c r="P159" s="122">
        <v>154.45311243751601</v>
      </c>
      <c r="Q159" s="150">
        <f t="shared" si="13"/>
        <v>-1.6420340032797687E-2</v>
      </c>
      <c r="R159" s="150">
        <f t="shared" si="15"/>
        <v>-1.7992555809484001E-2</v>
      </c>
      <c r="S159" s="150">
        <f t="shared" si="17"/>
        <v>-8.2193253311740988E-2</v>
      </c>
    </row>
    <row r="160" spans="11:19" ht="15" x14ac:dyDescent="0.25">
      <c r="K160" s="41">
        <v>39767</v>
      </c>
      <c r="L160" s="146">
        <v>152.94271700973101</v>
      </c>
      <c r="M160" s="147">
        <f t="shared" si="12"/>
        <v>-3.0691170824371783E-3</v>
      </c>
      <c r="N160" s="147">
        <f t="shared" si="14"/>
        <v>-4.2609937694885636E-2</v>
      </c>
      <c r="O160" s="147">
        <f t="shared" si="16"/>
        <v>-0.11281576633423562</v>
      </c>
      <c r="P160" s="122">
        <v>148.56143996790701</v>
      </c>
      <c r="Q160" s="150">
        <f t="shared" si="13"/>
        <v>-3.8145378727751367E-2</v>
      </c>
      <c r="R160" s="150">
        <f t="shared" si="15"/>
        <v>-5.6201503084599813E-2</v>
      </c>
      <c r="S160" s="150">
        <f t="shared" si="17"/>
        <v>-0.11421189369397355</v>
      </c>
    </row>
    <row r="161" spans="11:19" ht="15" x14ac:dyDescent="0.25">
      <c r="K161" s="41">
        <v>39797</v>
      </c>
      <c r="L161" s="146">
        <v>151.641951716699</v>
      </c>
      <c r="M161" s="147">
        <f t="shared" si="12"/>
        <v>-8.5049181710905586E-3</v>
      </c>
      <c r="N161" s="147">
        <f t="shared" si="14"/>
        <v>-2.8787262972421068E-2</v>
      </c>
      <c r="O161" s="147">
        <f t="shared" si="16"/>
        <v>-0.11403952174183374</v>
      </c>
      <c r="P161" s="122">
        <v>141.96970108263801</v>
      </c>
      <c r="Q161" s="150">
        <f t="shared" si="13"/>
        <v>-4.437045633572867E-2</v>
      </c>
      <c r="R161" s="150">
        <f t="shared" si="15"/>
        <v>-9.5916501048192271E-2</v>
      </c>
      <c r="S161" s="150">
        <f t="shared" si="17"/>
        <v>-0.14122984335377642</v>
      </c>
    </row>
    <row r="162" spans="11:19" ht="15" x14ac:dyDescent="0.25">
      <c r="K162" s="41">
        <v>39828</v>
      </c>
      <c r="L162" s="146">
        <v>150.81621072588899</v>
      </c>
      <c r="M162" s="147">
        <f t="shared" si="12"/>
        <v>-5.4453334414520382E-3</v>
      </c>
      <c r="N162" s="147">
        <f t="shared" si="14"/>
        <v>-1.6930383761421863E-2</v>
      </c>
      <c r="O162" s="147">
        <f t="shared" si="16"/>
        <v>-0.10952984991271741</v>
      </c>
      <c r="P162" s="122">
        <v>136.23424029876401</v>
      </c>
      <c r="Q162" s="150">
        <f t="shared" si="13"/>
        <v>-4.0399188982834455E-2</v>
      </c>
      <c r="R162" s="150">
        <f t="shared" si="15"/>
        <v>-0.11795730012318428</v>
      </c>
      <c r="S162" s="150">
        <f t="shared" si="17"/>
        <v>-0.17129127281417256</v>
      </c>
    </row>
    <row r="163" spans="11:19" ht="15" x14ac:dyDescent="0.25">
      <c r="K163" s="41">
        <v>39859</v>
      </c>
      <c r="L163" s="146">
        <v>147.744623525565</v>
      </c>
      <c r="M163" s="147">
        <f t="shared" si="12"/>
        <v>-2.0366426032985663E-2</v>
      </c>
      <c r="N163" s="147">
        <f t="shared" si="14"/>
        <v>-3.3987191974857334E-2</v>
      </c>
      <c r="O163" s="147">
        <f t="shared" si="16"/>
        <v>-9.5477667414316958E-2</v>
      </c>
      <c r="P163" s="122">
        <v>136.19128913410901</v>
      </c>
      <c r="Q163" s="150">
        <f t="shared" si="13"/>
        <v>-3.1527437273337622E-4</v>
      </c>
      <c r="R163" s="150">
        <f t="shared" si="15"/>
        <v>-8.3266228682693511E-2</v>
      </c>
      <c r="S163" s="150">
        <f t="shared" si="17"/>
        <v>-0.16695614590769614</v>
      </c>
    </row>
    <row r="164" spans="11:19" ht="15" x14ac:dyDescent="0.25">
      <c r="K164" s="41">
        <v>39887</v>
      </c>
      <c r="L164" s="146">
        <v>142.43181780226499</v>
      </c>
      <c r="M164" s="147">
        <f t="shared" si="12"/>
        <v>-3.5959384487386892E-2</v>
      </c>
      <c r="N164" s="147">
        <f t="shared" si="14"/>
        <v>-6.0736054964793618E-2</v>
      </c>
      <c r="O164" s="147">
        <f t="shared" si="16"/>
        <v>-9.7559651120677993E-2</v>
      </c>
      <c r="P164" s="122">
        <v>134.471206464945</v>
      </c>
      <c r="Q164" s="150">
        <f t="shared" si="13"/>
        <v>-1.2629902250724911E-2</v>
      </c>
      <c r="R164" s="150">
        <f t="shared" si="15"/>
        <v>-5.2817569949860421E-2</v>
      </c>
      <c r="S164" s="150">
        <f t="shared" si="17"/>
        <v>-0.1752587545027553</v>
      </c>
    </row>
    <row r="165" spans="11:19" ht="15" x14ac:dyDescent="0.25">
      <c r="K165" s="41">
        <v>39918</v>
      </c>
      <c r="L165" s="146">
        <v>134.959854017965</v>
      </c>
      <c r="M165" s="147">
        <f t="shared" si="12"/>
        <v>-5.2459934160730581E-2</v>
      </c>
      <c r="N165" s="147">
        <f t="shared" si="14"/>
        <v>-0.10513695200009487</v>
      </c>
      <c r="O165" s="147">
        <f t="shared" si="16"/>
        <v>-0.11796903672267189</v>
      </c>
      <c r="P165" s="122">
        <v>132.01395878795799</v>
      </c>
      <c r="Q165" s="150">
        <f t="shared" si="13"/>
        <v>-1.8273411398503248E-2</v>
      </c>
      <c r="R165" s="150">
        <f t="shared" si="15"/>
        <v>-3.0978126361998815E-2</v>
      </c>
      <c r="S165" s="150">
        <f t="shared" si="17"/>
        <v>-0.18148735040887332</v>
      </c>
    </row>
    <row r="166" spans="11:19" ht="15" x14ac:dyDescent="0.25">
      <c r="K166" s="41">
        <v>39948</v>
      </c>
      <c r="L166" s="146">
        <v>124.91972438009699</v>
      </c>
      <c r="M166" s="147">
        <f t="shared" si="12"/>
        <v>-7.4393453600887338E-2</v>
      </c>
      <c r="N166" s="147">
        <f t="shared" si="14"/>
        <v>-0.15448886464229616</v>
      </c>
      <c r="O166" s="147">
        <f t="shared" si="16"/>
        <v>-0.19893798185315581</v>
      </c>
      <c r="P166" s="122">
        <v>126.479486260028</v>
      </c>
      <c r="Q166" s="150">
        <f t="shared" si="13"/>
        <v>-4.19233888502617E-2</v>
      </c>
      <c r="R166" s="150">
        <f t="shared" si="15"/>
        <v>-7.1310015022456374E-2</v>
      </c>
      <c r="S166" s="150">
        <f t="shared" si="17"/>
        <v>-0.20514183174569089</v>
      </c>
    </row>
    <row r="167" spans="11:19" ht="15" x14ac:dyDescent="0.25">
      <c r="K167" s="41">
        <v>39979</v>
      </c>
      <c r="L167" s="146">
        <v>117.256268725059</v>
      </c>
      <c r="M167" s="147">
        <f t="shared" si="12"/>
        <v>-6.1347042615305214E-2</v>
      </c>
      <c r="N167" s="147">
        <f t="shared" si="14"/>
        <v>-0.17675509212524865</v>
      </c>
      <c r="O167" s="147">
        <f t="shared" si="16"/>
        <v>-0.2676002545963857</v>
      </c>
      <c r="P167" s="122">
        <v>123.957365772128</v>
      </c>
      <c r="Q167" s="150">
        <f t="shared" si="13"/>
        <v>-1.994094506926436E-2</v>
      </c>
      <c r="R167" s="150">
        <f t="shared" si="15"/>
        <v>-7.8186557324878558E-2</v>
      </c>
      <c r="S167" s="150">
        <f t="shared" si="17"/>
        <v>-0.21041872933107975</v>
      </c>
    </row>
    <row r="168" spans="11:19" ht="15" x14ac:dyDescent="0.25">
      <c r="K168" s="41">
        <v>40009</v>
      </c>
      <c r="L168" s="146">
        <v>111.653517265671</v>
      </c>
      <c r="M168" s="147">
        <f t="shared" si="12"/>
        <v>-4.7782105982966838E-2</v>
      </c>
      <c r="N168" s="147">
        <f t="shared" si="14"/>
        <v>-0.17269088590738702</v>
      </c>
      <c r="O168" s="147">
        <f t="shared" si="16"/>
        <v>-0.31750716336704121</v>
      </c>
      <c r="P168" s="122">
        <v>121.351564032347</v>
      </c>
      <c r="Q168" s="150">
        <f t="shared" si="13"/>
        <v>-2.1021757953224585E-2</v>
      </c>
      <c r="R168" s="150">
        <f t="shared" si="15"/>
        <v>-8.0767176846328947E-2</v>
      </c>
      <c r="S168" s="150">
        <f t="shared" si="17"/>
        <v>-0.2284510336938903</v>
      </c>
    </row>
    <row r="169" spans="11:19" ht="15" x14ac:dyDescent="0.25">
      <c r="K169" s="41">
        <v>40040</v>
      </c>
      <c r="L169" s="146">
        <v>112.997845147821</v>
      </c>
      <c r="M169" s="147">
        <f t="shared" si="12"/>
        <v>1.2040174954374816E-2</v>
      </c>
      <c r="N169" s="147">
        <f t="shared" si="14"/>
        <v>-9.5436323538474532E-2</v>
      </c>
      <c r="O169" s="147">
        <f t="shared" si="16"/>
        <v>-0.29265664870114194</v>
      </c>
      <c r="P169" s="122">
        <v>121.038780414526</v>
      </c>
      <c r="Q169" s="150">
        <f t="shared" si="13"/>
        <v>-2.57749968296761E-3</v>
      </c>
      <c r="R169" s="150">
        <f t="shared" si="15"/>
        <v>-4.3016508102479922E-2</v>
      </c>
      <c r="S169" s="150">
        <f t="shared" si="17"/>
        <v>-0.23105067473510821</v>
      </c>
    </row>
    <row r="170" spans="11:19" ht="15" x14ac:dyDescent="0.25">
      <c r="K170" s="41">
        <v>40071</v>
      </c>
      <c r="L170" s="146">
        <v>114.31793482605801</v>
      </c>
      <c r="M170" s="147">
        <f t="shared" si="12"/>
        <v>1.1682432319926939E-2</v>
      </c>
      <c r="N170" s="147">
        <f t="shared" si="14"/>
        <v>-2.5059077275354613E-2</v>
      </c>
      <c r="O170" s="147">
        <f t="shared" si="16"/>
        <v>-0.26783430893068783</v>
      </c>
      <c r="P170" s="122">
        <v>119.63796995833501</v>
      </c>
      <c r="Q170" s="150">
        <f t="shared" si="13"/>
        <v>-1.1573236704745304E-2</v>
      </c>
      <c r="R170" s="150">
        <f t="shared" si="15"/>
        <v>-3.4845818051130406E-2</v>
      </c>
      <c r="S170" s="150">
        <f t="shared" si="17"/>
        <v>-0.23812818043151895</v>
      </c>
    </row>
    <row r="171" spans="11:19" ht="15" x14ac:dyDescent="0.25">
      <c r="K171" s="41">
        <v>40101</v>
      </c>
      <c r="L171" s="146">
        <v>113.727096526588</v>
      </c>
      <c r="M171" s="147">
        <f t="shared" si="12"/>
        <v>-5.1683780009584845E-3</v>
      </c>
      <c r="N171" s="147">
        <f t="shared" si="14"/>
        <v>1.8571553424359122E-2</v>
      </c>
      <c r="O171" s="147">
        <f t="shared" si="16"/>
        <v>-0.25868941673967671</v>
      </c>
      <c r="P171" s="122">
        <v>119.673845410429</v>
      </c>
      <c r="Q171" s="150">
        <f t="shared" si="13"/>
        <v>2.9986677395554828E-4</v>
      </c>
      <c r="R171" s="150">
        <f t="shared" si="15"/>
        <v>-1.382527399045963E-2</v>
      </c>
      <c r="S171" s="150">
        <f t="shared" si="17"/>
        <v>-0.22517686097880973</v>
      </c>
    </row>
    <row r="172" spans="11:19" ht="15" x14ac:dyDescent="0.25">
      <c r="K172" s="41">
        <v>40132</v>
      </c>
      <c r="L172" s="146">
        <v>109.88420821675101</v>
      </c>
      <c r="M172" s="147">
        <f t="shared" si="12"/>
        <v>-3.3790437171132504E-2</v>
      </c>
      <c r="N172" s="147">
        <f t="shared" si="14"/>
        <v>-2.7554834581109078E-2</v>
      </c>
      <c r="O172" s="147">
        <f t="shared" si="16"/>
        <v>-0.28153356782749195</v>
      </c>
      <c r="P172" s="122">
        <v>118.106030958974</v>
      </c>
      <c r="Q172" s="150">
        <f t="shared" si="13"/>
        <v>-1.3100727615779961E-2</v>
      </c>
      <c r="R172" s="150">
        <f t="shared" si="15"/>
        <v>-2.4229833161802383E-2</v>
      </c>
      <c r="S172" s="150">
        <f t="shared" si="17"/>
        <v>-0.20500211236180887</v>
      </c>
    </row>
    <row r="173" spans="11:19" ht="15" x14ac:dyDescent="0.25">
      <c r="K173" s="41">
        <v>40162</v>
      </c>
      <c r="L173" s="146">
        <v>105.92747107564399</v>
      </c>
      <c r="M173" s="147">
        <f t="shared" si="12"/>
        <v>-3.6008241814894704E-2</v>
      </c>
      <c r="N173" s="147">
        <f t="shared" si="14"/>
        <v>-7.3395865339770494E-2</v>
      </c>
      <c r="O173" s="147">
        <f t="shared" si="16"/>
        <v>-0.30146328323747673</v>
      </c>
      <c r="P173" s="122">
        <v>117.77288398029999</v>
      </c>
      <c r="Q173" s="150">
        <f t="shared" si="13"/>
        <v>-2.8207448507835409E-3</v>
      </c>
      <c r="R173" s="150">
        <f t="shared" si="15"/>
        <v>-1.5589415122009731E-2</v>
      </c>
      <c r="S173" s="150">
        <f t="shared" si="17"/>
        <v>-0.17043648692514668</v>
      </c>
    </row>
    <row r="174" spans="11:19" ht="15" x14ac:dyDescent="0.25">
      <c r="K174" s="41">
        <v>40193</v>
      </c>
      <c r="L174" s="146">
        <v>104.68649482565399</v>
      </c>
      <c r="M174" s="147">
        <f t="shared" si="12"/>
        <v>-1.1715339159789839E-2</v>
      </c>
      <c r="N174" s="147">
        <f t="shared" si="14"/>
        <v>-7.9493823170104561E-2</v>
      </c>
      <c r="O174" s="147">
        <f t="shared" si="16"/>
        <v>-0.30586709265674716</v>
      </c>
      <c r="P174" s="122">
        <v>117.669187645733</v>
      </c>
      <c r="Q174" s="150">
        <f t="shared" si="13"/>
        <v>-8.8047716131611775E-4</v>
      </c>
      <c r="R174" s="150">
        <f t="shared" si="15"/>
        <v>-1.6751009862020272E-2</v>
      </c>
      <c r="S174" s="150">
        <f t="shared" si="17"/>
        <v>-0.13627302954321563</v>
      </c>
    </row>
    <row r="175" spans="11:19" ht="15" x14ac:dyDescent="0.25">
      <c r="K175" s="41">
        <v>40224</v>
      </c>
      <c r="L175" s="146">
        <v>105.927413629615</v>
      </c>
      <c r="M175" s="147">
        <f t="shared" si="12"/>
        <v>1.1853666569194399E-2</v>
      </c>
      <c r="N175" s="147">
        <f t="shared" si="14"/>
        <v>-3.6008764601834886E-2</v>
      </c>
      <c r="O175" s="147">
        <f t="shared" si="16"/>
        <v>-0.28303710076268296</v>
      </c>
      <c r="P175" s="122">
        <v>118.397116108151</v>
      </c>
      <c r="Q175" s="150">
        <f t="shared" si="13"/>
        <v>6.1862283320044398E-3</v>
      </c>
      <c r="R175" s="150">
        <f t="shared" si="15"/>
        <v>2.4646086809749779E-3</v>
      </c>
      <c r="S175" s="150">
        <f t="shared" si="17"/>
        <v>-0.13065573531972297</v>
      </c>
    </row>
    <row r="176" spans="11:19" ht="15" x14ac:dyDescent="0.25">
      <c r="K176" s="41">
        <v>40252</v>
      </c>
      <c r="L176" s="146">
        <v>109.398162414705</v>
      </c>
      <c r="M176" s="147">
        <f t="shared" si="12"/>
        <v>3.2765350027574414E-2</v>
      </c>
      <c r="N176" s="147">
        <f t="shared" si="14"/>
        <v>3.2764789943701578E-2</v>
      </c>
      <c r="O176" s="147">
        <f t="shared" si="16"/>
        <v>-0.23192609556819599</v>
      </c>
      <c r="P176" s="122">
        <v>119.0869499778</v>
      </c>
      <c r="Q176" s="150">
        <f t="shared" si="13"/>
        <v>5.8264414905078166E-3</v>
      </c>
      <c r="R176" s="150">
        <f t="shared" si="15"/>
        <v>1.1157627741542164E-2</v>
      </c>
      <c r="S176" s="150">
        <f t="shared" si="17"/>
        <v>-0.11440558087917119</v>
      </c>
    </row>
    <row r="177" spans="11:19" ht="15" x14ac:dyDescent="0.25">
      <c r="K177" s="41">
        <v>40283</v>
      </c>
      <c r="L177" s="146">
        <v>114.00116966450901</v>
      </c>
      <c r="M177" s="147">
        <f t="shared" si="12"/>
        <v>4.2075727308425792E-2</v>
      </c>
      <c r="N177" s="147">
        <f t="shared" si="14"/>
        <v>8.8976852786673E-2</v>
      </c>
      <c r="O177" s="147">
        <f t="shared" si="16"/>
        <v>-0.15529569519737407</v>
      </c>
      <c r="P177" s="122">
        <v>120.074800171829</v>
      </c>
      <c r="Q177" s="150">
        <f t="shared" si="13"/>
        <v>8.2952010628631889E-3</v>
      </c>
      <c r="R177" s="150">
        <f t="shared" si="15"/>
        <v>2.0443861083995651E-2</v>
      </c>
      <c r="S177" s="150">
        <f t="shared" si="17"/>
        <v>-9.0438607596835863E-2</v>
      </c>
    </row>
    <row r="178" spans="11:19" ht="15" x14ac:dyDescent="0.25">
      <c r="K178" s="41">
        <v>40313</v>
      </c>
      <c r="L178" s="146">
        <v>117.25175195365</v>
      </c>
      <c r="M178" s="147">
        <f t="shared" si="12"/>
        <v>2.8513587173772281E-2</v>
      </c>
      <c r="N178" s="147">
        <f t="shared" si="14"/>
        <v>0.10690658759621563</v>
      </c>
      <c r="O178" s="147">
        <f t="shared" si="16"/>
        <v>-6.1383200007033456E-2</v>
      </c>
      <c r="P178" s="122">
        <v>120.91497717911599</v>
      </c>
      <c r="Q178" s="150">
        <f t="shared" si="13"/>
        <v>6.9971135166138065E-3</v>
      </c>
      <c r="R178" s="150">
        <f t="shared" si="15"/>
        <v>2.1266236490633972E-2</v>
      </c>
      <c r="S178" s="150">
        <f t="shared" si="17"/>
        <v>-4.3995348537959611E-2</v>
      </c>
    </row>
    <row r="179" spans="11:19" ht="15" x14ac:dyDescent="0.25">
      <c r="K179" s="41">
        <v>40344</v>
      </c>
      <c r="L179" s="146">
        <v>117.824899585274</v>
      </c>
      <c r="M179" s="147">
        <f t="shared" si="12"/>
        <v>4.8881796823860846E-3</v>
      </c>
      <c r="N179" s="147">
        <f t="shared" si="14"/>
        <v>7.7028141831350316E-2</v>
      </c>
      <c r="O179" s="147">
        <f t="shared" si="16"/>
        <v>4.8494708760373761E-3</v>
      </c>
      <c r="P179" s="122">
        <v>122.52220845796499</v>
      </c>
      <c r="Q179" s="150">
        <f t="shared" si="13"/>
        <v>1.3292243164121365E-2</v>
      </c>
      <c r="R179" s="150">
        <f t="shared" si="15"/>
        <v>2.8846640885549446E-2</v>
      </c>
      <c r="S179" s="150">
        <f t="shared" si="17"/>
        <v>-1.1577830048448035E-2</v>
      </c>
    </row>
    <row r="180" spans="11:19" ht="15" x14ac:dyDescent="0.25">
      <c r="K180" s="41">
        <v>40374</v>
      </c>
      <c r="L180" s="146">
        <v>116.34397752396499</v>
      </c>
      <c r="M180" s="147">
        <f t="shared" si="12"/>
        <v>-1.2568837881649975E-2</v>
      </c>
      <c r="N180" s="147">
        <f t="shared" si="14"/>
        <v>2.0550735280616683E-2</v>
      </c>
      <c r="O180" s="147">
        <f t="shared" si="16"/>
        <v>4.2009068528789939E-2</v>
      </c>
      <c r="P180" s="122">
        <v>124.126592162767</v>
      </c>
      <c r="Q180" s="150">
        <f t="shared" si="13"/>
        <v>1.3094635862301196E-2</v>
      </c>
      <c r="R180" s="150">
        <f t="shared" si="15"/>
        <v>3.3743899512135966E-2</v>
      </c>
      <c r="S180" s="150">
        <f t="shared" si="17"/>
        <v>2.2867675027907319E-2</v>
      </c>
    </row>
    <row r="181" spans="11:19" ht="15" x14ac:dyDescent="0.25">
      <c r="K181" s="41">
        <v>40405</v>
      </c>
      <c r="L181" s="146">
        <v>115.793173566606</v>
      </c>
      <c r="M181" s="147">
        <f t="shared" si="12"/>
        <v>-4.7342713312816809E-3</v>
      </c>
      <c r="N181" s="147">
        <f t="shared" si="14"/>
        <v>-1.2439715080936109E-2</v>
      </c>
      <c r="O181" s="147">
        <f t="shared" si="16"/>
        <v>2.4737891374195797E-2</v>
      </c>
      <c r="P181" s="122">
        <v>128.897820905397</v>
      </c>
      <c r="Q181" s="150">
        <f t="shared" si="13"/>
        <v>3.8438409203835233E-2</v>
      </c>
      <c r="R181" s="150">
        <f t="shared" si="15"/>
        <v>6.6020305445335437E-2</v>
      </c>
      <c r="S181" s="150">
        <f t="shared" si="17"/>
        <v>6.4929937859220299E-2</v>
      </c>
    </row>
    <row r="182" spans="11:19" ht="15" x14ac:dyDescent="0.25">
      <c r="K182" s="41">
        <v>40436</v>
      </c>
      <c r="L182" s="146">
        <v>116.510165314771</v>
      </c>
      <c r="M182" s="147">
        <f t="shared" si="12"/>
        <v>6.1920036050533422E-3</v>
      </c>
      <c r="N182" s="147">
        <f t="shared" si="14"/>
        <v>-1.1158373782881759E-2</v>
      </c>
      <c r="O182" s="147">
        <f t="shared" si="16"/>
        <v>1.9176610319707077E-2</v>
      </c>
      <c r="P182" s="122">
        <v>133.80991111508899</v>
      </c>
      <c r="Q182" s="150">
        <f t="shared" si="13"/>
        <v>3.8108403813103653E-2</v>
      </c>
      <c r="R182" s="150">
        <f t="shared" si="15"/>
        <v>9.2127809310559305E-2</v>
      </c>
      <c r="S182" s="150">
        <f t="shared" si="17"/>
        <v>0.11845688422905787</v>
      </c>
    </row>
    <row r="183" spans="11:19" ht="15" x14ac:dyDescent="0.25">
      <c r="K183" s="41">
        <v>40466</v>
      </c>
      <c r="L183" s="146">
        <v>118.044797875276</v>
      </c>
      <c r="M183" s="147">
        <f t="shared" si="12"/>
        <v>1.3171662372625903E-2</v>
      </c>
      <c r="N183" s="147">
        <f t="shared" si="14"/>
        <v>1.4618894656241777E-2</v>
      </c>
      <c r="O183" s="147">
        <f t="shared" si="16"/>
        <v>3.796545836970866E-2</v>
      </c>
      <c r="P183" s="122">
        <v>138.23966547723299</v>
      </c>
      <c r="Q183" s="150">
        <f t="shared" si="13"/>
        <v>3.3104830017665732E-2</v>
      </c>
      <c r="R183" s="150">
        <f t="shared" si="15"/>
        <v>0.11369903151743288</v>
      </c>
      <c r="S183" s="150">
        <f t="shared" si="17"/>
        <v>0.15513682211122526</v>
      </c>
    </row>
    <row r="184" spans="11:19" ht="15" x14ac:dyDescent="0.25">
      <c r="K184" s="41">
        <v>40497</v>
      </c>
      <c r="L184" s="146">
        <v>117.545830570436</v>
      </c>
      <c r="M184" s="147">
        <f t="shared" si="12"/>
        <v>-4.226931756596386E-3</v>
      </c>
      <c r="N184" s="147">
        <f t="shared" si="14"/>
        <v>1.5136099563087368E-2</v>
      </c>
      <c r="O184" s="147">
        <f t="shared" si="16"/>
        <v>6.9724507989101792E-2</v>
      </c>
      <c r="P184" s="122">
        <v>139.86930805564799</v>
      </c>
      <c r="Q184" s="150">
        <f t="shared" si="13"/>
        <v>1.1788530974732314E-2</v>
      </c>
      <c r="R184" s="150">
        <f t="shared" si="15"/>
        <v>8.5117708532119973E-2</v>
      </c>
      <c r="S184" s="150">
        <f t="shared" si="17"/>
        <v>0.18426897356523475</v>
      </c>
    </row>
    <row r="185" spans="11:19" ht="15" x14ac:dyDescent="0.25">
      <c r="K185" s="41">
        <v>40527</v>
      </c>
      <c r="L185" s="146">
        <v>118.29260787466001</v>
      </c>
      <c r="M185" s="147">
        <f t="shared" si="12"/>
        <v>6.3530735254495596E-3</v>
      </c>
      <c r="N185" s="147">
        <f t="shared" si="14"/>
        <v>1.5298601242848209E-2</v>
      </c>
      <c r="O185" s="147">
        <f t="shared" si="16"/>
        <v>0.11673210616145013</v>
      </c>
      <c r="P185" s="122">
        <v>141.297414853036</v>
      </c>
      <c r="Q185" s="150">
        <f t="shared" si="13"/>
        <v>1.0210294290008415E-2</v>
      </c>
      <c r="R185" s="150">
        <f t="shared" si="15"/>
        <v>5.5956271665908552E-2</v>
      </c>
      <c r="S185" s="150">
        <f t="shared" si="17"/>
        <v>0.19974488250343758</v>
      </c>
    </row>
    <row r="186" spans="11:19" ht="15" x14ac:dyDescent="0.25">
      <c r="K186" s="41">
        <v>40558</v>
      </c>
      <c r="L186" s="146">
        <v>119.249084673526</v>
      </c>
      <c r="M186" s="147">
        <f t="shared" si="12"/>
        <v>8.0856852854191974E-3</v>
      </c>
      <c r="N186" s="147">
        <f t="shared" si="14"/>
        <v>1.0201947226191388E-2</v>
      </c>
      <c r="O186" s="147">
        <f t="shared" si="16"/>
        <v>0.13910667151598388</v>
      </c>
      <c r="P186" s="122">
        <v>143.03641847474799</v>
      </c>
      <c r="Q186" s="150">
        <f t="shared" si="13"/>
        <v>1.2307398712996465E-2</v>
      </c>
      <c r="R186" s="150">
        <f t="shared" si="15"/>
        <v>3.4698818034285539E-2</v>
      </c>
      <c r="S186" s="150">
        <f t="shared" si="17"/>
        <v>0.21558091235734711</v>
      </c>
    </row>
    <row r="187" spans="11:19" ht="15" x14ac:dyDescent="0.25">
      <c r="K187" s="41">
        <v>40589</v>
      </c>
      <c r="L187" s="146">
        <v>122.20188437783899</v>
      </c>
      <c r="M187" s="147">
        <f t="shared" si="12"/>
        <v>2.4761613159522522E-2</v>
      </c>
      <c r="N187" s="147">
        <f t="shared" si="14"/>
        <v>3.9610539861836935E-2</v>
      </c>
      <c r="O187" s="147">
        <f t="shared" si="16"/>
        <v>0.15363795065486241</v>
      </c>
      <c r="P187" s="122">
        <v>141.81797138969199</v>
      </c>
      <c r="Q187" s="150">
        <f t="shared" si="13"/>
        <v>-8.5184395558052239E-3</v>
      </c>
      <c r="R187" s="150">
        <f t="shared" si="15"/>
        <v>1.3932029557683245E-2</v>
      </c>
      <c r="S187" s="150">
        <f t="shared" si="17"/>
        <v>0.19781609596087613</v>
      </c>
    </row>
    <row r="188" spans="11:19" ht="15" x14ac:dyDescent="0.25">
      <c r="K188" s="41">
        <v>40617</v>
      </c>
      <c r="L188" s="146">
        <v>122.157157032306</v>
      </c>
      <c r="M188" s="147">
        <f t="shared" si="12"/>
        <v>-3.6601191348817341E-4</v>
      </c>
      <c r="N188" s="147">
        <f t="shared" si="14"/>
        <v>3.2669405359130987E-2</v>
      </c>
      <c r="O188" s="147">
        <f t="shared" si="16"/>
        <v>0.11662896648331622</v>
      </c>
      <c r="P188" s="122">
        <v>139.50289358926599</v>
      </c>
      <c r="Q188" s="150">
        <f t="shared" si="13"/>
        <v>-1.6324290763295113E-2</v>
      </c>
      <c r="R188" s="150">
        <f t="shared" si="15"/>
        <v>-1.2700312073200326E-2</v>
      </c>
      <c r="S188" s="150">
        <f t="shared" si="17"/>
        <v>0.1714372869174321</v>
      </c>
    </row>
    <row r="189" spans="11:19" ht="15" x14ac:dyDescent="0.25">
      <c r="K189" s="41">
        <v>40648</v>
      </c>
      <c r="L189" s="146">
        <v>121.238617843041</v>
      </c>
      <c r="M189" s="147">
        <f t="shared" si="12"/>
        <v>-7.5193235630236499E-3</v>
      </c>
      <c r="N189" s="147">
        <f t="shared" si="14"/>
        <v>1.6683844366284672E-2</v>
      </c>
      <c r="O189" s="147">
        <f t="shared" si="16"/>
        <v>6.3485736153680472E-2</v>
      </c>
      <c r="P189" s="122">
        <v>137.553631475526</v>
      </c>
      <c r="Q189" s="150">
        <f t="shared" si="13"/>
        <v>-1.3972915282167153E-2</v>
      </c>
      <c r="R189" s="150">
        <f t="shared" si="15"/>
        <v>-3.8331405789427841E-2</v>
      </c>
      <c r="S189" s="150">
        <f t="shared" si="17"/>
        <v>0.14556619106327484</v>
      </c>
    </row>
    <row r="190" spans="11:19" ht="15" x14ac:dyDescent="0.25">
      <c r="K190" s="41">
        <v>40678</v>
      </c>
      <c r="L190" s="146">
        <v>119.84520027499499</v>
      </c>
      <c r="M190" s="147">
        <f t="shared" si="12"/>
        <v>-1.1493182558794612E-2</v>
      </c>
      <c r="N190" s="147">
        <f t="shared" si="14"/>
        <v>-1.9285169904232458E-2</v>
      </c>
      <c r="O190" s="147">
        <f t="shared" si="16"/>
        <v>2.211863173157691E-2</v>
      </c>
      <c r="P190" s="122">
        <v>139.02945559183499</v>
      </c>
      <c r="Q190" s="150">
        <f t="shared" si="13"/>
        <v>1.0729081453378919E-2</v>
      </c>
      <c r="R190" s="150">
        <f t="shared" si="15"/>
        <v>-1.9662640570387468E-2</v>
      </c>
      <c r="S190" s="150">
        <f t="shared" si="17"/>
        <v>0.14981170104250463</v>
      </c>
    </row>
    <row r="191" spans="11:19" ht="15" x14ac:dyDescent="0.25">
      <c r="K191" s="41">
        <v>40709</v>
      </c>
      <c r="L191" s="146">
        <v>119.91839576074599</v>
      </c>
      <c r="M191" s="147">
        <f t="shared" si="12"/>
        <v>6.1075024767820452E-4</v>
      </c>
      <c r="N191" s="147">
        <f t="shared" si="14"/>
        <v>-1.8326894026912677E-2</v>
      </c>
      <c r="O191" s="147">
        <f t="shared" si="16"/>
        <v>1.7767858770436407E-2</v>
      </c>
      <c r="P191" s="122">
        <v>141.07152712826499</v>
      </c>
      <c r="Q191" s="150">
        <f t="shared" si="13"/>
        <v>1.4688049577243234E-2</v>
      </c>
      <c r="R191" s="150">
        <f t="shared" si="15"/>
        <v>1.1244451628490859E-2</v>
      </c>
      <c r="S191" s="150">
        <f t="shared" si="17"/>
        <v>0.15139556251684705</v>
      </c>
    </row>
    <row r="192" spans="11:19" ht="15" x14ac:dyDescent="0.25">
      <c r="K192" s="41">
        <v>40739</v>
      </c>
      <c r="L192" s="146">
        <v>118.52181540495801</v>
      </c>
      <c r="M192" s="147">
        <f t="shared" si="12"/>
        <v>-1.1646089383770319E-2</v>
      </c>
      <c r="N192" s="147">
        <f t="shared" si="14"/>
        <v>-2.2408721630266748E-2</v>
      </c>
      <c r="O192" s="147">
        <f t="shared" si="16"/>
        <v>1.8718956729362413E-2</v>
      </c>
      <c r="P192" s="122">
        <v>143.41715738938001</v>
      </c>
      <c r="Q192" s="150">
        <f t="shared" si="13"/>
        <v>1.6627240867551629E-2</v>
      </c>
      <c r="R192" s="150">
        <f t="shared" si="15"/>
        <v>4.2627198213209372E-2</v>
      </c>
      <c r="S192" s="150">
        <f t="shared" si="17"/>
        <v>0.15541041520996024</v>
      </c>
    </row>
    <row r="193" spans="11:19" ht="15" x14ac:dyDescent="0.25">
      <c r="K193" s="41">
        <v>40770</v>
      </c>
      <c r="L193" s="146">
        <v>117.87399989868</v>
      </c>
      <c r="M193" s="147">
        <f t="shared" si="12"/>
        <v>-5.4657912896844962E-3</v>
      </c>
      <c r="N193" s="147">
        <f t="shared" si="14"/>
        <v>-1.6447887539859041E-2</v>
      </c>
      <c r="O193" s="147">
        <f t="shared" si="16"/>
        <v>1.7970198656633851E-2</v>
      </c>
      <c r="P193" s="122">
        <v>145.26385481334299</v>
      </c>
      <c r="Q193" s="150">
        <f t="shared" si="13"/>
        <v>1.2876405149693237E-2</v>
      </c>
      <c r="R193" s="150">
        <f t="shared" si="15"/>
        <v>4.4842290397878459E-2</v>
      </c>
      <c r="S193" s="150">
        <f t="shared" si="17"/>
        <v>0.1269690503143388</v>
      </c>
    </row>
    <row r="194" spans="11:19" ht="15" x14ac:dyDescent="0.25">
      <c r="K194" s="41">
        <v>40801</v>
      </c>
      <c r="L194" s="146">
        <v>118.34986565670999</v>
      </c>
      <c r="M194" s="147">
        <f t="shared" si="12"/>
        <v>4.0370714359319049E-3</v>
      </c>
      <c r="N194" s="147">
        <f t="shared" si="14"/>
        <v>-1.307997904813063E-2</v>
      </c>
      <c r="O194" s="147">
        <f t="shared" si="16"/>
        <v>1.5790041469504024E-2</v>
      </c>
      <c r="P194" s="122">
        <v>148.884757585203</v>
      </c>
      <c r="Q194" s="150">
        <f t="shared" si="13"/>
        <v>2.4926385001366569E-2</v>
      </c>
      <c r="R194" s="150">
        <f t="shared" si="15"/>
        <v>5.5384886064457683E-2</v>
      </c>
      <c r="S194" s="150">
        <f t="shared" si="17"/>
        <v>0.11265866888700216</v>
      </c>
    </row>
    <row r="195" spans="11:19" ht="15" x14ac:dyDescent="0.25">
      <c r="K195" s="41">
        <v>40831</v>
      </c>
      <c r="L195" s="146">
        <v>121.310692879098</v>
      </c>
      <c r="M195" s="147">
        <f t="shared" si="12"/>
        <v>2.5017579918310107E-2</v>
      </c>
      <c r="N195" s="147">
        <f t="shared" si="14"/>
        <v>2.3530499128882942E-2</v>
      </c>
      <c r="O195" s="147">
        <f t="shared" si="16"/>
        <v>2.7666572882548257E-2</v>
      </c>
      <c r="P195" s="122">
        <v>151.35803388514501</v>
      </c>
      <c r="Q195" s="150">
        <f t="shared" si="13"/>
        <v>1.6612018181421995E-2</v>
      </c>
      <c r="R195" s="150">
        <f t="shared" si="15"/>
        <v>5.5369083032411393E-2</v>
      </c>
      <c r="S195" s="150">
        <f t="shared" si="17"/>
        <v>9.4895834438144755E-2</v>
      </c>
    </row>
    <row r="196" spans="11:19" ht="15" x14ac:dyDescent="0.25">
      <c r="K196" s="41">
        <v>40862</v>
      </c>
      <c r="L196" s="146">
        <v>123.82049924720501</v>
      </c>
      <c r="M196" s="147">
        <f t="shared" si="12"/>
        <v>2.0689077842530823E-2</v>
      </c>
      <c r="N196" s="147">
        <f t="shared" si="14"/>
        <v>5.044793044807494E-2</v>
      </c>
      <c r="O196" s="147">
        <f t="shared" si="16"/>
        <v>5.3380614576619134E-2</v>
      </c>
      <c r="P196" s="122">
        <v>153.67473616342701</v>
      </c>
      <c r="Q196" s="150">
        <f t="shared" si="13"/>
        <v>1.530610710786573E-2</v>
      </c>
      <c r="R196" s="150">
        <f t="shared" si="15"/>
        <v>5.7900717015196834E-2</v>
      </c>
      <c r="S196" s="150">
        <f t="shared" si="17"/>
        <v>9.8702340775765007E-2</v>
      </c>
    </row>
    <row r="197" spans="11:19" ht="15" x14ac:dyDescent="0.25">
      <c r="K197" s="41">
        <v>40892</v>
      </c>
      <c r="L197" s="146">
        <v>125.82081818106001</v>
      </c>
      <c r="M197" s="147">
        <f t="shared" si="12"/>
        <v>1.6154990054283447E-2</v>
      </c>
      <c r="N197" s="147">
        <f t="shared" si="14"/>
        <v>6.3125990746964789E-2</v>
      </c>
      <c r="O197" s="147">
        <f t="shared" si="16"/>
        <v>6.3640581112022643E-2</v>
      </c>
      <c r="P197" s="122">
        <v>152.638267260536</v>
      </c>
      <c r="Q197" s="150">
        <f t="shared" si="13"/>
        <v>-6.7445627613686998E-3</v>
      </c>
      <c r="R197" s="150">
        <f t="shared" si="15"/>
        <v>2.5210839149769626E-2</v>
      </c>
      <c r="S197" s="150">
        <f t="shared" si="17"/>
        <v>8.0262278112417373E-2</v>
      </c>
    </row>
    <row r="198" spans="11:19" ht="15" x14ac:dyDescent="0.25">
      <c r="K198" s="41">
        <v>40923</v>
      </c>
      <c r="L198" s="146">
        <v>126.449610491203</v>
      </c>
      <c r="M198" s="147">
        <f t="shared" si="12"/>
        <v>4.9975220256328612E-3</v>
      </c>
      <c r="N198" s="147">
        <f t="shared" si="14"/>
        <v>4.2361621141069561E-2</v>
      </c>
      <c r="O198" s="147">
        <f t="shared" si="16"/>
        <v>6.0382231338632408E-2</v>
      </c>
      <c r="P198" s="122">
        <v>151.48511779546101</v>
      </c>
      <c r="Q198" s="150">
        <f t="shared" si="13"/>
        <v>-7.5547861343754352E-3</v>
      </c>
      <c r="R198" s="150">
        <f t="shared" si="15"/>
        <v>8.396244788198004E-4</v>
      </c>
      <c r="S198" s="150">
        <f t="shared" si="17"/>
        <v>5.9066770622508091E-2</v>
      </c>
    </row>
    <row r="199" spans="11:19" ht="15" x14ac:dyDescent="0.25">
      <c r="K199" s="41">
        <v>40954</v>
      </c>
      <c r="L199" s="146">
        <v>127.12220255892299</v>
      </c>
      <c r="M199" s="147">
        <f t="shared" si="12"/>
        <v>5.3190521118036127E-3</v>
      </c>
      <c r="N199" s="147">
        <f t="shared" si="14"/>
        <v>2.6665239857628142E-2</v>
      </c>
      <c r="O199" s="147">
        <f t="shared" si="16"/>
        <v>4.026384868068611E-2</v>
      </c>
      <c r="P199" s="122">
        <v>148.07520086188299</v>
      </c>
      <c r="Q199" s="150">
        <f t="shared" si="13"/>
        <v>-2.2509913734114595E-2</v>
      </c>
      <c r="R199" s="150">
        <f t="shared" si="15"/>
        <v>-3.6437578754578981E-2</v>
      </c>
      <c r="S199" s="150">
        <f t="shared" si="17"/>
        <v>4.4121555335163931E-2</v>
      </c>
    </row>
    <row r="200" spans="11:19" ht="15" x14ac:dyDescent="0.25">
      <c r="K200" s="41">
        <v>40983</v>
      </c>
      <c r="L200" s="146">
        <v>125.67500977494301</v>
      </c>
      <c r="M200" s="147">
        <f t="shared" ref="M200:M263" si="18">L200/L199-1</f>
        <v>-1.1384264548981449E-2</v>
      </c>
      <c r="N200" s="147">
        <f t="shared" si="14"/>
        <v>-1.1588575581122917E-3</v>
      </c>
      <c r="O200" s="147">
        <f t="shared" si="16"/>
        <v>2.8797762064048937E-2</v>
      </c>
      <c r="P200" s="122">
        <v>147.102660527701</v>
      </c>
      <c r="Q200" s="150">
        <f t="shared" ref="Q200:Q263" si="19">P200/P199-1</f>
        <v>-6.5678812422420574E-3</v>
      </c>
      <c r="R200" s="150">
        <f t="shared" si="15"/>
        <v>-3.6266179066264836E-2</v>
      </c>
      <c r="S200" s="150">
        <f t="shared" si="17"/>
        <v>5.4477486042768142E-2</v>
      </c>
    </row>
    <row r="201" spans="11:19" ht="15" x14ac:dyDescent="0.25">
      <c r="K201" s="41">
        <v>41014</v>
      </c>
      <c r="L201" s="146">
        <v>125.131532230434</v>
      </c>
      <c r="M201" s="147">
        <f t="shared" si="18"/>
        <v>-4.3244678912875978E-3</v>
      </c>
      <c r="N201" s="147">
        <f t="shared" si="14"/>
        <v>-1.0423743146766751E-2</v>
      </c>
      <c r="O201" s="147">
        <f t="shared" si="16"/>
        <v>3.2109524643648468E-2</v>
      </c>
      <c r="P201" s="122">
        <v>147.17624951784401</v>
      </c>
      <c r="Q201" s="150">
        <f t="shared" si="19"/>
        <v>5.0025601086356453E-4</v>
      </c>
      <c r="R201" s="150">
        <f t="shared" si="15"/>
        <v>-2.8444168907964529E-2</v>
      </c>
      <c r="S201" s="150">
        <f t="shared" si="17"/>
        <v>6.9955390774470994E-2</v>
      </c>
    </row>
    <row r="202" spans="11:19" ht="15" x14ac:dyDescent="0.25">
      <c r="K202" s="41">
        <v>41044</v>
      </c>
      <c r="L202" s="146">
        <v>123.746094970128</v>
      </c>
      <c r="M202" s="147">
        <f t="shared" si="18"/>
        <v>-1.1071847643922994E-2</v>
      </c>
      <c r="N202" s="147">
        <f t="shared" ref="N202:N265" si="20">L202/L199-1</f>
        <v>-2.6557969582301055E-2</v>
      </c>
      <c r="O202" s="147">
        <f t="shared" si="16"/>
        <v>3.2549444501591029E-2</v>
      </c>
      <c r="P202" s="122">
        <v>149.74513518329499</v>
      </c>
      <c r="Q202" s="150">
        <f t="shared" si="19"/>
        <v>1.7454485175881107E-2</v>
      </c>
      <c r="R202" s="150">
        <f t="shared" ref="R202:R265" si="21">P202/P199-1</f>
        <v>1.1277609698936875E-2</v>
      </c>
      <c r="S202" s="150">
        <f t="shared" si="17"/>
        <v>7.7074887086656441E-2</v>
      </c>
    </row>
    <row r="203" spans="11:19" ht="15" x14ac:dyDescent="0.25">
      <c r="K203" s="41">
        <v>41075</v>
      </c>
      <c r="L203" s="146">
        <v>125.063877266923</v>
      </c>
      <c r="M203" s="147">
        <f t="shared" si="18"/>
        <v>1.0649081872952104E-2</v>
      </c>
      <c r="N203" s="147">
        <f t="shared" si="20"/>
        <v>-4.8628005608626346E-3</v>
      </c>
      <c r="O203" s="147">
        <f t="shared" si="16"/>
        <v>4.2908191637611282E-2</v>
      </c>
      <c r="P203" s="122">
        <v>150.71726549729399</v>
      </c>
      <c r="Q203" s="150">
        <f t="shared" si="19"/>
        <v>6.491899137885726E-3</v>
      </c>
      <c r="R203" s="150">
        <f t="shared" si="21"/>
        <v>2.4571989089975155E-2</v>
      </c>
      <c r="S203" s="150">
        <f t="shared" si="17"/>
        <v>6.8374806492729867E-2</v>
      </c>
    </row>
    <row r="204" spans="11:19" ht="15" x14ac:dyDescent="0.25">
      <c r="K204" s="41">
        <v>41105</v>
      </c>
      <c r="L204" s="146">
        <v>126.175720498811</v>
      </c>
      <c r="M204" s="147">
        <f t="shared" si="18"/>
        <v>8.8902028002457723E-3</v>
      </c>
      <c r="N204" s="147">
        <f t="shared" si="20"/>
        <v>8.3447253443207359E-3</v>
      </c>
      <c r="O204" s="147">
        <f t="shared" si="16"/>
        <v>6.4578027831430074E-2</v>
      </c>
      <c r="P204" s="122">
        <v>153.39692346960101</v>
      </c>
      <c r="Q204" s="150">
        <f t="shared" si="19"/>
        <v>1.7779369626070629E-2</v>
      </c>
      <c r="R204" s="150">
        <f t="shared" si="21"/>
        <v>4.2266832944420019E-2</v>
      </c>
      <c r="S204" s="150">
        <f t="shared" si="17"/>
        <v>6.9585580009271508E-2</v>
      </c>
    </row>
    <row r="205" spans="11:19" ht="15" x14ac:dyDescent="0.25">
      <c r="K205" s="41">
        <v>41136</v>
      </c>
      <c r="L205" s="146">
        <v>127.868769357696</v>
      </c>
      <c r="M205" s="147">
        <f t="shared" si="18"/>
        <v>1.341818261224792E-2</v>
      </c>
      <c r="N205" s="147">
        <f t="shared" si="20"/>
        <v>3.3315591805650024E-2</v>
      </c>
      <c r="O205" s="147">
        <f t="shared" si="16"/>
        <v>8.4791976751506848E-2</v>
      </c>
      <c r="P205" s="122">
        <v>155.77767193538301</v>
      </c>
      <c r="Q205" s="150">
        <f t="shared" si="19"/>
        <v>1.5520183925030295E-2</v>
      </c>
      <c r="R205" s="150">
        <f t="shared" si="21"/>
        <v>4.028536048736342E-2</v>
      </c>
      <c r="S205" s="150">
        <f t="shared" si="17"/>
        <v>7.2377379325020419E-2</v>
      </c>
    </row>
    <row r="206" spans="11:19" ht="15" x14ac:dyDescent="0.25">
      <c r="K206" s="41">
        <v>41167</v>
      </c>
      <c r="L206" s="146">
        <v>127.759003584347</v>
      </c>
      <c r="M206" s="147">
        <f t="shared" si="18"/>
        <v>-8.5842519561551978E-4</v>
      </c>
      <c r="N206" s="147">
        <f t="shared" si="20"/>
        <v>2.154999809954572E-2</v>
      </c>
      <c r="O206" s="147">
        <f t="shared" si="16"/>
        <v>7.9502734332876246E-2</v>
      </c>
      <c r="P206" s="122">
        <v>160.33423476446299</v>
      </c>
      <c r="Q206" s="150">
        <f t="shared" si="19"/>
        <v>2.9250423199096653E-2</v>
      </c>
      <c r="R206" s="150">
        <f t="shared" si="21"/>
        <v>6.3808013205638003E-2</v>
      </c>
      <c r="S206" s="150">
        <f t="shared" si="17"/>
        <v>7.690160742416996E-2</v>
      </c>
    </row>
    <row r="207" spans="11:19" ht="15" x14ac:dyDescent="0.25">
      <c r="K207" s="41">
        <v>41197</v>
      </c>
      <c r="L207" s="146">
        <v>128.08568405373401</v>
      </c>
      <c r="M207" s="147">
        <f t="shared" si="18"/>
        <v>2.5570054573205159E-3</v>
      </c>
      <c r="N207" s="147">
        <f t="shared" si="20"/>
        <v>1.5137330283293338E-2</v>
      </c>
      <c r="O207" s="147">
        <f t="shared" si="16"/>
        <v>5.5848260477649569E-2</v>
      </c>
      <c r="P207" s="122">
        <v>162.42173328772199</v>
      </c>
      <c r="Q207" s="150">
        <f t="shared" si="19"/>
        <v>1.3019668109718552E-2</v>
      </c>
      <c r="R207" s="150">
        <f t="shared" si="21"/>
        <v>5.8833056191700317E-2</v>
      </c>
      <c r="S207" s="150">
        <f t="shared" si="17"/>
        <v>7.3096215103933382E-2</v>
      </c>
    </row>
    <row r="208" spans="11:19" ht="15" x14ac:dyDescent="0.25">
      <c r="K208" s="41">
        <v>41228</v>
      </c>
      <c r="L208" s="146">
        <v>128.19684496764799</v>
      </c>
      <c r="M208" s="147">
        <f t="shared" si="18"/>
        <v>8.6786368621294407E-4</v>
      </c>
      <c r="N208" s="147">
        <f t="shared" si="20"/>
        <v>2.5657211811762615E-3</v>
      </c>
      <c r="O208" s="147">
        <f t="shared" si="16"/>
        <v>3.5344274551063704E-2</v>
      </c>
      <c r="P208" s="122">
        <v>163.506578223204</v>
      </c>
      <c r="Q208" s="150">
        <f t="shared" si="19"/>
        <v>6.6791858055119668E-3</v>
      </c>
      <c r="R208" s="150">
        <f t="shared" si="21"/>
        <v>4.9614981350003529E-2</v>
      </c>
      <c r="S208" s="150">
        <f t="shared" si="17"/>
        <v>6.3978258920329045E-2</v>
      </c>
    </row>
    <row r="209" spans="11:19" ht="15" x14ac:dyDescent="0.25">
      <c r="K209" s="41">
        <v>41258</v>
      </c>
      <c r="L209" s="146">
        <v>129.42585075646599</v>
      </c>
      <c r="M209" s="147">
        <f t="shared" si="18"/>
        <v>9.5868645529315621E-3</v>
      </c>
      <c r="N209" s="147">
        <f t="shared" si="20"/>
        <v>1.3046807859756981E-2</v>
      </c>
      <c r="O209" s="147">
        <f t="shared" si="16"/>
        <v>2.8652115186679428E-2</v>
      </c>
      <c r="P209" s="122">
        <v>163.007723171447</v>
      </c>
      <c r="Q209" s="150">
        <f t="shared" si="19"/>
        <v>-3.0509784815875296E-3</v>
      </c>
      <c r="R209" s="150">
        <f t="shared" si="21"/>
        <v>1.6674470121190721E-2</v>
      </c>
      <c r="S209" s="150">
        <f t="shared" si="17"/>
        <v>6.7934837685306837E-2</v>
      </c>
    </row>
    <row r="210" spans="11:19" ht="15" x14ac:dyDescent="0.25">
      <c r="K210" s="41">
        <v>41289</v>
      </c>
      <c r="L210" s="146">
        <v>129.30488725621299</v>
      </c>
      <c r="M210" s="147">
        <f t="shared" si="18"/>
        <v>-9.346162265574387E-4</v>
      </c>
      <c r="N210" s="147">
        <f t="shared" si="20"/>
        <v>9.5186531694479992E-3</v>
      </c>
      <c r="O210" s="147">
        <f t="shared" si="16"/>
        <v>2.2580352394273584E-2</v>
      </c>
      <c r="P210" s="122">
        <v>162.20294228991301</v>
      </c>
      <c r="Q210" s="150">
        <f t="shared" si="19"/>
        <v>-4.9370720961947612E-3</v>
      </c>
      <c r="R210" s="150">
        <f t="shared" si="21"/>
        <v>-1.3470549376628504E-3</v>
      </c>
      <c r="S210" s="150">
        <f t="shared" si="17"/>
        <v>7.0751666239078803E-2</v>
      </c>
    </row>
    <row r="211" spans="11:19" ht="15" x14ac:dyDescent="0.25">
      <c r="K211" s="41">
        <v>41320</v>
      </c>
      <c r="L211" s="146">
        <v>129.94211714128701</v>
      </c>
      <c r="M211" s="147">
        <f t="shared" si="18"/>
        <v>4.9281191035832617E-3</v>
      </c>
      <c r="N211" s="147">
        <f t="shared" si="20"/>
        <v>1.3614002544910297E-2</v>
      </c>
      <c r="O211" s="147">
        <f t="shared" ref="O211:O274" si="22">L211/L199-1</f>
        <v>2.2182707077128772E-2</v>
      </c>
      <c r="P211" s="122">
        <v>163.145482338146</v>
      </c>
      <c r="Q211" s="150">
        <f t="shared" si="19"/>
        <v>5.810868994893692E-3</v>
      </c>
      <c r="R211" s="150">
        <f t="shared" si="21"/>
        <v>-2.2084486690503446E-3</v>
      </c>
      <c r="S211" s="150">
        <f t="shared" ref="S211:S274" si="23">P211/P199-1</f>
        <v>0.10177451314295216</v>
      </c>
    </row>
    <row r="212" spans="11:19" ht="15" x14ac:dyDescent="0.25">
      <c r="K212" s="41">
        <v>41348</v>
      </c>
      <c r="L212" s="146">
        <v>130.825249601461</v>
      </c>
      <c r="M212" s="147">
        <f t="shared" si="18"/>
        <v>6.7963527115211253E-3</v>
      </c>
      <c r="N212" s="147">
        <f t="shared" si="20"/>
        <v>1.0812359639251534E-2</v>
      </c>
      <c r="O212" s="147">
        <f t="shared" si="22"/>
        <v>4.0980620059158701E-2</v>
      </c>
      <c r="P212" s="122">
        <v>163.45790308788699</v>
      </c>
      <c r="Q212" s="150">
        <f t="shared" si="19"/>
        <v>1.9149825374473739E-3</v>
      </c>
      <c r="R212" s="150">
        <f t="shared" si="21"/>
        <v>2.7617091244598324E-3</v>
      </c>
      <c r="S212" s="150">
        <f t="shared" si="23"/>
        <v>0.1111825068392025</v>
      </c>
    </row>
    <row r="213" spans="11:19" ht="15" x14ac:dyDescent="0.25">
      <c r="K213" s="41">
        <v>41379</v>
      </c>
      <c r="L213" s="146">
        <v>132.45755202604701</v>
      </c>
      <c r="M213" s="147">
        <f t="shared" si="18"/>
        <v>1.2476967783807691E-2</v>
      </c>
      <c r="N213" s="147">
        <f t="shared" si="20"/>
        <v>2.4381636585685484E-2</v>
      </c>
      <c r="O213" s="147">
        <f t="shared" si="22"/>
        <v>5.854655229604222E-2</v>
      </c>
      <c r="P213" s="122">
        <v>165.17671013427801</v>
      </c>
      <c r="Q213" s="150">
        <f t="shared" si="19"/>
        <v>1.0515288731355321E-2</v>
      </c>
      <c r="R213" s="150">
        <f t="shared" si="21"/>
        <v>1.8333624547018701E-2</v>
      </c>
      <c r="S213" s="150">
        <f t="shared" si="23"/>
        <v>0.12230547167361805</v>
      </c>
    </row>
    <row r="214" spans="11:19" ht="15" x14ac:dyDescent="0.25">
      <c r="K214" s="41">
        <v>41409</v>
      </c>
      <c r="L214" s="146">
        <v>135.15919169254099</v>
      </c>
      <c r="M214" s="147">
        <f t="shared" si="18"/>
        <v>2.0396267522464262E-2</v>
      </c>
      <c r="N214" s="147">
        <f t="shared" si="20"/>
        <v>4.0149219252610724E-2</v>
      </c>
      <c r="O214" s="147">
        <f t="shared" si="22"/>
        <v>9.2229954611239062E-2</v>
      </c>
      <c r="P214" s="122">
        <v>166.15868926040099</v>
      </c>
      <c r="Q214" s="150">
        <f t="shared" si="19"/>
        <v>5.9450217002425809E-3</v>
      </c>
      <c r="R214" s="150">
        <f t="shared" si="21"/>
        <v>1.846944750826518E-2</v>
      </c>
      <c r="S214" s="150">
        <f t="shared" si="23"/>
        <v>0.10960993194880797</v>
      </c>
    </row>
    <row r="215" spans="11:19" ht="15" x14ac:dyDescent="0.25">
      <c r="K215" s="41">
        <v>41440</v>
      </c>
      <c r="L215" s="146">
        <v>137.65684863673201</v>
      </c>
      <c r="M215" s="147">
        <f t="shared" si="18"/>
        <v>1.8479371716521253E-2</v>
      </c>
      <c r="N215" s="147">
        <f t="shared" si="20"/>
        <v>5.2219270026867326E-2</v>
      </c>
      <c r="O215" s="147">
        <f t="shared" si="22"/>
        <v>0.10069231535922962</v>
      </c>
      <c r="P215" s="122">
        <v>168.73317238509</v>
      </c>
      <c r="Q215" s="150">
        <f t="shared" si="19"/>
        <v>1.5494122733806126E-2</v>
      </c>
      <c r="R215" s="150">
        <f t="shared" si="21"/>
        <v>3.2272953448856168E-2</v>
      </c>
      <c r="S215" s="150">
        <f t="shared" si="23"/>
        <v>0.11953445962778209</v>
      </c>
    </row>
    <row r="216" spans="11:19" ht="15" x14ac:dyDescent="0.25">
      <c r="K216" s="41">
        <v>41470</v>
      </c>
      <c r="L216" s="146">
        <v>141.83585793309501</v>
      </c>
      <c r="M216" s="147">
        <f t="shared" si="18"/>
        <v>3.0358164797097409E-2</v>
      </c>
      <c r="N216" s="147">
        <f t="shared" si="20"/>
        <v>7.0802349610113779E-2</v>
      </c>
      <c r="O216" s="147">
        <f t="shared" si="22"/>
        <v>0.12411371516148062</v>
      </c>
      <c r="P216" s="122">
        <v>169.719521835233</v>
      </c>
      <c r="Q216" s="150">
        <f t="shared" si="19"/>
        <v>5.8456166988427594E-3</v>
      </c>
      <c r="R216" s="150">
        <f t="shared" si="21"/>
        <v>2.7502737506165165E-2</v>
      </c>
      <c r="S216" s="150">
        <f t="shared" si="23"/>
        <v>0.1064075992949538</v>
      </c>
    </row>
    <row r="217" spans="11:19" ht="15" x14ac:dyDescent="0.25">
      <c r="K217" s="41">
        <v>41501</v>
      </c>
      <c r="L217" s="146">
        <v>143.63042047980301</v>
      </c>
      <c r="M217" s="147">
        <f t="shared" si="18"/>
        <v>1.2652389690867238E-2</v>
      </c>
      <c r="N217" s="147">
        <f t="shared" si="20"/>
        <v>6.2675935548152095E-2</v>
      </c>
      <c r="O217" s="147">
        <f t="shared" si="22"/>
        <v>0.12326427478171675</v>
      </c>
      <c r="P217" s="122">
        <v>170.30527094168801</v>
      </c>
      <c r="Q217" s="150">
        <f t="shared" si="19"/>
        <v>3.4512771431425282E-3</v>
      </c>
      <c r="R217" s="150">
        <f t="shared" si="21"/>
        <v>2.4955551224820738E-2</v>
      </c>
      <c r="S217" s="150">
        <f t="shared" si="23"/>
        <v>9.3258544859567971E-2</v>
      </c>
    </row>
    <row r="218" spans="11:19" ht="15" x14ac:dyDescent="0.25">
      <c r="K218" s="41">
        <v>41532</v>
      </c>
      <c r="L218" s="146">
        <v>146.595198266056</v>
      </c>
      <c r="M218" s="147">
        <f t="shared" si="18"/>
        <v>2.0641712085427644E-2</v>
      </c>
      <c r="N218" s="147">
        <f t="shared" si="20"/>
        <v>6.4932109937455795E-2</v>
      </c>
      <c r="O218" s="147">
        <f t="shared" si="22"/>
        <v>0.14743535996093837</v>
      </c>
      <c r="P218" s="122">
        <v>171.54968790890001</v>
      </c>
      <c r="Q218" s="150">
        <f t="shared" si="19"/>
        <v>7.3069785822312827E-3</v>
      </c>
      <c r="R218" s="150">
        <f t="shared" si="21"/>
        <v>1.6692126888849357E-2</v>
      </c>
      <c r="S218" s="150">
        <f t="shared" si="23"/>
        <v>6.9950457935031407E-2</v>
      </c>
    </row>
    <row r="219" spans="11:19" ht="15" x14ac:dyDescent="0.25">
      <c r="K219" s="41">
        <v>41562</v>
      </c>
      <c r="L219" s="146">
        <v>147.36735332188999</v>
      </c>
      <c r="M219" s="147">
        <f t="shared" si="18"/>
        <v>5.2672602170271698E-3</v>
      </c>
      <c r="N219" s="147">
        <f t="shared" si="20"/>
        <v>3.8999273310732274E-2</v>
      </c>
      <c r="O219" s="147">
        <f t="shared" si="22"/>
        <v>0.1505372705045398</v>
      </c>
      <c r="P219" s="122">
        <v>174.26040000594699</v>
      </c>
      <c r="Q219" s="150">
        <f t="shared" si="19"/>
        <v>1.5801323395507882E-2</v>
      </c>
      <c r="R219" s="150">
        <f t="shared" si="21"/>
        <v>2.675519069115917E-2</v>
      </c>
      <c r="S219" s="150">
        <f t="shared" si="23"/>
        <v>7.2888439733944876E-2</v>
      </c>
    </row>
    <row r="220" spans="11:19" ht="15" x14ac:dyDescent="0.25">
      <c r="K220" s="41">
        <v>41593</v>
      </c>
      <c r="L220" s="146">
        <v>148.56782628808901</v>
      </c>
      <c r="M220" s="147">
        <f t="shared" si="18"/>
        <v>8.1461255776023034E-3</v>
      </c>
      <c r="N220" s="147">
        <f t="shared" si="20"/>
        <v>3.437576658059216E-2</v>
      </c>
      <c r="O220" s="147">
        <f t="shared" si="22"/>
        <v>0.15890392096296813</v>
      </c>
      <c r="P220" s="122">
        <v>177.04632515902901</v>
      </c>
      <c r="Q220" s="150">
        <f t="shared" si="19"/>
        <v>1.5987138517913113E-2</v>
      </c>
      <c r="R220" s="150">
        <f t="shared" si="21"/>
        <v>3.9582181925826188E-2</v>
      </c>
      <c r="S220" s="150">
        <f t="shared" si="23"/>
        <v>8.2808576162249681E-2</v>
      </c>
    </row>
    <row r="221" spans="11:19" ht="15" x14ac:dyDescent="0.25">
      <c r="K221" s="41">
        <v>41623</v>
      </c>
      <c r="L221" s="146">
        <v>147.031903192014</v>
      </c>
      <c r="M221" s="147">
        <f t="shared" si="18"/>
        <v>-1.0338194577180437E-2</v>
      </c>
      <c r="N221" s="147">
        <f t="shared" si="20"/>
        <v>2.9789851995385419E-3</v>
      </c>
      <c r="O221" s="147">
        <f t="shared" si="22"/>
        <v>0.13603196218255054</v>
      </c>
      <c r="P221" s="122">
        <v>177.69433359350401</v>
      </c>
      <c r="Q221" s="150">
        <f t="shared" si="19"/>
        <v>3.6601066635693069E-3</v>
      </c>
      <c r="R221" s="150">
        <f t="shared" si="21"/>
        <v>3.5818460292781573E-2</v>
      </c>
      <c r="S221" s="150">
        <f t="shared" si="23"/>
        <v>9.0097635475897331E-2</v>
      </c>
    </row>
    <row r="222" spans="11:19" ht="15" x14ac:dyDescent="0.25">
      <c r="K222" s="41">
        <v>41654</v>
      </c>
      <c r="L222" s="146">
        <v>145.973569307529</v>
      </c>
      <c r="M222" s="147">
        <f t="shared" si="18"/>
        <v>-7.1979880659157613E-3</v>
      </c>
      <c r="N222" s="147">
        <f t="shared" si="20"/>
        <v>-9.457888622838917E-3</v>
      </c>
      <c r="O222" s="147">
        <f t="shared" si="22"/>
        <v>0.12890991520133044</v>
      </c>
      <c r="P222" s="122">
        <v>178.503349164215</v>
      </c>
      <c r="Q222" s="150">
        <f t="shared" si="19"/>
        <v>4.5528495723543561E-3</v>
      </c>
      <c r="R222" s="150">
        <f t="shared" si="21"/>
        <v>2.4348326746198357E-2</v>
      </c>
      <c r="S222" s="150">
        <f t="shared" si="23"/>
        <v>0.100493903773752</v>
      </c>
    </row>
    <row r="223" spans="11:19" ht="15" x14ac:dyDescent="0.25">
      <c r="K223" s="41">
        <v>41685</v>
      </c>
      <c r="L223" s="146">
        <v>144.03483237122501</v>
      </c>
      <c r="M223" s="147">
        <f t="shared" si="18"/>
        <v>-1.3281424476369263E-2</v>
      </c>
      <c r="N223" s="147">
        <f t="shared" si="20"/>
        <v>-3.0511275759490752E-2</v>
      </c>
      <c r="O223" s="147">
        <f t="shared" si="22"/>
        <v>0.10845379111850928</v>
      </c>
      <c r="P223" s="122">
        <v>179.221032928927</v>
      </c>
      <c r="Q223" s="150">
        <f t="shared" si="19"/>
        <v>4.020561900223818E-3</v>
      </c>
      <c r="R223" s="150">
        <f t="shared" si="21"/>
        <v>1.2283269748437853E-2</v>
      </c>
      <c r="S223" s="150">
        <f t="shared" si="23"/>
        <v>9.8535064289808405E-2</v>
      </c>
    </row>
    <row r="224" spans="11:19" ht="15" x14ac:dyDescent="0.25">
      <c r="K224" s="41">
        <v>41713</v>
      </c>
      <c r="L224" s="146">
        <v>144.093403515414</v>
      </c>
      <c r="M224" s="147">
        <f t="shared" si="18"/>
        <v>4.0664569274495577E-4</v>
      </c>
      <c r="N224" s="147">
        <f t="shared" si="20"/>
        <v>-1.9985456304422056E-2</v>
      </c>
      <c r="O224" s="147">
        <f t="shared" si="22"/>
        <v>0.10141890769841755</v>
      </c>
      <c r="P224" s="122">
        <v>180.705201850376</v>
      </c>
      <c r="Q224" s="150">
        <f t="shared" si="19"/>
        <v>8.281220664750677E-3</v>
      </c>
      <c r="R224" s="150">
        <f t="shared" si="21"/>
        <v>1.6944087050967394E-2</v>
      </c>
      <c r="S224" s="150">
        <f t="shared" si="23"/>
        <v>0.1055152331987006</v>
      </c>
    </row>
    <row r="225" spans="11:19" ht="15" x14ac:dyDescent="0.25">
      <c r="K225" s="41">
        <v>41744</v>
      </c>
      <c r="L225" s="146">
        <v>145.159574734259</v>
      </c>
      <c r="M225" s="147">
        <f t="shared" si="18"/>
        <v>7.3991674346907121E-3</v>
      </c>
      <c r="N225" s="147">
        <f t="shared" si="20"/>
        <v>-5.5763147885705688E-3</v>
      </c>
      <c r="O225" s="147">
        <f t="shared" si="22"/>
        <v>9.5895043460520801E-2</v>
      </c>
      <c r="P225" s="122">
        <v>180.24728261852999</v>
      </c>
      <c r="Q225" s="150">
        <f t="shared" si="19"/>
        <v>-2.5340677919453158E-3</v>
      </c>
      <c r="R225" s="150">
        <f t="shared" si="21"/>
        <v>9.7697520101467372E-3</v>
      </c>
      <c r="S225" s="150">
        <f t="shared" si="23"/>
        <v>9.1239088561581028E-2</v>
      </c>
    </row>
    <row r="226" spans="11:19" ht="15" x14ac:dyDescent="0.25">
      <c r="K226" s="41">
        <v>41774</v>
      </c>
      <c r="L226" s="146">
        <v>148.227355113637</v>
      </c>
      <c r="M226" s="147">
        <f t="shared" si="18"/>
        <v>2.1133847939373895E-2</v>
      </c>
      <c r="N226" s="147">
        <f t="shared" si="20"/>
        <v>2.9107700362412947E-2</v>
      </c>
      <c r="O226" s="147">
        <f t="shared" si="22"/>
        <v>9.6687197203896957E-2</v>
      </c>
      <c r="P226" s="122">
        <v>176.971823605428</v>
      </c>
      <c r="Q226" s="150">
        <f t="shared" si="19"/>
        <v>-1.8172029921993738E-2</v>
      </c>
      <c r="R226" s="150">
        <f t="shared" si="21"/>
        <v>-1.2549918314503694E-2</v>
      </c>
      <c r="S226" s="150">
        <f t="shared" si="23"/>
        <v>6.5077152408688388E-2</v>
      </c>
    </row>
    <row r="227" spans="11:19" ht="15" x14ac:dyDescent="0.25">
      <c r="K227" s="41">
        <v>41805</v>
      </c>
      <c r="L227" s="146">
        <v>150.92918189231</v>
      </c>
      <c r="M227" s="147">
        <f t="shared" si="18"/>
        <v>1.8227585431863647E-2</v>
      </c>
      <c r="N227" s="147">
        <f t="shared" si="20"/>
        <v>4.7439911960749592E-2</v>
      </c>
      <c r="O227" s="147">
        <f t="shared" si="22"/>
        <v>9.6416076548453189E-2</v>
      </c>
      <c r="P227" s="122">
        <v>174.452927082239</v>
      </c>
      <c r="Q227" s="150">
        <f t="shared" si="19"/>
        <v>-1.4233319586540949E-2</v>
      </c>
      <c r="R227" s="150">
        <f t="shared" si="21"/>
        <v>-3.4599307070938057E-2</v>
      </c>
      <c r="S227" s="150">
        <f t="shared" si="23"/>
        <v>3.3898222953428148E-2</v>
      </c>
    </row>
    <row r="228" spans="11:19" ht="15" x14ac:dyDescent="0.25">
      <c r="K228" s="41">
        <v>41835</v>
      </c>
      <c r="L228" s="146">
        <v>152.382776513517</v>
      </c>
      <c r="M228" s="147">
        <f t="shared" si="18"/>
        <v>9.6309713137130437E-3</v>
      </c>
      <c r="N228" s="147">
        <f t="shared" si="20"/>
        <v>4.9760422572754148E-2</v>
      </c>
      <c r="O228" s="147">
        <f t="shared" si="22"/>
        <v>7.4360029502532843E-2</v>
      </c>
      <c r="P228" s="122">
        <v>173.81014623230899</v>
      </c>
      <c r="Q228" s="150">
        <f t="shared" si="19"/>
        <v>-3.6845518196836347E-3</v>
      </c>
      <c r="R228" s="150">
        <f t="shared" si="21"/>
        <v>-3.5712806832402411E-2</v>
      </c>
      <c r="S228" s="150">
        <f t="shared" si="23"/>
        <v>2.4102262090081039E-2</v>
      </c>
    </row>
    <row r="229" spans="11:19" ht="15" x14ac:dyDescent="0.25">
      <c r="K229" s="41">
        <v>41866</v>
      </c>
      <c r="L229" s="146">
        <v>153.45440675481501</v>
      </c>
      <c r="M229" s="147">
        <f t="shared" si="18"/>
        <v>7.0324892735036393E-3</v>
      </c>
      <c r="N229" s="147">
        <f t="shared" si="20"/>
        <v>3.5263744921919082E-2</v>
      </c>
      <c r="O229" s="147">
        <f t="shared" si="22"/>
        <v>6.8397671204989852E-2</v>
      </c>
      <c r="P229" s="122">
        <v>179.80495567275</v>
      </c>
      <c r="Q229" s="150">
        <f t="shared" si="19"/>
        <v>3.4490560938994497E-2</v>
      </c>
      <c r="R229" s="150">
        <f t="shared" si="21"/>
        <v>1.6008944303126382E-2</v>
      </c>
      <c r="S229" s="150">
        <f t="shared" si="23"/>
        <v>5.5780333036871577E-2</v>
      </c>
    </row>
    <row r="230" spans="11:19" ht="15" x14ac:dyDescent="0.25">
      <c r="K230" s="41">
        <v>41897</v>
      </c>
      <c r="L230" s="146">
        <v>153.93513484986201</v>
      </c>
      <c r="M230" s="147">
        <f t="shared" si="18"/>
        <v>3.1327096120159492E-3</v>
      </c>
      <c r="N230" s="147">
        <f t="shared" si="20"/>
        <v>1.9916313862330393E-2</v>
      </c>
      <c r="O230" s="147">
        <f t="shared" si="22"/>
        <v>5.006942021719385E-2</v>
      </c>
      <c r="P230" s="122">
        <v>184.94828747240601</v>
      </c>
      <c r="Q230" s="150">
        <f t="shared" si="19"/>
        <v>2.8605061414530786E-2</v>
      </c>
      <c r="R230" s="150">
        <f t="shared" si="21"/>
        <v>6.0161560861741181E-2</v>
      </c>
      <c r="S230" s="150">
        <f t="shared" si="23"/>
        <v>7.810331646083335E-2</v>
      </c>
    </row>
    <row r="231" spans="11:19" ht="15" x14ac:dyDescent="0.25">
      <c r="K231" s="41">
        <v>41927</v>
      </c>
      <c r="L231" s="146">
        <v>155.113751701692</v>
      </c>
      <c r="M231" s="147">
        <f t="shared" si="18"/>
        <v>7.6565811501028147E-3</v>
      </c>
      <c r="N231" s="147">
        <f t="shared" si="20"/>
        <v>1.7921810132739857E-2</v>
      </c>
      <c r="O231" s="147">
        <f t="shared" si="22"/>
        <v>5.25652270003234E-2</v>
      </c>
      <c r="P231" s="122">
        <v>189.75544844394801</v>
      </c>
      <c r="Q231" s="150">
        <f t="shared" si="19"/>
        <v>2.5991919348046011E-2</v>
      </c>
      <c r="R231" s="150">
        <f t="shared" si="21"/>
        <v>9.1739766390432909E-2</v>
      </c>
      <c r="S231" s="150">
        <f t="shared" si="23"/>
        <v>8.8918930735108148E-2</v>
      </c>
    </row>
    <row r="232" spans="11:19" ht="15" x14ac:dyDescent="0.25">
      <c r="K232" s="41">
        <v>41958</v>
      </c>
      <c r="L232" s="146">
        <v>155.692524307165</v>
      </c>
      <c r="M232" s="147">
        <f t="shared" si="18"/>
        <v>3.7312784915812802E-3</v>
      </c>
      <c r="N232" s="147">
        <f t="shared" si="20"/>
        <v>1.4584902445493153E-2</v>
      </c>
      <c r="O232" s="147">
        <f t="shared" si="22"/>
        <v>4.795586094973503E-2</v>
      </c>
      <c r="P232" s="122">
        <v>191.77459017553599</v>
      </c>
      <c r="Q232" s="150">
        <f t="shared" si="19"/>
        <v>1.0640757607465634E-2</v>
      </c>
      <c r="R232" s="150">
        <f t="shared" si="21"/>
        <v>6.6570103465730224E-2</v>
      </c>
      <c r="S232" s="150">
        <f t="shared" si="23"/>
        <v>8.318876431508837E-2</v>
      </c>
    </row>
    <row r="233" spans="11:19" ht="15" x14ac:dyDescent="0.25">
      <c r="K233" s="41">
        <v>41988</v>
      </c>
      <c r="L233" s="146">
        <v>159.03248356571501</v>
      </c>
      <c r="M233" s="147">
        <f t="shared" si="18"/>
        <v>2.1452277644112394E-2</v>
      </c>
      <c r="N233" s="147">
        <f t="shared" si="20"/>
        <v>3.3113614515780432E-2</v>
      </c>
      <c r="O233" s="147">
        <f t="shared" si="22"/>
        <v>8.1618887555505948E-2</v>
      </c>
      <c r="P233" s="122">
        <v>194.62605666650501</v>
      </c>
      <c r="Q233" s="150">
        <f t="shared" si="19"/>
        <v>1.4868844138105075E-2</v>
      </c>
      <c r="R233" s="150">
        <f t="shared" si="21"/>
        <v>5.2326892702604377E-2</v>
      </c>
      <c r="S233" s="150">
        <f t="shared" si="23"/>
        <v>9.5285666856064433E-2</v>
      </c>
    </row>
    <row r="234" spans="11:19" ht="15" x14ac:dyDescent="0.25">
      <c r="K234" s="41">
        <v>42019</v>
      </c>
      <c r="L234" s="146">
        <v>162.41008677826099</v>
      </c>
      <c r="M234" s="147">
        <f t="shared" si="18"/>
        <v>2.1238448503197116E-2</v>
      </c>
      <c r="N234" s="147">
        <f t="shared" si="20"/>
        <v>4.7038608740513244E-2</v>
      </c>
      <c r="O234" s="147">
        <f t="shared" si="22"/>
        <v>0.11259927087282806</v>
      </c>
      <c r="P234" s="122">
        <v>197.107349464279</v>
      </c>
      <c r="Q234" s="150">
        <f t="shared" si="19"/>
        <v>1.274902672475009E-2</v>
      </c>
      <c r="R234" s="150">
        <f t="shared" si="21"/>
        <v>3.874408392812323E-2</v>
      </c>
      <c r="S234" s="150">
        <f t="shared" si="23"/>
        <v>0.10422213581521755</v>
      </c>
    </row>
    <row r="235" spans="11:19" ht="15" x14ac:dyDescent="0.25">
      <c r="K235" s="41">
        <v>42050</v>
      </c>
      <c r="L235" s="146">
        <v>167.05363674780699</v>
      </c>
      <c r="M235" s="147">
        <f t="shared" si="18"/>
        <v>2.8591512150879295E-2</v>
      </c>
      <c r="N235" s="147">
        <f t="shared" si="20"/>
        <v>7.2971470474893829E-2</v>
      </c>
      <c r="O235" s="147">
        <f t="shared" si="22"/>
        <v>0.15981415049142411</v>
      </c>
      <c r="P235" s="122">
        <v>197.89283296452999</v>
      </c>
      <c r="Q235" s="150">
        <f t="shared" si="19"/>
        <v>3.9850543492461199E-3</v>
      </c>
      <c r="R235" s="150">
        <f t="shared" si="21"/>
        <v>3.1903302639801234E-2</v>
      </c>
      <c r="S235" s="150">
        <f t="shared" si="23"/>
        <v>0.10418308459927017</v>
      </c>
    </row>
    <row r="236" spans="11:19" ht="15" x14ac:dyDescent="0.25">
      <c r="K236" s="41">
        <v>42078</v>
      </c>
      <c r="L236" s="146">
        <v>165.86245015130399</v>
      </c>
      <c r="M236" s="147">
        <f t="shared" si="18"/>
        <v>-7.1305636901595193E-3</v>
      </c>
      <c r="N236" s="147">
        <f t="shared" si="20"/>
        <v>4.2946990655319262E-2</v>
      </c>
      <c r="O236" s="147">
        <f t="shared" si="22"/>
        <v>0.1510759417488623</v>
      </c>
      <c r="P236" s="122">
        <v>199.46536773649501</v>
      </c>
      <c r="Q236" s="150">
        <f t="shared" si="19"/>
        <v>7.9463957759748904E-3</v>
      </c>
      <c r="R236" s="150">
        <f t="shared" si="21"/>
        <v>2.4864661766652585E-2</v>
      </c>
      <c r="S236" s="150">
        <f t="shared" si="23"/>
        <v>0.10381641310830902</v>
      </c>
    </row>
    <row r="237" spans="11:19" ht="15" x14ac:dyDescent="0.25">
      <c r="K237" s="41">
        <v>42109</v>
      </c>
      <c r="L237" s="146">
        <v>166.44636214931501</v>
      </c>
      <c r="M237" s="147">
        <f t="shared" si="18"/>
        <v>3.5204592569226811E-3</v>
      </c>
      <c r="N237" s="147">
        <f t="shared" si="20"/>
        <v>2.4852368785226675E-2</v>
      </c>
      <c r="O237" s="147">
        <f t="shared" si="22"/>
        <v>0.14664404641598972</v>
      </c>
      <c r="P237" s="122">
        <v>201.46047434564699</v>
      </c>
      <c r="Q237" s="150">
        <f t="shared" si="19"/>
        <v>1.0002270728959983E-2</v>
      </c>
      <c r="R237" s="150">
        <f t="shared" si="21"/>
        <v>2.2085046007667364E-2</v>
      </c>
      <c r="S237" s="150">
        <f t="shared" si="23"/>
        <v>0.11768938437763832</v>
      </c>
    </row>
    <row r="238" spans="11:19" ht="15" x14ac:dyDescent="0.25">
      <c r="K238" s="41">
        <v>42139</v>
      </c>
      <c r="L238" s="146">
        <v>166.29433591414201</v>
      </c>
      <c r="M238" s="147">
        <f t="shared" si="18"/>
        <v>-9.133647212825613E-4</v>
      </c>
      <c r="N238" s="147">
        <f t="shared" si="20"/>
        <v>-4.545251743374279E-3</v>
      </c>
      <c r="O238" s="147">
        <f t="shared" si="22"/>
        <v>0.12188695390708504</v>
      </c>
      <c r="P238" s="122">
        <v>204.43286693868899</v>
      </c>
      <c r="Q238" s="150">
        <f t="shared" si="19"/>
        <v>1.4754222150506147E-2</v>
      </c>
      <c r="R238" s="150">
        <f t="shared" si="21"/>
        <v>3.304836196534322E-2</v>
      </c>
      <c r="S238" s="150">
        <f t="shared" si="23"/>
        <v>0.15517183907471876</v>
      </c>
    </row>
    <row r="239" spans="11:19" ht="15" x14ac:dyDescent="0.25">
      <c r="K239" s="41">
        <v>42170</v>
      </c>
      <c r="L239" s="146">
        <v>169.30489534030801</v>
      </c>
      <c r="M239" s="147">
        <f t="shared" si="18"/>
        <v>1.8103800166232586E-2</v>
      </c>
      <c r="N239" s="147">
        <f t="shared" si="20"/>
        <v>2.075481934496759E-2</v>
      </c>
      <c r="O239" s="147">
        <f t="shared" si="22"/>
        <v>0.12175056683941565</v>
      </c>
      <c r="P239" s="122">
        <v>205.54120539241501</v>
      </c>
      <c r="Q239" s="150">
        <f t="shared" si="19"/>
        <v>5.4215277138309759E-3</v>
      </c>
      <c r="R239" s="150">
        <f t="shared" si="21"/>
        <v>3.0460614415764198E-2</v>
      </c>
      <c r="S239" s="150">
        <f t="shared" si="23"/>
        <v>0.17820439490545592</v>
      </c>
    </row>
    <row r="240" spans="11:19" ht="15" x14ac:dyDescent="0.25">
      <c r="K240" s="41">
        <v>42200</v>
      </c>
      <c r="L240" s="146">
        <v>169.47587865089699</v>
      </c>
      <c r="M240" s="147">
        <f t="shared" si="18"/>
        <v>1.0099135659680236E-3</v>
      </c>
      <c r="N240" s="147">
        <f t="shared" si="20"/>
        <v>1.8201157793189093E-2</v>
      </c>
      <c r="O240" s="147">
        <f t="shared" si="22"/>
        <v>0.11217213997845588</v>
      </c>
      <c r="P240" s="122">
        <v>206.457331241063</v>
      </c>
      <c r="Q240" s="150">
        <f t="shared" si="19"/>
        <v>4.4571396129498009E-3</v>
      </c>
      <c r="R240" s="150">
        <f t="shared" si="21"/>
        <v>2.4803162564001946E-2</v>
      </c>
      <c r="S240" s="150">
        <f t="shared" si="23"/>
        <v>0.18783244658869824</v>
      </c>
    </row>
    <row r="241" spans="11:19" ht="15" x14ac:dyDescent="0.25">
      <c r="K241" s="41">
        <v>42231</v>
      </c>
      <c r="L241" s="146">
        <v>168.87583845721599</v>
      </c>
      <c r="M241" s="147">
        <f t="shared" si="18"/>
        <v>-3.540563993280843E-3</v>
      </c>
      <c r="N241" s="147">
        <f t="shared" si="20"/>
        <v>1.5523694952585876E-2</v>
      </c>
      <c r="O241" s="147">
        <f t="shared" si="22"/>
        <v>0.10049520263722944</v>
      </c>
      <c r="P241" s="122">
        <v>206.75406558724299</v>
      </c>
      <c r="Q241" s="150">
        <f t="shared" si="19"/>
        <v>1.4372671795970238E-3</v>
      </c>
      <c r="R241" s="150">
        <f t="shared" si="21"/>
        <v>1.1354332027492253E-2</v>
      </c>
      <c r="S241" s="150">
        <f t="shared" si="23"/>
        <v>0.14987968387001027</v>
      </c>
    </row>
    <row r="242" spans="11:19" ht="15" x14ac:dyDescent="0.25">
      <c r="K242" s="41">
        <v>42262</v>
      </c>
      <c r="L242" s="146">
        <v>169.16603402075</v>
      </c>
      <c r="M242" s="147">
        <f t="shared" si="18"/>
        <v>1.7183959895337164E-3</v>
      </c>
      <c r="N242" s="147">
        <f t="shared" si="20"/>
        <v>-8.201849053383059E-4</v>
      </c>
      <c r="O242" s="147">
        <f t="shared" si="22"/>
        <v>9.8943617944942774E-2</v>
      </c>
      <c r="P242" s="122">
        <v>207.314723076528</v>
      </c>
      <c r="Q242" s="150">
        <f t="shared" si="19"/>
        <v>2.7117120415145468E-3</v>
      </c>
      <c r="R242" s="150">
        <f t="shared" si="21"/>
        <v>8.6285262399188323E-3</v>
      </c>
      <c r="S242" s="150">
        <f t="shared" si="23"/>
        <v>0.12093345610166306</v>
      </c>
    </row>
    <row r="243" spans="11:19" ht="15" x14ac:dyDescent="0.25">
      <c r="K243" s="41">
        <v>42292</v>
      </c>
      <c r="L243" s="146">
        <v>168.79250865806901</v>
      </c>
      <c r="M243" s="147">
        <f t="shared" si="18"/>
        <v>-2.2080399581583254E-3</v>
      </c>
      <c r="N243" s="147">
        <f t="shared" si="20"/>
        <v>-4.0322551991935907E-3</v>
      </c>
      <c r="O243" s="147">
        <f t="shared" si="22"/>
        <v>8.8185327260237978E-2</v>
      </c>
      <c r="P243" s="122">
        <v>206.40556825589101</v>
      </c>
      <c r="Q243" s="150">
        <f t="shared" si="19"/>
        <v>-4.3853847288085612E-3</v>
      </c>
      <c r="R243" s="150">
        <f t="shared" si="21"/>
        <v>-2.5072001493398055E-4</v>
      </c>
      <c r="S243" s="150">
        <f t="shared" si="23"/>
        <v>8.7745147496311793E-2</v>
      </c>
    </row>
    <row r="244" spans="11:19" ht="15" x14ac:dyDescent="0.25">
      <c r="K244" s="41">
        <v>42323</v>
      </c>
      <c r="L244" s="146">
        <v>169.25741772053701</v>
      </c>
      <c r="M244" s="147">
        <f t="shared" si="18"/>
        <v>2.7543228438520195E-3</v>
      </c>
      <c r="N244" s="147">
        <f t="shared" si="20"/>
        <v>2.2595254999588921E-3</v>
      </c>
      <c r="O244" s="147">
        <f t="shared" si="22"/>
        <v>8.7126170467953123E-2</v>
      </c>
      <c r="P244" s="122">
        <v>207.005109795718</v>
      </c>
      <c r="Q244" s="150">
        <f t="shared" si="19"/>
        <v>2.9046771600838017E-3</v>
      </c>
      <c r="R244" s="150">
        <f t="shared" si="21"/>
        <v>1.214216551253644E-3</v>
      </c>
      <c r="S244" s="150">
        <f t="shared" si="23"/>
        <v>7.941886151987676E-2</v>
      </c>
    </row>
    <row r="245" spans="11:19" ht="15" x14ac:dyDescent="0.25">
      <c r="K245" s="41">
        <v>42353</v>
      </c>
      <c r="L245" s="146">
        <v>167.91062876721401</v>
      </c>
      <c r="M245" s="147">
        <f t="shared" si="18"/>
        <v>-7.9570453777494388E-3</v>
      </c>
      <c r="N245" s="147">
        <f t="shared" si="20"/>
        <v>-7.4211425526592434E-3</v>
      </c>
      <c r="O245" s="147">
        <f t="shared" si="22"/>
        <v>5.5825986002604244E-2</v>
      </c>
      <c r="P245" s="122">
        <v>208.45238080890201</v>
      </c>
      <c r="Q245" s="150">
        <f t="shared" si="19"/>
        <v>6.9914748221058254E-3</v>
      </c>
      <c r="R245" s="150">
        <f t="shared" si="21"/>
        <v>5.4875877385420768E-3</v>
      </c>
      <c r="S245" s="150">
        <f t="shared" si="23"/>
        <v>7.1040457681823321E-2</v>
      </c>
    </row>
    <row r="246" spans="11:19" ht="15" x14ac:dyDescent="0.25">
      <c r="K246" s="41">
        <v>42384</v>
      </c>
      <c r="L246" s="146">
        <v>167.22676537640299</v>
      </c>
      <c r="M246" s="147">
        <f t="shared" si="18"/>
        <v>-4.0727820259615077E-3</v>
      </c>
      <c r="N246" s="147">
        <f t="shared" si="20"/>
        <v>-9.2761420166923569E-3</v>
      </c>
      <c r="O246" s="147">
        <f t="shared" si="22"/>
        <v>2.9657508925035048E-2</v>
      </c>
      <c r="P246" s="122">
        <v>212.31343165849</v>
      </c>
      <c r="Q246" s="150">
        <f t="shared" si="19"/>
        <v>1.8522459828019811E-2</v>
      </c>
      <c r="R246" s="150">
        <f t="shared" si="21"/>
        <v>2.8622597018675089E-2</v>
      </c>
      <c r="S246" s="150">
        <f t="shared" si="23"/>
        <v>7.7146195895484659E-2</v>
      </c>
    </row>
    <row r="247" spans="11:19" ht="15" x14ac:dyDescent="0.25">
      <c r="K247" s="41">
        <v>42415</v>
      </c>
      <c r="L247" s="146">
        <v>165.10610745041501</v>
      </c>
      <c r="M247" s="147">
        <f t="shared" si="18"/>
        <v>-1.2681330773902655E-2</v>
      </c>
      <c r="N247" s="147">
        <f t="shared" si="20"/>
        <v>-2.4526607613595264E-2</v>
      </c>
      <c r="O247" s="147">
        <f t="shared" si="22"/>
        <v>-1.1658107750937896E-2</v>
      </c>
      <c r="P247" s="122">
        <v>214.300103198513</v>
      </c>
      <c r="Q247" s="150">
        <f t="shared" si="19"/>
        <v>9.3572579205378759E-3</v>
      </c>
      <c r="R247" s="150">
        <f t="shared" si="21"/>
        <v>3.5240644107742192E-2</v>
      </c>
      <c r="S247" s="150">
        <f t="shared" si="23"/>
        <v>8.2909875957578594E-2</v>
      </c>
    </row>
    <row r="248" spans="11:19" ht="15" x14ac:dyDescent="0.25">
      <c r="K248" s="41">
        <v>42444</v>
      </c>
      <c r="L248" s="146">
        <v>164.102316644642</v>
      </c>
      <c r="M248" s="147">
        <f t="shared" si="18"/>
        <v>-6.0796709538710747E-3</v>
      </c>
      <c r="N248" s="147">
        <f t="shared" si="20"/>
        <v>-2.2680589969392151E-2</v>
      </c>
      <c r="O248" s="147">
        <f t="shared" si="22"/>
        <v>-1.0612007148431357E-2</v>
      </c>
      <c r="P248" s="122">
        <v>216.69506317845401</v>
      </c>
      <c r="Q248" s="150">
        <f t="shared" si="19"/>
        <v>1.1175729475605856E-2</v>
      </c>
      <c r="R248" s="150">
        <f t="shared" si="21"/>
        <v>3.9542279812617931E-2</v>
      </c>
      <c r="S248" s="150">
        <f t="shared" si="23"/>
        <v>8.6379383235692275E-2</v>
      </c>
    </row>
    <row r="249" spans="11:19" ht="15" x14ac:dyDescent="0.25">
      <c r="K249" s="41">
        <v>42475</v>
      </c>
      <c r="L249" s="146">
        <v>163.810612203918</v>
      </c>
      <c r="M249" s="147">
        <f t="shared" si="18"/>
        <v>-1.7775766161527429E-3</v>
      </c>
      <c r="N249" s="147">
        <f t="shared" si="20"/>
        <v>-2.0428267955764912E-2</v>
      </c>
      <c r="O249" s="147">
        <f t="shared" si="22"/>
        <v>-1.5835431374778497E-2</v>
      </c>
      <c r="P249" s="122">
        <v>217.48265662132201</v>
      </c>
      <c r="Q249" s="150">
        <f t="shared" si="19"/>
        <v>3.6345703096123394E-3</v>
      </c>
      <c r="R249" s="150">
        <f t="shared" si="21"/>
        <v>2.4347140557488656E-2</v>
      </c>
      <c r="S249" s="150">
        <f t="shared" si="23"/>
        <v>7.9530152640193252E-2</v>
      </c>
    </row>
    <row r="250" spans="11:19" ht="15" x14ac:dyDescent="0.25">
      <c r="K250" s="41">
        <v>42505</v>
      </c>
      <c r="L250" s="146">
        <v>167.01681980442399</v>
      </c>
      <c r="M250" s="147">
        <f t="shared" si="18"/>
        <v>1.957264891065047E-2</v>
      </c>
      <c r="N250" s="147">
        <f t="shared" si="20"/>
        <v>1.1572632796656546E-2</v>
      </c>
      <c r="O250" s="147">
        <f t="shared" si="22"/>
        <v>4.3446091312153712E-3</v>
      </c>
      <c r="P250" s="122">
        <v>219.27345968856901</v>
      </c>
      <c r="Q250" s="150">
        <f t="shared" si="19"/>
        <v>8.2342339157881472E-3</v>
      </c>
      <c r="R250" s="150">
        <f t="shared" si="21"/>
        <v>2.3207438614478937E-2</v>
      </c>
      <c r="S250" s="150">
        <f t="shared" si="23"/>
        <v>7.2593966773115914E-2</v>
      </c>
    </row>
    <row r="251" spans="11:19" ht="15" x14ac:dyDescent="0.25">
      <c r="K251" s="41">
        <v>42536</v>
      </c>
      <c r="L251" s="146">
        <v>170.52202130369099</v>
      </c>
      <c r="M251" s="147">
        <f t="shared" si="18"/>
        <v>2.0987116766871594E-2</v>
      </c>
      <c r="N251" s="147">
        <f t="shared" si="20"/>
        <v>3.9120134257157657E-2</v>
      </c>
      <c r="O251" s="147">
        <f t="shared" si="22"/>
        <v>7.1889590725449093E-3</v>
      </c>
      <c r="P251" s="122">
        <v>220.21742662220299</v>
      </c>
      <c r="Q251" s="150">
        <f t="shared" si="19"/>
        <v>4.3049757821793655E-3</v>
      </c>
      <c r="R251" s="150">
        <f t="shared" si="21"/>
        <v>1.6254931663340244E-2</v>
      </c>
      <c r="S251" s="150">
        <f t="shared" si="23"/>
        <v>7.1402817755050307E-2</v>
      </c>
    </row>
    <row r="252" spans="11:19" ht="15" x14ac:dyDescent="0.25">
      <c r="K252" s="41">
        <v>42566</v>
      </c>
      <c r="L252" s="146">
        <v>174.604284237109</v>
      </c>
      <c r="M252" s="147">
        <f t="shared" si="18"/>
        <v>2.3939799107516535E-2</v>
      </c>
      <c r="N252" s="147">
        <f t="shared" si="20"/>
        <v>6.5891164729636742E-2</v>
      </c>
      <c r="O252" s="147">
        <f t="shared" si="22"/>
        <v>3.0260386475269518E-2</v>
      </c>
      <c r="P252" s="122">
        <v>222.062040974627</v>
      </c>
      <c r="Q252" s="150">
        <f t="shared" si="19"/>
        <v>8.3763323398948764E-3</v>
      </c>
      <c r="R252" s="150">
        <f t="shared" si="21"/>
        <v>2.105631972888089E-2</v>
      </c>
      <c r="S252" s="150">
        <f t="shared" si="23"/>
        <v>7.5583219252910228E-2</v>
      </c>
    </row>
    <row r="253" spans="11:19" ht="15" x14ac:dyDescent="0.25">
      <c r="K253" s="41">
        <v>42597</v>
      </c>
      <c r="L253" s="146">
        <v>175.93382576475</v>
      </c>
      <c r="M253" s="147">
        <f t="shared" si="18"/>
        <v>7.6145985389195481E-3</v>
      </c>
      <c r="N253" s="147">
        <f t="shared" si="20"/>
        <v>5.3389867983163475E-2</v>
      </c>
      <c r="O253" s="147">
        <f t="shared" si="22"/>
        <v>4.1793943834790293E-2</v>
      </c>
      <c r="P253" s="122">
        <v>223.34705148307299</v>
      </c>
      <c r="Q253" s="150">
        <f t="shared" si="19"/>
        <v>5.7867184450168807E-3</v>
      </c>
      <c r="R253" s="150">
        <f t="shared" si="21"/>
        <v>1.857767830310908E-2</v>
      </c>
      <c r="S253" s="150">
        <f t="shared" si="23"/>
        <v>8.0254701878296641E-2</v>
      </c>
    </row>
    <row r="254" spans="11:19" ht="15" x14ac:dyDescent="0.25">
      <c r="K254" s="41">
        <v>42628</v>
      </c>
      <c r="L254" s="146">
        <v>176.497941271591</v>
      </c>
      <c r="M254" s="147">
        <f t="shared" si="18"/>
        <v>3.2064073204167709E-3</v>
      </c>
      <c r="N254" s="147">
        <f t="shared" si="20"/>
        <v>3.5044857680036623E-2</v>
      </c>
      <c r="O254" s="147">
        <f t="shared" si="22"/>
        <v>4.3341485737862007E-2</v>
      </c>
      <c r="P254" s="122">
        <v>224.72020857184501</v>
      </c>
      <c r="Q254" s="150">
        <f t="shared" si="19"/>
        <v>6.1480869331111965E-3</v>
      </c>
      <c r="R254" s="150">
        <f t="shared" si="21"/>
        <v>2.0446982869193331E-2</v>
      </c>
      <c r="S254" s="150">
        <f t="shared" si="23"/>
        <v>8.3956822926136043E-2</v>
      </c>
    </row>
    <row r="255" spans="11:19" ht="15" x14ac:dyDescent="0.25">
      <c r="K255" s="41">
        <v>42658</v>
      </c>
      <c r="L255" s="146">
        <v>177.830464985264</v>
      </c>
      <c r="M255" s="147">
        <f t="shared" si="18"/>
        <v>7.5497974881335583E-3</v>
      </c>
      <c r="N255" s="147">
        <f t="shared" si="20"/>
        <v>1.847709958693744E-2</v>
      </c>
      <c r="O255" s="147">
        <f t="shared" si="22"/>
        <v>5.3544771619596032E-2</v>
      </c>
      <c r="P255" s="122">
        <v>226.048672067062</v>
      </c>
      <c r="Q255" s="150">
        <f t="shared" si="19"/>
        <v>5.9116334203306309E-3</v>
      </c>
      <c r="R255" s="150">
        <f t="shared" si="21"/>
        <v>1.7952780560503534E-2</v>
      </c>
      <c r="S255" s="150">
        <f t="shared" si="23"/>
        <v>9.5167509176973697E-2</v>
      </c>
    </row>
    <row r="256" spans="11:19" ht="15" x14ac:dyDescent="0.25">
      <c r="K256" s="41">
        <v>42689</v>
      </c>
      <c r="L256" s="146">
        <v>178.127381041463</v>
      </c>
      <c r="M256" s="147">
        <f t="shared" si="18"/>
        <v>1.6696579870247863E-3</v>
      </c>
      <c r="N256" s="147">
        <f t="shared" si="20"/>
        <v>1.2468070123400343E-2</v>
      </c>
      <c r="O256" s="147">
        <f t="shared" si="22"/>
        <v>5.240516746847268E-2</v>
      </c>
      <c r="P256" s="122">
        <v>227.86050240205199</v>
      </c>
      <c r="Q256" s="150">
        <f t="shared" si="19"/>
        <v>8.0152222015816843E-3</v>
      </c>
      <c r="R256" s="150">
        <f t="shared" si="21"/>
        <v>2.0208240444674397E-2</v>
      </c>
      <c r="S256" s="150">
        <f t="shared" si="23"/>
        <v>0.10074820194977341</v>
      </c>
    </row>
    <row r="257" spans="11:19" ht="15" x14ac:dyDescent="0.25">
      <c r="K257" s="41">
        <v>42719</v>
      </c>
      <c r="L257" s="146">
        <v>177.40943156436799</v>
      </c>
      <c r="M257" s="147">
        <f t="shared" si="18"/>
        <v>-4.0305396783882896E-3</v>
      </c>
      <c r="N257" s="147">
        <f t="shared" si="20"/>
        <v>5.1643111880517178E-3</v>
      </c>
      <c r="O257" s="147">
        <f t="shared" si="22"/>
        <v>5.6570586787110466E-2</v>
      </c>
      <c r="P257" s="122">
        <v>228.981990194031</v>
      </c>
      <c r="Q257" s="150">
        <f t="shared" si="19"/>
        <v>4.9218174284553218E-3</v>
      </c>
      <c r="R257" s="150">
        <f t="shared" si="21"/>
        <v>1.8964834757277504E-2</v>
      </c>
      <c r="S257" s="150">
        <f t="shared" si="23"/>
        <v>9.8485847489309553E-2</v>
      </c>
    </row>
    <row r="258" spans="11:19" ht="15" x14ac:dyDescent="0.25">
      <c r="K258" s="41">
        <v>42750</v>
      </c>
      <c r="L258" s="146">
        <v>173.98182901629099</v>
      </c>
      <c r="M258" s="147">
        <f t="shared" si="18"/>
        <v>-1.9320294968835361E-2</v>
      </c>
      <c r="N258" s="147">
        <f t="shared" si="20"/>
        <v>-2.1642163334004261E-2</v>
      </c>
      <c r="O258" s="147">
        <f t="shared" si="22"/>
        <v>4.0394631951908622E-2</v>
      </c>
      <c r="P258" s="122">
        <v>228.22351281951001</v>
      </c>
      <c r="Q258" s="150">
        <f t="shared" si="19"/>
        <v>-3.3123887772933402E-3</v>
      </c>
      <c r="R258" s="150">
        <f t="shared" si="21"/>
        <v>9.621117136236812E-3</v>
      </c>
      <c r="S258" s="150">
        <f t="shared" si="23"/>
        <v>7.4936762298730475E-2</v>
      </c>
    </row>
    <row r="259" spans="11:19" ht="15" x14ac:dyDescent="0.25">
      <c r="K259" s="41">
        <v>42781</v>
      </c>
      <c r="L259" s="146">
        <v>172.128618415566</v>
      </c>
      <c r="M259" s="147">
        <f t="shared" si="18"/>
        <v>-1.0651748008416839E-2</v>
      </c>
      <c r="N259" s="147">
        <f t="shared" si="20"/>
        <v>-3.3676813698286234E-2</v>
      </c>
      <c r="O259" s="147">
        <f t="shared" si="22"/>
        <v>4.2533320381621831E-2</v>
      </c>
      <c r="P259" s="122">
        <v>226.68647420532</v>
      </c>
      <c r="Q259" s="150">
        <f t="shared" si="19"/>
        <v>-6.7347951803965467E-3</v>
      </c>
      <c r="R259" s="150">
        <f t="shared" si="21"/>
        <v>-5.1523988771887685E-3</v>
      </c>
      <c r="S259" s="150">
        <f t="shared" si="23"/>
        <v>5.7799183583841396E-2</v>
      </c>
    </row>
    <row r="260" spans="11:19" ht="15" x14ac:dyDescent="0.25">
      <c r="K260" s="41">
        <v>42809</v>
      </c>
      <c r="L260" s="146">
        <v>173.43927222986599</v>
      </c>
      <c r="M260" s="147">
        <f t="shared" si="18"/>
        <v>7.614386418507868E-3</v>
      </c>
      <c r="N260" s="147">
        <f t="shared" si="20"/>
        <v>-2.2378513360274965E-2</v>
      </c>
      <c r="O260" s="147">
        <f t="shared" si="22"/>
        <v>5.6897158895342415E-2</v>
      </c>
      <c r="P260" s="122">
        <v>225.2681774017</v>
      </c>
      <c r="Q260" s="150">
        <f t="shared" si="19"/>
        <v>-6.2566450362423476E-3</v>
      </c>
      <c r="R260" s="150">
        <f t="shared" si="21"/>
        <v>-1.6218798645186272E-2</v>
      </c>
      <c r="S260" s="150">
        <f t="shared" si="23"/>
        <v>3.9563034328040203E-2</v>
      </c>
    </row>
    <row r="261" spans="11:19" ht="15" x14ac:dyDescent="0.25">
      <c r="K261" s="41">
        <v>42840</v>
      </c>
      <c r="L261" s="146">
        <v>178.318393366653</v>
      </c>
      <c r="M261" s="147">
        <f t="shared" si="18"/>
        <v>2.8131582161625479E-2</v>
      </c>
      <c r="N261" s="147">
        <f t="shared" si="20"/>
        <v>2.4925386604344402E-2</v>
      </c>
      <c r="O261" s="147">
        <f t="shared" si="22"/>
        <v>8.856435469928603E-2</v>
      </c>
      <c r="P261" s="122">
        <v>226.14635174079999</v>
      </c>
      <c r="Q261" s="150">
        <f t="shared" si="19"/>
        <v>3.898350620265445E-3</v>
      </c>
      <c r="R261" s="150">
        <f t="shared" si="21"/>
        <v>-9.1014332968958334E-3</v>
      </c>
      <c r="S261" s="150">
        <f t="shared" si="23"/>
        <v>3.9836257539207276E-2</v>
      </c>
    </row>
    <row r="262" spans="11:19" ht="15" x14ac:dyDescent="0.25">
      <c r="K262" s="41">
        <v>42870</v>
      </c>
      <c r="L262" s="146">
        <v>183.37246928223399</v>
      </c>
      <c r="M262" s="147">
        <f t="shared" si="18"/>
        <v>2.8342987059046365E-2</v>
      </c>
      <c r="N262" s="147">
        <f t="shared" si="20"/>
        <v>6.5322379103294859E-2</v>
      </c>
      <c r="O262" s="147">
        <f t="shared" si="22"/>
        <v>9.7928157756580481E-2</v>
      </c>
      <c r="P262" s="122">
        <v>228.96553412466901</v>
      </c>
      <c r="Q262" s="150">
        <f t="shared" si="19"/>
        <v>1.246618555713086E-2</v>
      </c>
      <c r="R262" s="150">
        <f t="shared" si="21"/>
        <v>1.0053797551611954E-2</v>
      </c>
      <c r="S262" s="150">
        <f t="shared" si="23"/>
        <v>4.4200855178121001E-2</v>
      </c>
    </row>
    <row r="263" spans="11:19" ht="15" x14ac:dyDescent="0.25">
      <c r="K263" s="41">
        <v>42901</v>
      </c>
      <c r="L263" s="146">
        <v>186.77231900786501</v>
      </c>
      <c r="M263" s="147">
        <f t="shared" si="18"/>
        <v>1.854067701077966E-2</v>
      </c>
      <c r="N263" s="147">
        <f t="shared" si="20"/>
        <v>7.68744391427576E-2</v>
      </c>
      <c r="O263" s="147">
        <f t="shared" si="22"/>
        <v>9.5297355613871426E-2</v>
      </c>
      <c r="P263" s="122">
        <v>232.61228472157299</v>
      </c>
      <c r="Q263" s="150">
        <f t="shared" si="19"/>
        <v>1.5927072215674132E-2</v>
      </c>
      <c r="R263" s="150">
        <f t="shared" si="21"/>
        <v>3.2601619121625403E-2</v>
      </c>
      <c r="S263" s="150">
        <f t="shared" si="23"/>
        <v>5.6284637821302663E-2</v>
      </c>
    </row>
    <row r="264" spans="11:19" ht="15" x14ac:dyDescent="0.25">
      <c r="K264" s="41">
        <v>42931</v>
      </c>
      <c r="L264" s="146">
        <v>184.74866506652799</v>
      </c>
      <c r="M264" s="147">
        <f t="shared" ref="M264:M327" si="24">L264/L263-1</f>
        <v>-1.0834870777889694E-2</v>
      </c>
      <c r="N264" s="147">
        <f t="shared" si="20"/>
        <v>3.6060619313977638E-2</v>
      </c>
      <c r="O264" s="147">
        <f t="shared" si="22"/>
        <v>5.8099266428326191E-2</v>
      </c>
      <c r="P264" s="122">
        <v>235.54299819110599</v>
      </c>
      <c r="Q264" s="150">
        <f t="shared" ref="Q264:Q327" si="25">P264/P263-1</f>
        <v>1.2599134534278633E-2</v>
      </c>
      <c r="R264" s="150">
        <f t="shared" si="21"/>
        <v>4.1551174175368022E-2</v>
      </c>
      <c r="S264" s="150">
        <f t="shared" si="23"/>
        <v>6.0708066796609117E-2</v>
      </c>
    </row>
    <row r="265" spans="11:19" ht="15" x14ac:dyDescent="0.25">
      <c r="K265" s="41">
        <v>42962</v>
      </c>
      <c r="L265" s="146">
        <v>183.535000632253</v>
      </c>
      <c r="M265" s="147">
        <f t="shared" si="24"/>
        <v>-6.5692730923817555E-3</v>
      </c>
      <c r="N265" s="147">
        <f t="shared" si="20"/>
        <v>8.8634542936127936E-4</v>
      </c>
      <c r="O265" s="147">
        <f t="shared" si="22"/>
        <v>4.3204738113675312E-2</v>
      </c>
      <c r="P265" s="122">
        <v>237.03516187869599</v>
      </c>
      <c r="Q265" s="150">
        <f t="shared" si="25"/>
        <v>6.3349948801252332E-3</v>
      </c>
      <c r="R265" s="150">
        <f t="shared" si="21"/>
        <v>3.5243853555850801E-2</v>
      </c>
      <c r="S265" s="150">
        <f t="shared" si="23"/>
        <v>6.1286282065202924E-2</v>
      </c>
    </row>
    <row r="266" spans="11:19" ht="15" x14ac:dyDescent="0.25">
      <c r="K266" s="41">
        <v>42993</v>
      </c>
      <c r="L266" s="146">
        <v>182.97635110431801</v>
      </c>
      <c r="M266" s="147">
        <f t="shared" si="24"/>
        <v>-3.0438310186641226E-3</v>
      </c>
      <c r="N266" s="147">
        <f t="shared" ref="N266:N329" si="26">L266/L263-1</f>
        <v>-2.0324039042354802E-2</v>
      </c>
      <c r="O266" s="147">
        <f t="shared" si="22"/>
        <v>3.670529971087988E-2</v>
      </c>
      <c r="P266" s="122">
        <v>238.35250198684099</v>
      </c>
      <c r="Q266" s="150">
        <f t="shared" si="25"/>
        <v>5.5575725462164716E-3</v>
      </c>
      <c r="R266" s="150">
        <f t="shared" ref="R266:R329" si="27">P266/P263-1</f>
        <v>2.4677188791377924E-2</v>
      </c>
      <c r="S266" s="150">
        <f t="shared" si="23"/>
        <v>6.0663406738685088E-2</v>
      </c>
    </row>
    <row r="267" spans="11:19" ht="15" x14ac:dyDescent="0.25">
      <c r="K267" s="41">
        <v>43023</v>
      </c>
      <c r="L267" s="146">
        <v>186.560615831896</v>
      </c>
      <c r="M267" s="147">
        <f t="shared" si="24"/>
        <v>1.9588677476328753E-2</v>
      </c>
      <c r="N267" s="147">
        <f t="shared" si="26"/>
        <v>9.8076528169528387E-3</v>
      </c>
      <c r="O267" s="147">
        <f t="shared" si="22"/>
        <v>4.9092549172355948E-2</v>
      </c>
      <c r="P267" s="122">
        <v>240.01714857467701</v>
      </c>
      <c r="Q267" s="150">
        <f t="shared" si="25"/>
        <v>6.983969431660908E-3</v>
      </c>
      <c r="R267" s="150">
        <f t="shared" si="27"/>
        <v>1.8995047264962484E-2</v>
      </c>
      <c r="S267" s="150">
        <f t="shared" si="23"/>
        <v>6.1794110002428848E-2</v>
      </c>
    </row>
    <row r="268" spans="11:19" ht="15" x14ac:dyDescent="0.25">
      <c r="K268" s="41">
        <v>43054</v>
      </c>
      <c r="L268" s="146">
        <v>187.26552341921899</v>
      </c>
      <c r="M268" s="147">
        <f t="shared" si="24"/>
        <v>3.7784372879545725E-3</v>
      </c>
      <c r="N268" s="147">
        <f t="shared" si="26"/>
        <v>2.0325947498378349E-2</v>
      </c>
      <c r="O268" s="147">
        <f t="shared" si="22"/>
        <v>5.1301166189766656E-2</v>
      </c>
      <c r="P268" s="122">
        <v>242.474276831732</v>
      </c>
      <c r="Q268" s="150">
        <f t="shared" si="25"/>
        <v>1.0237302924588798E-2</v>
      </c>
      <c r="R268" s="150">
        <f t="shared" si="27"/>
        <v>2.2946447733435793E-2</v>
      </c>
      <c r="S268" s="150">
        <f t="shared" si="23"/>
        <v>6.413474154416865E-2</v>
      </c>
    </row>
    <row r="269" spans="11:19" ht="15" x14ac:dyDescent="0.25">
      <c r="K269" s="41">
        <v>43084</v>
      </c>
      <c r="L269" s="146">
        <v>185.66064251145599</v>
      </c>
      <c r="M269" s="147">
        <f t="shared" si="24"/>
        <v>-8.5700820869747396E-3</v>
      </c>
      <c r="N269" s="147">
        <f t="shared" si="26"/>
        <v>1.4670154863934304E-2</v>
      </c>
      <c r="O269" s="147">
        <f t="shared" si="22"/>
        <v>4.6509426665370279E-2</v>
      </c>
      <c r="P269" s="122">
        <v>245.03618374026101</v>
      </c>
      <c r="Q269" s="150">
        <f t="shared" si="25"/>
        <v>1.0565685325486518E-2</v>
      </c>
      <c r="R269" s="150">
        <f t="shared" si="27"/>
        <v>2.8041164651961603E-2</v>
      </c>
      <c r="S269" s="150">
        <f t="shared" si="23"/>
        <v>7.0111162596788734E-2</v>
      </c>
    </row>
    <row r="270" spans="11:19" ht="15" x14ac:dyDescent="0.25">
      <c r="K270" s="41">
        <v>43115</v>
      </c>
      <c r="L270" s="146">
        <v>182.46838628069699</v>
      </c>
      <c r="M270" s="147">
        <f t="shared" si="24"/>
        <v>-1.7194038475666806E-2</v>
      </c>
      <c r="N270" s="147">
        <f t="shared" si="26"/>
        <v>-2.1935120298307687E-2</v>
      </c>
      <c r="O270" s="147">
        <f t="shared" si="22"/>
        <v>4.8778411586944292E-2</v>
      </c>
      <c r="P270" s="122">
        <v>247.47876240011001</v>
      </c>
      <c r="Q270" s="150">
        <f t="shared" si="25"/>
        <v>9.9682366194462357E-3</v>
      </c>
      <c r="R270" s="150">
        <f t="shared" si="27"/>
        <v>3.1087836305627281E-2</v>
      </c>
      <c r="S270" s="150">
        <f t="shared" si="23"/>
        <v>8.4370139354694729E-2</v>
      </c>
    </row>
    <row r="271" spans="11:19" ht="15" x14ac:dyDescent="0.25">
      <c r="K271" s="41">
        <v>43146</v>
      </c>
      <c r="L271" s="146">
        <v>183.65774168463</v>
      </c>
      <c r="M271" s="147">
        <f t="shared" si="24"/>
        <v>6.518145023233668E-3</v>
      </c>
      <c r="N271" s="147">
        <f t="shared" si="26"/>
        <v>-1.926559501565317E-2</v>
      </c>
      <c r="O271" s="147">
        <f t="shared" si="22"/>
        <v>6.6979700268258169E-2</v>
      </c>
      <c r="P271" s="122">
        <v>248.83615674459901</v>
      </c>
      <c r="Q271" s="150">
        <f t="shared" si="25"/>
        <v>5.4848922441854686E-3</v>
      </c>
      <c r="R271" s="150">
        <f t="shared" si="27"/>
        <v>2.6237339465422505E-2</v>
      </c>
      <c r="S271" s="150">
        <f t="shared" si="23"/>
        <v>9.7710649110970271E-2</v>
      </c>
    </row>
    <row r="272" spans="11:19" ht="15" x14ac:dyDescent="0.25">
      <c r="K272" s="41">
        <v>43174</v>
      </c>
      <c r="L272" s="146">
        <v>188.17565263154299</v>
      </c>
      <c r="M272" s="147">
        <f t="shared" si="24"/>
        <v>2.4599621586717468E-2</v>
      </c>
      <c r="N272" s="147">
        <f t="shared" si="26"/>
        <v>1.3546274999731267E-2</v>
      </c>
      <c r="O272" s="147">
        <f t="shared" si="22"/>
        <v>8.496564942999929E-2</v>
      </c>
      <c r="P272" s="122">
        <v>250.51795419587799</v>
      </c>
      <c r="Q272" s="150">
        <f t="shared" si="25"/>
        <v>6.7586538599579971E-3</v>
      </c>
      <c r="R272" s="150">
        <f t="shared" si="27"/>
        <v>2.2371269303751884E-2</v>
      </c>
      <c r="S272" s="150">
        <f t="shared" si="23"/>
        <v>0.11208763299554914</v>
      </c>
    </row>
    <row r="273" spans="11:19" ht="15" x14ac:dyDescent="0.25">
      <c r="K273" s="41">
        <v>43205</v>
      </c>
      <c r="L273" s="146">
        <v>193.09866070407199</v>
      </c>
      <c r="M273" s="147">
        <f t="shared" si="24"/>
        <v>2.6161769621538156E-2</v>
      </c>
      <c r="N273" s="147">
        <f t="shared" si="26"/>
        <v>5.8258170853892954E-2</v>
      </c>
      <c r="O273" s="147">
        <f t="shared" si="22"/>
        <v>8.2886947657879739E-2</v>
      </c>
      <c r="P273" s="122">
        <v>251.215191212825</v>
      </c>
      <c r="Q273" s="150">
        <f t="shared" si="25"/>
        <v>2.7831818249715035E-3</v>
      </c>
      <c r="R273" s="150">
        <f t="shared" si="27"/>
        <v>1.5097977606151725E-2</v>
      </c>
      <c r="S273" s="150">
        <f t="shared" si="23"/>
        <v>0.1108522833954797</v>
      </c>
    </row>
    <row r="274" spans="11:19" ht="15" x14ac:dyDescent="0.25">
      <c r="K274" s="41">
        <v>43235</v>
      </c>
      <c r="L274" s="146">
        <v>192.08338749462399</v>
      </c>
      <c r="M274" s="147">
        <f t="shared" si="24"/>
        <v>-5.2577951900139031E-3</v>
      </c>
      <c r="N274" s="147">
        <f t="shared" si="26"/>
        <v>4.5876888895117762E-2</v>
      </c>
      <c r="O274" s="147">
        <f t="shared" si="22"/>
        <v>4.7503958726665685E-2</v>
      </c>
      <c r="P274" s="122">
        <v>251.53926817342</v>
      </c>
      <c r="Q274" s="150">
        <f t="shared" si="25"/>
        <v>1.2900372745390243E-3</v>
      </c>
      <c r="R274" s="150">
        <f t="shared" si="27"/>
        <v>1.0863017112080708E-2</v>
      </c>
      <c r="S274" s="150">
        <f t="shared" si="23"/>
        <v>9.8590096256407911E-2</v>
      </c>
    </row>
    <row r="275" spans="11:19" ht="15" x14ac:dyDescent="0.25">
      <c r="K275" s="41">
        <v>43266</v>
      </c>
      <c r="L275" s="146">
        <v>188.41036989120599</v>
      </c>
      <c r="M275" s="147">
        <f t="shared" si="24"/>
        <v>-1.9121995146617277E-2</v>
      </c>
      <c r="N275" s="147">
        <f t="shared" si="26"/>
        <v>1.2473306529330319E-3</v>
      </c>
      <c r="O275" s="147">
        <f t="shared" ref="O275:O338" si="28">L275/L263-1</f>
        <v>8.7703086412500575E-3</v>
      </c>
      <c r="P275" s="122">
        <v>251.009829866318</v>
      </c>
      <c r="Q275" s="150">
        <f t="shared" si="25"/>
        <v>-2.1047938596091553E-3</v>
      </c>
      <c r="R275" s="150">
        <f t="shared" si="27"/>
        <v>1.9634348045785011E-3</v>
      </c>
      <c r="S275" s="150">
        <f t="shared" ref="S275:S338" si="29">P275/P263-1</f>
        <v>7.9091029808533442E-2</v>
      </c>
    </row>
    <row r="276" spans="11:19" ht="15" x14ac:dyDescent="0.25">
      <c r="K276" s="41">
        <v>43296</v>
      </c>
      <c r="L276" s="146">
        <v>186.28584522377901</v>
      </c>
      <c r="M276" s="147">
        <f t="shared" si="24"/>
        <v>-1.1276049554245549E-2</v>
      </c>
      <c r="N276" s="147">
        <f t="shared" si="26"/>
        <v>-3.5281526321582213E-2</v>
      </c>
      <c r="O276" s="147">
        <f t="shared" si="28"/>
        <v>8.3203857343028265E-3</v>
      </c>
      <c r="P276" s="122">
        <v>252.606957137785</v>
      </c>
      <c r="Q276" s="150">
        <f t="shared" si="25"/>
        <v>6.362807672980697E-3</v>
      </c>
      <c r="R276" s="150">
        <f t="shared" si="27"/>
        <v>5.540134409232067E-3</v>
      </c>
      <c r="S276" s="150">
        <f t="shared" si="29"/>
        <v>7.2445197173020226E-2</v>
      </c>
    </row>
    <row r="277" spans="11:19" ht="15" x14ac:dyDescent="0.25">
      <c r="K277" s="41">
        <v>43327</v>
      </c>
      <c r="L277" s="146">
        <v>187.762212228263</v>
      </c>
      <c r="M277" s="147">
        <f t="shared" si="24"/>
        <v>7.92527742894511E-3</v>
      </c>
      <c r="N277" s="147">
        <f t="shared" si="26"/>
        <v>-2.2496350791824438E-2</v>
      </c>
      <c r="O277" s="147">
        <f t="shared" si="28"/>
        <v>2.3032182316440108E-2</v>
      </c>
      <c r="P277" s="122">
        <v>255.16037943792</v>
      </c>
      <c r="Q277" s="150">
        <f t="shared" si="25"/>
        <v>1.0108281771282535E-2</v>
      </c>
      <c r="R277" s="150">
        <f t="shared" si="27"/>
        <v>1.4395809015407712E-2</v>
      </c>
      <c r="S277" s="150">
        <f t="shared" si="29"/>
        <v>7.6466366489962745E-2</v>
      </c>
    </row>
    <row r="278" spans="11:19" ht="15" x14ac:dyDescent="0.25">
      <c r="K278" s="41">
        <v>43358</v>
      </c>
      <c r="L278" s="146">
        <v>189.35424693327801</v>
      </c>
      <c r="M278" s="147">
        <f t="shared" si="24"/>
        <v>8.478994181638555E-3</v>
      </c>
      <c r="N278" s="147">
        <f t="shared" si="26"/>
        <v>5.0096873256872954E-3</v>
      </c>
      <c r="O278" s="147">
        <f t="shared" si="28"/>
        <v>3.4856394230551979E-2</v>
      </c>
      <c r="P278" s="122">
        <v>257.761120890445</v>
      </c>
      <c r="Q278" s="150">
        <f t="shared" si="25"/>
        <v>1.0192575580323382E-2</v>
      </c>
      <c r="R278" s="150">
        <f t="shared" si="27"/>
        <v>2.6896520457874384E-2</v>
      </c>
      <c r="S278" s="150">
        <f t="shared" si="29"/>
        <v>8.1428215528761339E-2</v>
      </c>
    </row>
    <row r="279" spans="11:19" ht="15" x14ac:dyDescent="0.25">
      <c r="K279" s="41">
        <v>43388</v>
      </c>
      <c r="L279" s="146">
        <v>188.362078729323</v>
      </c>
      <c r="M279" s="147">
        <f t="shared" si="24"/>
        <v>-5.2397462429485397E-3</v>
      </c>
      <c r="N279" s="147">
        <f t="shared" si="26"/>
        <v>1.1145417425837634E-2</v>
      </c>
      <c r="O279" s="147">
        <f t="shared" si="28"/>
        <v>9.6561800538343956E-3</v>
      </c>
      <c r="P279" s="122">
        <v>258.26747810434398</v>
      </c>
      <c r="Q279" s="150">
        <f t="shared" si="25"/>
        <v>1.9644437149781702E-3</v>
      </c>
      <c r="R279" s="150">
        <f t="shared" si="27"/>
        <v>2.2408412779666431E-2</v>
      </c>
      <c r="S279" s="150">
        <f t="shared" si="29"/>
        <v>7.6037606637880284E-2</v>
      </c>
    </row>
    <row r="280" spans="11:19" ht="15" x14ac:dyDescent="0.25">
      <c r="K280" s="41">
        <v>43419</v>
      </c>
      <c r="L280" s="146">
        <v>187.14493120514999</v>
      </c>
      <c r="M280" s="147">
        <f t="shared" si="24"/>
        <v>-6.4617439581459157E-3</v>
      </c>
      <c r="N280" s="147">
        <f t="shared" si="26"/>
        <v>-3.287567907234612E-3</v>
      </c>
      <c r="O280" s="147">
        <f t="shared" si="28"/>
        <v>-6.4396377863451537E-4</v>
      </c>
      <c r="P280" s="122">
        <v>257.84981833149402</v>
      </c>
      <c r="Q280" s="150">
        <f t="shared" si="25"/>
        <v>-1.6171597597790521E-3</v>
      </c>
      <c r="R280" s="150">
        <f t="shared" si="27"/>
        <v>1.0540190054186604E-2</v>
      </c>
      <c r="S280" s="150">
        <f t="shared" si="29"/>
        <v>6.3411021163420456E-2</v>
      </c>
    </row>
    <row r="281" spans="11:19" ht="15" x14ac:dyDescent="0.25">
      <c r="K281" s="41">
        <v>43449</v>
      </c>
      <c r="L281" s="146">
        <v>187.08135775960599</v>
      </c>
      <c r="M281" s="147">
        <f t="shared" si="24"/>
        <v>-3.3970166936714286E-4</v>
      </c>
      <c r="N281" s="147">
        <f t="shared" si="26"/>
        <v>-1.200337045766342E-2</v>
      </c>
      <c r="O281" s="147">
        <f t="shared" si="28"/>
        <v>7.6522155096083733E-3</v>
      </c>
      <c r="P281" s="122">
        <v>257.72778818573101</v>
      </c>
      <c r="Q281" s="150">
        <f t="shared" si="25"/>
        <v>-4.7326054581942056E-4</v>
      </c>
      <c r="R281" s="150">
        <f t="shared" si="27"/>
        <v>-1.2931626227741244E-4</v>
      </c>
      <c r="S281" s="150">
        <f t="shared" si="29"/>
        <v>5.1794817613235233E-2</v>
      </c>
    </row>
    <row r="282" spans="11:19" ht="15" x14ac:dyDescent="0.25">
      <c r="K282" s="41">
        <v>43480</v>
      </c>
      <c r="L282" s="146">
        <v>189.53149099479299</v>
      </c>
      <c r="M282" s="147">
        <f t="shared" si="24"/>
        <v>1.3096618842885155E-2</v>
      </c>
      <c r="N282" s="147">
        <f t="shared" si="26"/>
        <v>6.2083210875498729E-3</v>
      </c>
      <c r="O282" s="147">
        <f t="shared" si="28"/>
        <v>3.8708648977859639E-2</v>
      </c>
      <c r="P282" s="122">
        <v>257.93087950657798</v>
      </c>
      <c r="Q282" s="150">
        <f t="shared" si="25"/>
        <v>7.8800707629023137E-4</v>
      </c>
      <c r="R282" s="150">
        <f t="shared" si="27"/>
        <v>-1.303294554299228E-3</v>
      </c>
      <c r="S282" s="150">
        <f t="shared" si="29"/>
        <v>4.2234400257625149E-2</v>
      </c>
    </row>
    <row r="283" spans="11:19" ht="15" x14ac:dyDescent="0.25">
      <c r="K283" s="41">
        <v>43511</v>
      </c>
      <c r="L283" s="146">
        <v>192.39721051670699</v>
      </c>
      <c r="M283" s="147">
        <f t="shared" si="24"/>
        <v>1.5120017823279541E-2</v>
      </c>
      <c r="N283" s="147">
        <f t="shared" si="26"/>
        <v>2.8065303600445457E-2</v>
      </c>
      <c r="O283" s="147">
        <f t="shared" si="28"/>
        <v>4.7585627221117033E-2</v>
      </c>
      <c r="P283" s="122">
        <v>259.68579090482899</v>
      </c>
      <c r="Q283" s="150">
        <f t="shared" si="25"/>
        <v>6.8038049635938957E-3</v>
      </c>
      <c r="R283" s="150">
        <f t="shared" si="27"/>
        <v>7.1203174980507544E-3</v>
      </c>
      <c r="S283" s="150">
        <f t="shared" si="29"/>
        <v>4.3601517971384895E-2</v>
      </c>
    </row>
    <row r="284" spans="11:19" ht="15" x14ac:dyDescent="0.25">
      <c r="K284" s="41">
        <v>43539</v>
      </c>
      <c r="L284" s="146">
        <v>194.068351312901</v>
      </c>
      <c r="M284" s="147">
        <f t="shared" si="24"/>
        <v>8.6858889050727139E-3</v>
      </c>
      <c r="N284" s="147">
        <f t="shared" si="26"/>
        <v>3.7347353242288772E-2</v>
      </c>
      <c r="O284" s="147">
        <f t="shared" si="28"/>
        <v>3.1314883721414333E-2</v>
      </c>
      <c r="P284" s="122">
        <v>261.665532571673</v>
      </c>
      <c r="Q284" s="150">
        <f t="shared" si="25"/>
        <v>7.6236041253776587E-3</v>
      </c>
      <c r="R284" s="150">
        <f t="shared" si="27"/>
        <v>1.5278695454850499E-2</v>
      </c>
      <c r="S284" s="150">
        <f t="shared" si="29"/>
        <v>4.4498121548121938E-2</v>
      </c>
    </row>
    <row r="285" spans="11:19" ht="15" x14ac:dyDescent="0.25">
      <c r="K285" s="41">
        <v>43570</v>
      </c>
      <c r="L285" s="146">
        <v>196.352318680086</v>
      </c>
      <c r="M285" s="147">
        <f t="shared" si="24"/>
        <v>1.1768881178892077E-2</v>
      </c>
      <c r="N285" s="147">
        <f t="shared" si="26"/>
        <v>3.5987833206463815E-2</v>
      </c>
      <c r="O285" s="147">
        <f t="shared" si="28"/>
        <v>1.6849717984322554E-2</v>
      </c>
      <c r="P285" s="122">
        <v>265.68283267615902</v>
      </c>
      <c r="Q285" s="150">
        <f t="shared" si="25"/>
        <v>1.5352805793730662E-2</v>
      </c>
      <c r="R285" s="150">
        <f t="shared" si="27"/>
        <v>3.0054381950740172E-2</v>
      </c>
      <c r="S285" s="150">
        <f t="shared" si="29"/>
        <v>5.7590631336770226E-2</v>
      </c>
    </row>
    <row r="286" spans="11:19" ht="15" x14ac:dyDescent="0.25">
      <c r="K286" s="41">
        <v>43600</v>
      </c>
      <c r="L286" s="146">
        <v>199.41357723893799</v>
      </c>
      <c r="M286" s="147">
        <f t="shared" si="24"/>
        <v>1.5590641248498072E-2</v>
      </c>
      <c r="N286" s="147">
        <f t="shared" si="26"/>
        <v>3.6468131234271395E-2</v>
      </c>
      <c r="O286" s="147">
        <f t="shared" si="28"/>
        <v>3.8161497669959354E-2</v>
      </c>
      <c r="P286" s="122">
        <v>268.43040792729801</v>
      </c>
      <c r="Q286" s="150">
        <f t="shared" si="25"/>
        <v>1.0341561114292963E-2</v>
      </c>
      <c r="R286" s="150">
        <f t="shared" si="27"/>
        <v>3.3673837109069238E-2</v>
      </c>
      <c r="S286" s="150">
        <f t="shared" si="29"/>
        <v>6.7151104781908888E-2</v>
      </c>
    </row>
    <row r="287" spans="11:19" ht="15" x14ac:dyDescent="0.25">
      <c r="K287" s="41">
        <v>43631</v>
      </c>
      <c r="L287" s="146">
        <v>204.012409105171</v>
      </c>
      <c r="M287" s="147">
        <f t="shared" si="24"/>
        <v>2.3061779092015788E-2</v>
      </c>
      <c r="N287" s="147">
        <f t="shared" si="26"/>
        <v>5.1239976662845743E-2</v>
      </c>
      <c r="O287" s="147">
        <f t="shared" si="28"/>
        <v>8.2808813670787407E-2</v>
      </c>
      <c r="P287" s="122">
        <v>270.73134682466002</v>
      </c>
      <c r="Q287" s="150">
        <f t="shared" si="25"/>
        <v>8.5718265494914014E-3</v>
      </c>
      <c r="R287" s="150">
        <f t="shared" si="27"/>
        <v>3.4646574059209678E-2</v>
      </c>
      <c r="S287" s="150">
        <f t="shared" si="29"/>
        <v>7.8568703738993939E-2</v>
      </c>
    </row>
    <row r="288" spans="11:19" ht="15" x14ac:dyDescent="0.25">
      <c r="K288" s="41">
        <v>43661</v>
      </c>
      <c r="L288" s="146">
        <v>205.68142868418701</v>
      </c>
      <c r="M288" s="147">
        <f t="shared" si="24"/>
        <v>8.180970884744676E-3</v>
      </c>
      <c r="N288" s="147">
        <f t="shared" si="26"/>
        <v>4.7512094926165815E-2</v>
      </c>
      <c r="O288" s="147">
        <f t="shared" si="28"/>
        <v>0.10411732269356655</v>
      </c>
      <c r="P288" s="122">
        <v>270.54949641842302</v>
      </c>
      <c r="Q288" s="150">
        <f t="shared" si="25"/>
        <v>-6.7170059311516539E-4</v>
      </c>
      <c r="R288" s="150">
        <f t="shared" si="27"/>
        <v>1.8317569461463679E-2</v>
      </c>
      <c r="S288" s="150">
        <f t="shared" si="29"/>
        <v>7.1029473946163879E-2</v>
      </c>
    </row>
    <row r="289" spans="11:19" ht="15" x14ac:dyDescent="0.25">
      <c r="K289" s="41">
        <v>43692</v>
      </c>
      <c r="L289" s="146">
        <v>204.694833327118</v>
      </c>
      <c r="M289" s="147">
        <f t="shared" si="24"/>
        <v>-4.796715791895223E-3</v>
      </c>
      <c r="N289" s="147">
        <f t="shared" si="26"/>
        <v>2.6483934350427951E-2</v>
      </c>
      <c r="O289" s="147">
        <f t="shared" si="28"/>
        <v>9.0181197259595391E-2</v>
      </c>
      <c r="P289" s="122">
        <v>270.85487428636702</v>
      </c>
      <c r="Q289" s="150">
        <f t="shared" si="25"/>
        <v>1.128731976908659E-3</v>
      </c>
      <c r="R289" s="150">
        <f t="shared" si="27"/>
        <v>9.0320108581947167E-3</v>
      </c>
      <c r="S289" s="150">
        <f t="shared" si="29"/>
        <v>6.150835362065088E-2</v>
      </c>
    </row>
    <row r="290" spans="11:19" ht="15" x14ac:dyDescent="0.25">
      <c r="K290" s="41">
        <v>43723</v>
      </c>
      <c r="L290" s="146">
        <v>201.979973655946</v>
      </c>
      <c r="M290" s="147">
        <f t="shared" si="24"/>
        <v>-1.3262961390107297E-2</v>
      </c>
      <c r="N290" s="147">
        <f t="shared" si="26"/>
        <v>-9.9623128717492015E-3</v>
      </c>
      <c r="O290" s="147">
        <f t="shared" si="28"/>
        <v>6.6677811177463964E-2</v>
      </c>
      <c r="P290" s="122">
        <v>271.90031957993398</v>
      </c>
      <c r="Q290" s="150">
        <f t="shared" si="25"/>
        <v>3.8597987070434492E-3</v>
      </c>
      <c r="R290" s="150">
        <f t="shared" si="27"/>
        <v>4.3178330436595136E-3</v>
      </c>
      <c r="S290" s="150">
        <f t="shared" si="29"/>
        <v>5.4853884250055218E-2</v>
      </c>
    </row>
    <row r="291" spans="11:19" ht="15" x14ac:dyDescent="0.25">
      <c r="K291" s="41">
        <v>43753</v>
      </c>
      <c r="L291" s="146">
        <v>199.70387791596599</v>
      </c>
      <c r="M291" s="147">
        <f t="shared" si="24"/>
        <v>-1.1268917897063968E-2</v>
      </c>
      <c r="N291" s="147">
        <f t="shared" si="26"/>
        <v>-2.9062180316722919E-2</v>
      </c>
      <c r="O291" s="147">
        <f t="shared" si="28"/>
        <v>6.0212752286203042E-2</v>
      </c>
      <c r="P291" s="122">
        <v>273.73019405763102</v>
      </c>
      <c r="Q291" s="150">
        <f t="shared" si="25"/>
        <v>6.7299460350913609E-3</v>
      </c>
      <c r="R291" s="150">
        <f t="shared" si="27"/>
        <v>1.1756435259775433E-2</v>
      </c>
      <c r="S291" s="150">
        <f t="shared" si="29"/>
        <v>5.9870937164763216E-2</v>
      </c>
    </row>
    <row r="292" spans="11:19" ht="15" x14ac:dyDescent="0.25">
      <c r="K292" s="41">
        <v>43784</v>
      </c>
      <c r="L292" s="146">
        <v>198.85910122514801</v>
      </c>
      <c r="M292" s="147">
        <f t="shared" si="24"/>
        <v>-4.2301466533036791E-3</v>
      </c>
      <c r="N292" s="147">
        <f t="shared" si="26"/>
        <v>-2.8509425504863906E-2</v>
      </c>
      <c r="O292" s="147">
        <f t="shared" si="28"/>
        <v>6.2594107917124608E-2</v>
      </c>
      <c r="P292" s="122">
        <v>276.77069847302602</v>
      </c>
      <c r="Q292" s="150">
        <f t="shared" si="25"/>
        <v>1.1107669089493344E-2</v>
      </c>
      <c r="R292" s="150">
        <f t="shared" si="27"/>
        <v>2.1841305984415804E-2</v>
      </c>
      <c r="S292" s="150">
        <f t="shared" si="29"/>
        <v>7.3379458880235227E-2</v>
      </c>
    </row>
    <row r="293" spans="11:19" ht="15" x14ac:dyDescent="0.25">
      <c r="K293" s="41">
        <v>43814</v>
      </c>
      <c r="L293" s="146">
        <v>199.257766676264</v>
      </c>
      <c r="M293" s="147">
        <f t="shared" si="24"/>
        <v>2.0047634162070338E-3</v>
      </c>
      <c r="N293" s="147">
        <f t="shared" si="26"/>
        <v>-1.3477608351009196E-2</v>
      </c>
      <c r="O293" s="147">
        <f t="shared" si="28"/>
        <v>6.5086169260671678E-2</v>
      </c>
      <c r="P293" s="122">
        <v>279.43494906328999</v>
      </c>
      <c r="Q293" s="150">
        <f t="shared" si="25"/>
        <v>9.6262017798955934E-3</v>
      </c>
      <c r="R293" s="150">
        <f t="shared" si="27"/>
        <v>2.7710998997708014E-2</v>
      </c>
      <c r="S293" s="150">
        <f t="shared" si="29"/>
        <v>8.4225147122729993E-2</v>
      </c>
    </row>
    <row r="294" spans="11:19" ht="15" x14ac:dyDescent="0.25">
      <c r="K294" s="41">
        <v>43845</v>
      </c>
      <c r="L294" s="146">
        <v>200.289030401823</v>
      </c>
      <c r="M294" s="147">
        <f t="shared" si="24"/>
        <v>5.1755258666252857E-3</v>
      </c>
      <c r="N294" s="147">
        <f t="shared" si="26"/>
        <v>2.9301007670128332E-3</v>
      </c>
      <c r="O294" s="147">
        <f t="shared" si="28"/>
        <v>5.6758585871756528E-2</v>
      </c>
      <c r="P294" s="122">
        <v>281.30118919434301</v>
      </c>
      <c r="Q294" s="150">
        <f t="shared" si="25"/>
        <v>6.6786210433196214E-3</v>
      </c>
      <c r="R294" s="150">
        <f t="shared" si="27"/>
        <v>2.765860435227685E-2</v>
      </c>
      <c r="S294" s="150">
        <f t="shared" si="29"/>
        <v>9.060687007493029E-2</v>
      </c>
    </row>
    <row r="295" spans="11:19" ht="15" x14ac:dyDescent="0.25">
      <c r="K295" s="41">
        <v>43876</v>
      </c>
      <c r="L295" s="146">
        <v>201.478721373973</v>
      </c>
      <c r="M295" s="147">
        <f t="shared" si="24"/>
        <v>5.9398708444653447E-3</v>
      </c>
      <c r="N295" s="147">
        <f t="shared" si="26"/>
        <v>1.317324745352777E-2</v>
      </c>
      <c r="O295" s="147">
        <f t="shared" si="28"/>
        <v>4.7201884231462987E-2</v>
      </c>
      <c r="P295" s="122">
        <v>282.283828466952</v>
      </c>
      <c r="Q295" s="150">
        <f t="shared" si="25"/>
        <v>3.4931927427086507E-3</v>
      </c>
      <c r="R295" s="150">
        <f t="shared" si="27"/>
        <v>1.9919485784956725E-2</v>
      </c>
      <c r="S295" s="150">
        <f t="shared" si="29"/>
        <v>8.702069329008788E-2</v>
      </c>
    </row>
    <row r="296" spans="11:19" ht="15" x14ac:dyDescent="0.25">
      <c r="K296" s="41">
        <v>43905</v>
      </c>
      <c r="L296" s="146">
        <v>202.602272491468</v>
      </c>
      <c r="M296" s="147">
        <f t="shared" si="24"/>
        <v>5.5765249542631956E-3</v>
      </c>
      <c r="N296" s="147">
        <f t="shared" si="26"/>
        <v>1.6784820340969953E-2</v>
      </c>
      <c r="O296" s="147">
        <f t="shared" si="28"/>
        <v>4.3973791299991793E-2</v>
      </c>
      <c r="P296" s="122">
        <v>283.00559358713502</v>
      </c>
      <c r="Q296" s="150">
        <f t="shared" si="25"/>
        <v>2.5568773248643151E-3</v>
      </c>
      <c r="R296" s="150">
        <f t="shared" si="27"/>
        <v>1.2778088552682476E-2</v>
      </c>
      <c r="S296" s="150">
        <f t="shared" si="29"/>
        <v>8.1554726775551645E-2</v>
      </c>
    </row>
    <row r="297" spans="11:19" ht="15" x14ac:dyDescent="0.25">
      <c r="K297" s="41">
        <v>43936</v>
      </c>
      <c r="L297" s="146">
        <v>202.14105833704099</v>
      </c>
      <c r="M297" s="147">
        <f t="shared" si="24"/>
        <v>-2.2764510425046236E-3</v>
      </c>
      <c r="N297" s="147">
        <f t="shared" si="26"/>
        <v>9.2467766781956229E-3</v>
      </c>
      <c r="O297" s="147">
        <f t="shared" si="28"/>
        <v>2.9481391897319575E-2</v>
      </c>
      <c r="P297" s="122">
        <v>287.03162761913001</v>
      </c>
      <c r="Q297" s="150">
        <f t="shared" si="25"/>
        <v>1.4225987483019065E-2</v>
      </c>
      <c r="R297" s="150">
        <f t="shared" si="27"/>
        <v>2.0371184498718886E-2</v>
      </c>
      <c r="S297" s="150">
        <f t="shared" si="29"/>
        <v>8.0354438892154656E-2</v>
      </c>
    </row>
    <row r="298" spans="11:19" ht="15" x14ac:dyDescent="0.25">
      <c r="K298" s="41">
        <v>43966</v>
      </c>
      <c r="L298" s="146">
        <v>199.63628917290001</v>
      </c>
      <c r="M298" s="147">
        <f t="shared" si="24"/>
        <v>-1.2391194469579925E-2</v>
      </c>
      <c r="N298" s="147">
        <f t="shared" si="26"/>
        <v>-9.1445497991481384E-3</v>
      </c>
      <c r="O298" s="147">
        <f t="shared" si="28"/>
        <v>1.1168343552412363E-3</v>
      </c>
      <c r="P298" s="122">
        <v>287.77415400406301</v>
      </c>
      <c r="Q298" s="150">
        <f t="shared" si="25"/>
        <v>2.5869148675081721E-3</v>
      </c>
      <c r="R298" s="150">
        <f t="shared" si="27"/>
        <v>1.9449663719414145E-2</v>
      </c>
      <c r="S298" s="150">
        <f t="shared" si="29"/>
        <v>7.2062424768225553E-2</v>
      </c>
    </row>
    <row r="299" spans="11:19" ht="15" x14ac:dyDescent="0.25">
      <c r="K299" s="41">
        <v>43997</v>
      </c>
      <c r="L299" s="146">
        <v>197.21763652150901</v>
      </c>
      <c r="M299" s="147">
        <f t="shared" si="24"/>
        <v>-1.2115295577830865E-2</v>
      </c>
      <c r="N299" s="147">
        <f t="shared" si="26"/>
        <v>-2.6577372029159996E-2</v>
      </c>
      <c r="O299" s="147">
        <f t="shared" si="28"/>
        <v>-3.3305682793830504E-2</v>
      </c>
      <c r="P299" s="122">
        <v>288.93291722403302</v>
      </c>
      <c r="Q299" s="150">
        <f t="shared" si="25"/>
        <v>4.0266410441907041E-3</v>
      </c>
      <c r="R299" s="150">
        <f t="shared" si="27"/>
        <v>2.0944192522021732E-2</v>
      </c>
      <c r="S299" s="150">
        <f t="shared" si="29"/>
        <v>6.7231115320980139E-2</v>
      </c>
    </row>
    <row r="300" spans="11:19" ht="15" x14ac:dyDescent="0.25">
      <c r="K300" s="41">
        <v>44027</v>
      </c>
      <c r="L300" s="146">
        <v>197.429962148561</v>
      </c>
      <c r="M300" s="147">
        <f t="shared" si="24"/>
        <v>1.0766056768398702E-3</v>
      </c>
      <c r="N300" s="147">
        <f t="shared" si="26"/>
        <v>-2.3305983590057755E-2</v>
      </c>
      <c r="O300" s="147">
        <f t="shared" si="28"/>
        <v>-4.0117703326029042E-2</v>
      </c>
      <c r="P300" s="122">
        <v>287.29728569443398</v>
      </c>
      <c r="Q300" s="150">
        <f t="shared" si="25"/>
        <v>-5.6609386888610835E-3</v>
      </c>
      <c r="R300" s="150">
        <f t="shared" si="27"/>
        <v>9.2553589828248128E-4</v>
      </c>
      <c r="S300" s="150">
        <f t="shared" si="29"/>
        <v>6.1902866195357342E-2</v>
      </c>
    </row>
    <row r="301" spans="11:19" ht="15" x14ac:dyDescent="0.25">
      <c r="K301" s="41">
        <v>44058</v>
      </c>
      <c r="L301" s="146">
        <v>199.50603403063101</v>
      </c>
      <c r="M301" s="147">
        <f t="shared" si="24"/>
        <v>1.0515485387713408E-2</v>
      </c>
      <c r="N301" s="147">
        <f t="shared" si="26"/>
        <v>-6.5246224926662766E-4</v>
      </c>
      <c r="O301" s="147">
        <f t="shared" si="28"/>
        <v>-2.5348950983022145E-2</v>
      </c>
      <c r="P301" s="122">
        <v>290.81944651631198</v>
      </c>
      <c r="Q301" s="150">
        <f t="shared" si="25"/>
        <v>1.2259638351140412E-2</v>
      </c>
      <c r="R301" s="150">
        <f t="shared" si="27"/>
        <v>1.0582230787153923E-2</v>
      </c>
      <c r="S301" s="150">
        <f t="shared" si="29"/>
        <v>7.3709481073753969E-2</v>
      </c>
    </row>
    <row r="302" spans="11:19" ht="15" x14ac:dyDescent="0.25">
      <c r="K302" s="41">
        <v>44089</v>
      </c>
      <c r="L302" s="146">
        <v>200.86393738424201</v>
      </c>
      <c r="M302" s="147">
        <f t="shared" si="24"/>
        <v>6.8063272382152817E-3</v>
      </c>
      <c r="N302" s="147">
        <f t="shared" si="26"/>
        <v>1.8488715953835833E-2</v>
      </c>
      <c r="O302" s="147">
        <f t="shared" si="28"/>
        <v>-5.5254798359616331E-3</v>
      </c>
      <c r="P302" s="122">
        <v>294.08923811690897</v>
      </c>
      <c r="Q302" s="150">
        <f t="shared" si="25"/>
        <v>1.1243373301769832E-2</v>
      </c>
      <c r="R302" s="150">
        <f t="shared" si="27"/>
        <v>1.7846083244567934E-2</v>
      </c>
      <c r="S302" s="150">
        <f t="shared" si="29"/>
        <v>8.1606813008735068E-2</v>
      </c>
    </row>
    <row r="303" spans="11:19" ht="15" x14ac:dyDescent="0.25">
      <c r="K303" s="41">
        <v>44119</v>
      </c>
      <c r="L303" s="146">
        <v>202.26207370940901</v>
      </c>
      <c r="M303" s="147">
        <f t="shared" si="24"/>
        <v>6.9606139527795818E-3</v>
      </c>
      <c r="N303" s="147">
        <f t="shared" si="26"/>
        <v>2.4475067047887933E-2</v>
      </c>
      <c r="O303" s="147">
        <f t="shared" si="28"/>
        <v>1.280994550601311E-2</v>
      </c>
      <c r="P303" s="122">
        <v>298.356739869884</v>
      </c>
      <c r="Q303" s="150">
        <f t="shared" si="25"/>
        <v>1.451090757451845E-2</v>
      </c>
      <c r="R303" s="150">
        <f t="shared" si="27"/>
        <v>3.8494809126782714E-2</v>
      </c>
      <c r="S303" s="150">
        <f t="shared" si="29"/>
        <v>8.9966493820802684E-2</v>
      </c>
    </row>
    <row r="304" spans="11:19" ht="15" x14ac:dyDescent="0.25">
      <c r="K304" s="41">
        <v>44150</v>
      </c>
      <c r="L304" s="146">
        <v>204.99832842997299</v>
      </c>
      <c r="M304" s="147">
        <f t="shared" si="24"/>
        <v>1.352826395172424E-2</v>
      </c>
      <c r="N304" s="147">
        <f t="shared" si="26"/>
        <v>2.7529465091259864E-2</v>
      </c>
      <c r="O304" s="147">
        <f t="shared" si="28"/>
        <v>3.087224656554266E-2</v>
      </c>
      <c r="P304" s="122">
        <v>299.92241636240902</v>
      </c>
      <c r="Q304" s="150">
        <f t="shared" si="25"/>
        <v>5.2476659089646382E-3</v>
      </c>
      <c r="R304" s="150">
        <f t="shared" si="27"/>
        <v>3.1301104362656318E-2</v>
      </c>
      <c r="S304" s="150">
        <f t="shared" si="29"/>
        <v>8.3649454285130487E-2</v>
      </c>
    </row>
    <row r="305" spans="11:19" ht="15" x14ac:dyDescent="0.25">
      <c r="K305" s="41">
        <v>44180</v>
      </c>
      <c r="L305" s="146">
        <v>205.68613225674699</v>
      </c>
      <c r="M305" s="147">
        <f t="shared" si="24"/>
        <v>3.3551679764498576E-3</v>
      </c>
      <c r="N305" s="147">
        <f t="shared" si="26"/>
        <v>2.4007270470260522E-2</v>
      </c>
      <c r="O305" s="147">
        <f t="shared" si="28"/>
        <v>3.226155591178137E-2</v>
      </c>
      <c r="P305" s="122">
        <v>301.64751672530798</v>
      </c>
      <c r="Q305" s="150">
        <f t="shared" si="25"/>
        <v>5.7518220339169979E-3</v>
      </c>
      <c r="R305" s="150">
        <f t="shared" si="27"/>
        <v>2.5700629702724465E-2</v>
      </c>
      <c r="S305" s="150">
        <f t="shared" si="29"/>
        <v>7.9491014765611823E-2</v>
      </c>
    </row>
    <row r="306" spans="11:19" ht="15" x14ac:dyDescent="0.25">
      <c r="K306" s="41">
        <v>44211</v>
      </c>
      <c r="L306" s="146">
        <v>205.50385281717101</v>
      </c>
      <c r="M306" s="147">
        <f t="shared" si="24"/>
        <v>-8.8620189205779187E-4</v>
      </c>
      <c r="N306" s="147">
        <f t="shared" si="26"/>
        <v>1.6027617280437223E-2</v>
      </c>
      <c r="O306" s="147">
        <f t="shared" si="28"/>
        <v>2.603648539755743E-2</v>
      </c>
      <c r="P306" s="122">
        <v>302.33580584753901</v>
      </c>
      <c r="Q306" s="150">
        <f t="shared" si="25"/>
        <v>2.2817662472514044E-3</v>
      </c>
      <c r="R306" s="150">
        <f t="shared" si="27"/>
        <v>1.3336604962872034E-2</v>
      </c>
      <c r="S306" s="150">
        <f t="shared" si="29"/>
        <v>7.4776138392588898E-2</v>
      </c>
    </row>
    <row r="307" spans="11:19" ht="15" x14ac:dyDescent="0.25">
      <c r="K307" s="41">
        <v>44242</v>
      </c>
      <c r="L307" s="146">
        <v>203.64225079107101</v>
      </c>
      <c r="M307" s="147">
        <f t="shared" si="24"/>
        <v>-9.0587208005107334E-3</v>
      </c>
      <c r="N307" s="147">
        <f t="shared" si="26"/>
        <v>-6.6150668119482336E-3</v>
      </c>
      <c r="O307" s="147">
        <f t="shared" si="28"/>
        <v>1.0738252666802506E-2</v>
      </c>
      <c r="P307" s="122">
        <v>304.56663953093101</v>
      </c>
      <c r="Q307" s="150">
        <f t="shared" si="25"/>
        <v>7.3786618728082232E-3</v>
      </c>
      <c r="R307" s="150">
        <f t="shared" si="27"/>
        <v>1.5484748438776785E-2</v>
      </c>
      <c r="S307" s="150">
        <f t="shared" si="29"/>
        <v>7.8937611073911507E-2</v>
      </c>
    </row>
    <row r="308" spans="11:19" ht="15" x14ac:dyDescent="0.25">
      <c r="K308" s="41">
        <v>44270</v>
      </c>
      <c r="L308" s="146">
        <v>207.166220296478</v>
      </c>
      <c r="M308" s="147">
        <f t="shared" si="24"/>
        <v>1.7304707111209794E-2</v>
      </c>
      <c r="N308" s="147">
        <f t="shared" si="26"/>
        <v>7.1958572194041892E-3</v>
      </c>
      <c r="O308" s="147">
        <f t="shared" si="28"/>
        <v>2.2526636788845478E-2</v>
      </c>
      <c r="P308" s="122">
        <v>307.19877427817403</v>
      </c>
      <c r="Q308" s="150">
        <f t="shared" si="25"/>
        <v>8.6422293370567171E-3</v>
      </c>
      <c r="R308" s="150">
        <f t="shared" si="27"/>
        <v>1.8403126977906581E-2</v>
      </c>
      <c r="S308" s="150">
        <f t="shared" si="29"/>
        <v>8.5486581322959276E-2</v>
      </c>
    </row>
    <row r="309" spans="11:19" ht="15" x14ac:dyDescent="0.25">
      <c r="K309" s="41">
        <v>44301</v>
      </c>
      <c r="L309" s="146">
        <v>209.57052127242699</v>
      </c>
      <c r="M309" s="147">
        <f t="shared" si="24"/>
        <v>1.1605661253597077E-2</v>
      </c>
      <c r="N309" s="147">
        <f t="shared" si="26"/>
        <v>1.978876989169609E-2</v>
      </c>
      <c r="O309" s="147">
        <f t="shared" si="28"/>
        <v>3.6753853949841542E-2</v>
      </c>
      <c r="P309" s="122">
        <v>311.10886419477202</v>
      </c>
      <c r="Q309" s="150">
        <f t="shared" si="25"/>
        <v>1.2728208065886815E-2</v>
      </c>
      <c r="R309" s="150">
        <f t="shared" si="27"/>
        <v>2.9017596254070854E-2</v>
      </c>
      <c r="S309" s="150">
        <f t="shared" si="29"/>
        <v>8.388356633503391E-2</v>
      </c>
    </row>
    <row r="310" spans="11:19" ht="15" x14ac:dyDescent="0.25">
      <c r="K310" s="41">
        <v>44331</v>
      </c>
      <c r="L310" s="146">
        <v>211.276684836763</v>
      </c>
      <c r="M310" s="147">
        <f t="shared" si="24"/>
        <v>8.1412383477259542E-3</v>
      </c>
      <c r="N310" s="147">
        <f t="shared" si="26"/>
        <v>3.7489440506747407E-2</v>
      </c>
      <c r="O310" s="147">
        <f t="shared" si="28"/>
        <v>5.830801460039936E-2</v>
      </c>
      <c r="P310" s="122">
        <v>317.857246527423</v>
      </c>
      <c r="Q310" s="150">
        <f t="shared" si="25"/>
        <v>2.1691385586577461E-2</v>
      </c>
      <c r="R310" s="150">
        <f t="shared" si="27"/>
        <v>4.3637763534972507E-2</v>
      </c>
      <c r="S310" s="150">
        <f t="shared" si="29"/>
        <v>0.10453715910475836</v>
      </c>
    </row>
    <row r="311" spans="11:19" ht="15" x14ac:dyDescent="0.25">
      <c r="K311" s="41">
        <v>44362</v>
      </c>
      <c r="L311" s="146">
        <v>211.94047934234101</v>
      </c>
      <c r="M311" s="147">
        <f t="shared" si="24"/>
        <v>3.141825640112117E-3</v>
      </c>
      <c r="N311" s="147">
        <f t="shared" si="26"/>
        <v>2.3045547865045313E-2</v>
      </c>
      <c r="O311" s="147">
        <f t="shared" si="28"/>
        <v>7.4652769805535479E-2</v>
      </c>
      <c r="P311" s="122">
        <v>327.810386807702</v>
      </c>
      <c r="Q311" s="150">
        <f t="shared" si="25"/>
        <v>3.1313240107050166E-2</v>
      </c>
      <c r="R311" s="150">
        <f t="shared" si="27"/>
        <v>6.7095360578697472E-2</v>
      </c>
      <c r="S311" s="150">
        <f t="shared" si="29"/>
        <v>0.13455534923881363</v>
      </c>
    </row>
    <row r="312" spans="11:19" ht="15" x14ac:dyDescent="0.25">
      <c r="K312" s="41">
        <v>44392</v>
      </c>
      <c r="L312" s="146">
        <v>216.50381570152501</v>
      </c>
      <c r="M312" s="147">
        <f t="shared" si="24"/>
        <v>2.1531216562990618E-2</v>
      </c>
      <c r="N312" s="147">
        <f t="shared" si="26"/>
        <v>3.3083347729450985E-2</v>
      </c>
      <c r="O312" s="147">
        <f t="shared" si="28"/>
        <v>9.6610733980749153E-2</v>
      </c>
      <c r="P312" s="122">
        <v>338.63795784878198</v>
      </c>
      <c r="Q312" s="150">
        <f t="shared" si="25"/>
        <v>3.302998158942283E-2</v>
      </c>
      <c r="R312" s="150">
        <f t="shared" si="27"/>
        <v>8.8487011532963455E-2</v>
      </c>
      <c r="S312" s="150">
        <f t="shared" si="29"/>
        <v>0.17870225272143125</v>
      </c>
    </row>
    <row r="313" spans="11:19" ht="15" x14ac:dyDescent="0.25">
      <c r="K313" s="41">
        <v>44423</v>
      </c>
      <c r="L313" s="146">
        <v>224.03482395276399</v>
      </c>
      <c r="M313" s="147">
        <f t="shared" si="24"/>
        <v>3.4784644449968205E-2</v>
      </c>
      <c r="N313" s="147">
        <f t="shared" si="26"/>
        <v>6.0385930070126825E-2</v>
      </c>
      <c r="O313" s="147">
        <f t="shared" si="28"/>
        <v>0.12294760928567694</v>
      </c>
      <c r="P313" s="122">
        <v>346.58129571973302</v>
      </c>
      <c r="Q313" s="150">
        <f t="shared" si="25"/>
        <v>2.3456726237695236E-2</v>
      </c>
      <c r="R313" s="150">
        <f t="shared" si="27"/>
        <v>9.0367765737981554E-2</v>
      </c>
      <c r="S313" s="150">
        <f t="shared" si="29"/>
        <v>0.19174044195250661</v>
      </c>
    </row>
    <row r="314" spans="11:19" ht="15" x14ac:dyDescent="0.25">
      <c r="K314" s="41">
        <v>44454</v>
      </c>
      <c r="L314" s="146">
        <v>229.51802506286299</v>
      </c>
      <c r="M314" s="147">
        <f t="shared" si="24"/>
        <v>2.4474771436672205E-2</v>
      </c>
      <c r="N314" s="147">
        <f t="shared" si="26"/>
        <v>8.2936236508786454E-2</v>
      </c>
      <c r="O314" s="147">
        <f t="shared" si="28"/>
        <v>0.14265421683837265</v>
      </c>
      <c r="P314" s="122">
        <v>352.62796708315301</v>
      </c>
      <c r="Q314" s="150">
        <f t="shared" si="25"/>
        <v>1.7446617685651811E-2</v>
      </c>
      <c r="R314" s="150">
        <f t="shared" si="27"/>
        <v>7.5707119951660795E-2</v>
      </c>
      <c r="S314" s="150">
        <f t="shared" si="29"/>
        <v>0.19905090489225308</v>
      </c>
    </row>
    <row r="315" spans="11:19" ht="15" x14ac:dyDescent="0.25">
      <c r="K315" s="41">
        <v>44484</v>
      </c>
      <c r="L315" s="146">
        <v>231.68941240763399</v>
      </c>
      <c r="M315" s="147">
        <f t="shared" si="24"/>
        <v>9.4606397217660287E-3</v>
      </c>
      <c r="N315" s="147">
        <f t="shared" si="26"/>
        <v>7.0140088094539754E-2</v>
      </c>
      <c r="O315" s="147">
        <f t="shared" si="28"/>
        <v>0.14549113513244905</v>
      </c>
      <c r="P315" s="122">
        <v>359.62197420812799</v>
      </c>
      <c r="Q315" s="150">
        <f t="shared" si="25"/>
        <v>1.9833954699701284E-2</v>
      </c>
      <c r="R315" s="150">
        <f t="shared" si="27"/>
        <v>6.1965931086545245E-2</v>
      </c>
      <c r="S315" s="150">
        <f t="shared" si="29"/>
        <v>0.20534221672003228</v>
      </c>
    </row>
    <row r="316" spans="11:19" ht="15" x14ac:dyDescent="0.25">
      <c r="K316" s="41">
        <v>44515</v>
      </c>
      <c r="L316" s="146">
        <v>234.46067327898399</v>
      </c>
      <c r="M316" s="147">
        <f t="shared" si="24"/>
        <v>1.1961102764912912E-2</v>
      </c>
      <c r="N316" s="147">
        <f t="shared" si="26"/>
        <v>4.6536735415821928E-2</v>
      </c>
      <c r="O316" s="147">
        <f t="shared" si="28"/>
        <v>0.14371992725333516</v>
      </c>
      <c r="P316" s="122">
        <v>369.39778863439602</v>
      </c>
      <c r="Q316" s="150">
        <f t="shared" si="25"/>
        <v>2.7183584784533643E-2</v>
      </c>
      <c r="R316" s="150">
        <f t="shared" si="27"/>
        <v>6.5833018678289612E-2</v>
      </c>
      <c r="S316" s="150">
        <f t="shared" si="29"/>
        <v>0.23164448031132467</v>
      </c>
    </row>
    <row r="317" spans="11:19" ht="15" x14ac:dyDescent="0.25">
      <c r="K317" s="41">
        <v>44545</v>
      </c>
      <c r="L317" s="146">
        <v>237.957000453007</v>
      </c>
      <c r="M317" s="147">
        <f t="shared" si="24"/>
        <v>1.4912211609418691E-2</v>
      </c>
      <c r="N317" s="147">
        <f t="shared" si="26"/>
        <v>3.6768246798187798E-2</v>
      </c>
      <c r="O317" s="147">
        <f t="shared" si="28"/>
        <v>0.15689374797508471</v>
      </c>
      <c r="P317" s="122">
        <v>377.62444324533601</v>
      </c>
      <c r="Q317" s="150">
        <f t="shared" si="25"/>
        <v>2.2270448995790115E-2</v>
      </c>
      <c r="R317" s="150">
        <f t="shared" si="27"/>
        <v>7.0886255474707172E-2</v>
      </c>
      <c r="S317" s="150">
        <f t="shared" si="29"/>
        <v>0.25187320401253488</v>
      </c>
    </row>
    <row r="318" spans="11:19" ht="15" x14ac:dyDescent="0.25">
      <c r="K318" s="41">
        <v>44576</v>
      </c>
      <c r="L318" s="146">
        <v>240.840354343928</v>
      </c>
      <c r="M318" s="147">
        <f t="shared" si="24"/>
        <v>1.2117121519568119E-2</v>
      </c>
      <c r="N318" s="147">
        <f t="shared" si="26"/>
        <v>3.9496590893820516E-2</v>
      </c>
      <c r="O318" s="147">
        <f t="shared" si="28"/>
        <v>0.17195055490368127</v>
      </c>
      <c r="P318" s="122">
        <v>384.04737599103697</v>
      </c>
      <c r="Q318" s="150">
        <f t="shared" si="25"/>
        <v>1.700878441687137E-2</v>
      </c>
      <c r="R318" s="150">
        <f t="shared" si="27"/>
        <v>6.7919658793633708E-2</v>
      </c>
      <c r="S318" s="150">
        <f t="shared" si="29"/>
        <v>0.27026759174102999</v>
      </c>
    </row>
    <row r="319" spans="11:19" ht="15" x14ac:dyDescent="0.25">
      <c r="K319" s="41">
        <v>44607</v>
      </c>
      <c r="L319" s="146">
        <v>237.293085852171</v>
      </c>
      <c r="M319" s="147">
        <f t="shared" si="24"/>
        <v>-1.4728713140370941E-2</v>
      </c>
      <c r="N319" s="147">
        <f t="shared" si="26"/>
        <v>1.2080544398235693E-2</v>
      </c>
      <c r="O319" s="147">
        <f t="shared" si="28"/>
        <v>0.16524485920961673</v>
      </c>
      <c r="P319" s="122">
        <v>384.87960428160602</v>
      </c>
      <c r="Q319" s="150">
        <f t="shared" si="25"/>
        <v>2.1669938205448602E-3</v>
      </c>
      <c r="R319" s="150">
        <f t="shared" si="27"/>
        <v>4.1910959197789976E-2</v>
      </c>
      <c r="S319" s="150">
        <f t="shared" si="29"/>
        <v>0.26369586923363153</v>
      </c>
    </row>
    <row r="320" spans="11:19" ht="15" x14ac:dyDescent="0.25">
      <c r="K320" s="41">
        <v>44635</v>
      </c>
      <c r="L320" s="146">
        <v>232.752886970829</v>
      </c>
      <c r="M320" s="147">
        <f t="shared" si="24"/>
        <v>-1.9133296130551702E-2</v>
      </c>
      <c r="N320" s="147">
        <f t="shared" si="26"/>
        <v>-2.1869974290610328E-2</v>
      </c>
      <c r="O320" s="147">
        <f t="shared" si="28"/>
        <v>0.12350790895221042</v>
      </c>
      <c r="P320" s="122">
        <v>388.73540142093901</v>
      </c>
      <c r="Q320" s="150">
        <f t="shared" si="25"/>
        <v>1.0018190354695422E-2</v>
      </c>
      <c r="R320" s="150">
        <f t="shared" si="27"/>
        <v>2.9423302369185889E-2</v>
      </c>
      <c r="S320" s="150">
        <f t="shared" si="29"/>
        <v>0.26541976716655813</v>
      </c>
    </row>
    <row r="321" spans="11:19" ht="15" x14ac:dyDescent="0.25">
      <c r="K321" s="41">
        <v>44666</v>
      </c>
      <c r="L321" s="146">
        <v>230.605198333468</v>
      </c>
      <c r="M321" s="147">
        <f t="shared" si="24"/>
        <v>-9.2273340421774597E-3</v>
      </c>
      <c r="N321" s="147">
        <f t="shared" si="26"/>
        <v>-4.2497678756292845E-2</v>
      </c>
      <c r="O321" s="147">
        <f t="shared" si="28"/>
        <v>0.10037040006069087</v>
      </c>
      <c r="P321" s="122">
        <v>395.709560522787</v>
      </c>
      <c r="Q321" s="150">
        <f t="shared" si="25"/>
        <v>1.7940632822108338E-2</v>
      </c>
      <c r="R321" s="150">
        <f t="shared" si="27"/>
        <v>3.0366525748693585E-2</v>
      </c>
      <c r="S321" s="150">
        <f t="shared" si="29"/>
        <v>0.27193277358709422</v>
      </c>
    </row>
    <row r="322" spans="11:19" ht="15" x14ac:dyDescent="0.25">
      <c r="K322" s="41">
        <v>44696</v>
      </c>
      <c r="L322" s="146">
        <v>232.82007484014599</v>
      </c>
      <c r="M322" s="147">
        <f t="shared" si="24"/>
        <v>9.6046252325812098E-3</v>
      </c>
      <c r="N322" s="147">
        <f t="shared" si="26"/>
        <v>-1.8850153159589378E-2</v>
      </c>
      <c r="O322" s="147">
        <f t="shared" si="28"/>
        <v>0.10196766396646129</v>
      </c>
      <c r="P322" s="122">
        <v>406.50772851143603</v>
      </c>
      <c r="Q322" s="150">
        <f t="shared" si="25"/>
        <v>2.728811498611039E-2</v>
      </c>
      <c r="R322" s="150">
        <f t="shared" si="27"/>
        <v>5.6194518985228648E-2</v>
      </c>
      <c r="S322" s="150">
        <f t="shared" si="29"/>
        <v>0.2789003017943299</v>
      </c>
    </row>
    <row r="323" spans="11:19" ht="15" x14ac:dyDescent="0.25">
      <c r="K323" s="41">
        <v>44727</v>
      </c>
      <c r="L323" s="146">
        <v>234.604033333144</v>
      </c>
      <c r="M323" s="147">
        <f t="shared" si="24"/>
        <v>7.6623912015443274E-3</v>
      </c>
      <c r="N323" s="147">
        <f t="shared" si="26"/>
        <v>7.9532691792003618E-3</v>
      </c>
      <c r="O323" s="147">
        <f t="shared" si="28"/>
        <v>0.10693357899882461</v>
      </c>
      <c r="P323" s="122">
        <v>413.35673732942303</v>
      </c>
      <c r="Q323" s="150">
        <f t="shared" si="25"/>
        <v>1.684840985205116E-2</v>
      </c>
      <c r="R323" s="150">
        <f t="shared" si="27"/>
        <v>6.3337004601294433E-2</v>
      </c>
      <c r="S323" s="150">
        <f t="shared" si="29"/>
        <v>0.26096290405802081</v>
      </c>
    </row>
    <row r="324" spans="11:19" ht="15" x14ac:dyDescent="0.25">
      <c r="K324" s="41">
        <v>44757</v>
      </c>
      <c r="L324" s="146">
        <v>237.59491043039401</v>
      </c>
      <c r="M324" s="147">
        <f t="shared" si="24"/>
        <v>1.274861755255019E-2</v>
      </c>
      <c r="N324" s="147">
        <f t="shared" si="26"/>
        <v>3.0310297198151259E-2</v>
      </c>
      <c r="O324" s="147">
        <f t="shared" si="28"/>
        <v>9.7416734483541267E-2</v>
      </c>
      <c r="P324" s="122">
        <v>413.48748969603798</v>
      </c>
      <c r="Q324" s="150">
        <f t="shared" si="25"/>
        <v>3.1631846007806885E-4</v>
      </c>
      <c r="R324" s="150">
        <f t="shared" si="27"/>
        <v>4.4926711272186282E-2</v>
      </c>
      <c r="S324" s="150">
        <f t="shared" si="29"/>
        <v>0.22103113402508723</v>
      </c>
    </row>
    <row r="325" spans="11:19" ht="15" x14ac:dyDescent="0.25">
      <c r="K325" s="41">
        <v>44788</v>
      </c>
      <c r="L325" s="146">
        <v>236.30672004652101</v>
      </c>
      <c r="M325" s="147">
        <f t="shared" si="24"/>
        <v>-5.4217928386576242E-3</v>
      </c>
      <c r="N325" s="147">
        <f t="shared" si="26"/>
        <v>1.4975706922046639E-2</v>
      </c>
      <c r="O325" s="147">
        <f t="shared" si="28"/>
        <v>5.477673460419008E-2</v>
      </c>
      <c r="P325" s="122">
        <v>410.90075118370999</v>
      </c>
      <c r="Q325" s="150">
        <f t="shared" si="25"/>
        <v>-6.2559051405147725E-3</v>
      </c>
      <c r="R325" s="150">
        <f t="shared" si="27"/>
        <v>1.0806738381974768E-2</v>
      </c>
      <c r="S325" s="150">
        <f t="shared" si="29"/>
        <v>0.18558259276631484</v>
      </c>
    </row>
    <row r="326" spans="11:19" ht="15" x14ac:dyDescent="0.25">
      <c r="K326" s="41">
        <v>44819</v>
      </c>
      <c r="L326" s="146">
        <v>236.52034898334301</v>
      </c>
      <c r="M326" s="147">
        <f t="shared" si="24"/>
        <v>9.0403242353809254E-4</v>
      </c>
      <c r="N326" s="147">
        <f t="shared" si="26"/>
        <v>8.1682979741348749E-3</v>
      </c>
      <c r="O326" s="147">
        <f t="shared" si="28"/>
        <v>3.050881915946313E-2</v>
      </c>
      <c r="P326" s="122">
        <v>404.42780820902198</v>
      </c>
      <c r="Q326" s="150">
        <f t="shared" si="25"/>
        <v>-1.5753057048547459E-2</v>
      </c>
      <c r="R326" s="150">
        <f t="shared" si="27"/>
        <v>-2.1601024766375487E-2</v>
      </c>
      <c r="S326" s="150">
        <f t="shared" si="29"/>
        <v>0.1468965764523551</v>
      </c>
    </row>
    <row r="327" spans="11:19" ht="15" x14ac:dyDescent="0.25">
      <c r="K327" s="41">
        <v>44849</v>
      </c>
      <c r="L327" s="146">
        <v>230.88615228667399</v>
      </c>
      <c r="M327" s="147">
        <f t="shared" si="24"/>
        <v>-2.3821192218289045E-2</v>
      </c>
      <c r="N327" s="147">
        <f t="shared" si="26"/>
        <v>-2.8236118911669328E-2</v>
      </c>
      <c r="O327" s="147">
        <f t="shared" si="28"/>
        <v>-3.4669694769943193E-3</v>
      </c>
      <c r="P327" s="122">
        <v>396.93625309708699</v>
      </c>
      <c r="Q327" s="150">
        <f t="shared" si="25"/>
        <v>-1.8523837777403962E-2</v>
      </c>
      <c r="R327" s="150">
        <f t="shared" si="27"/>
        <v>-4.0028385408028E-2</v>
      </c>
      <c r="S327" s="150">
        <f t="shared" si="29"/>
        <v>0.10375972984165771</v>
      </c>
    </row>
    <row r="328" spans="11:19" ht="15" x14ac:dyDescent="0.25">
      <c r="K328" s="41">
        <v>44880</v>
      </c>
      <c r="L328" s="146">
        <v>232.317744508576</v>
      </c>
      <c r="M328" s="147">
        <f t="shared" ref="M328:M331" si="30">L328/L327-1</f>
        <v>6.200424788250114E-3</v>
      </c>
      <c r="N328" s="147">
        <f t="shared" si="26"/>
        <v>-1.6880499789255765E-2</v>
      </c>
      <c r="O328" s="147">
        <f t="shared" si="28"/>
        <v>-9.1398217894653744E-3</v>
      </c>
      <c r="P328" s="122">
        <v>382.09887062290301</v>
      </c>
      <c r="Q328" s="150">
        <f t="shared" ref="Q328:Q331" si="31">P328/P327-1</f>
        <v>-3.7379761506830422E-2</v>
      </c>
      <c r="R328" s="150">
        <f t="shared" si="27"/>
        <v>-7.0094494784532335E-2</v>
      </c>
      <c r="S328" s="150">
        <f t="shared" si="29"/>
        <v>3.4383210672323861E-2</v>
      </c>
    </row>
    <row r="329" spans="11:19" ht="15" x14ac:dyDescent="0.25">
      <c r="K329" s="41">
        <v>44910</v>
      </c>
      <c r="L329" s="146">
        <v>233.98258326699701</v>
      </c>
      <c r="M329" s="147">
        <f t="shared" si="30"/>
        <v>7.1662143670629952E-3</v>
      </c>
      <c r="N329" s="147">
        <f t="shared" si="26"/>
        <v>-1.072958723109585E-2</v>
      </c>
      <c r="O329" s="147">
        <f t="shared" si="28"/>
        <v>-1.6702249475509245E-2</v>
      </c>
      <c r="P329" s="122">
        <v>369.982429468916</v>
      </c>
      <c r="Q329" s="150">
        <f t="shared" si="31"/>
        <v>-3.171022498505327E-2</v>
      </c>
      <c r="R329" s="150">
        <f t="shared" si="27"/>
        <v>-8.5170648607583943E-2</v>
      </c>
      <c r="S329" s="150">
        <f t="shared" si="29"/>
        <v>-2.0237073931824723E-2</v>
      </c>
    </row>
    <row r="330" spans="11:19" ht="15" x14ac:dyDescent="0.25">
      <c r="K330" s="41">
        <v>44941</v>
      </c>
      <c r="L330" s="146">
        <v>239.36982827431899</v>
      </c>
      <c r="M330" s="147">
        <f t="shared" si="30"/>
        <v>2.3024128258190002E-2</v>
      </c>
      <c r="N330" s="147">
        <f t="shared" ref="N330:N354" si="32">L330/L327-1</f>
        <v>3.6743979245283942E-2</v>
      </c>
      <c r="O330" s="147">
        <f t="shared" si="28"/>
        <v>-6.1058125977885291E-3</v>
      </c>
      <c r="P330" s="122">
        <v>357.56424802988499</v>
      </c>
      <c r="Q330" s="150">
        <f t="shared" si="31"/>
        <v>-3.3564246434233169E-2</v>
      </c>
      <c r="R330" s="150">
        <f t="shared" ref="R330:R354" si="33">P330/P327-1</f>
        <v>-9.9189743340404757E-2</v>
      </c>
      <c r="S330" s="150">
        <f t="shared" si="29"/>
        <v>-6.8957971377390792E-2</v>
      </c>
    </row>
    <row r="331" spans="11:19" ht="15" x14ac:dyDescent="0.25">
      <c r="K331" s="41">
        <v>44972</v>
      </c>
      <c r="L331" s="146">
        <v>238.51722137439901</v>
      </c>
      <c r="M331" s="147">
        <f t="shared" si="30"/>
        <v>-3.5618812365227903E-3</v>
      </c>
      <c r="N331" s="147">
        <f t="shared" si="32"/>
        <v>2.6685335116940045E-2</v>
      </c>
      <c r="O331" s="147">
        <f t="shared" si="28"/>
        <v>5.1587492228519771E-3</v>
      </c>
      <c r="P331" s="122">
        <v>354.31659976234999</v>
      </c>
      <c r="Q331" s="150">
        <f t="shared" si="31"/>
        <v>-9.0826985232135282E-3</v>
      </c>
      <c r="R331" s="150">
        <f t="shared" si="33"/>
        <v>-7.2709638778209351E-2</v>
      </c>
      <c r="S331" s="150">
        <f t="shared" si="29"/>
        <v>-7.9409259880900085E-2</v>
      </c>
    </row>
    <row r="332" spans="11:19" ht="15" x14ac:dyDescent="0.25">
      <c r="K332" s="41">
        <v>45000</v>
      </c>
      <c r="L332" s="146">
        <v>233.96418728544</v>
      </c>
      <c r="M332" s="147">
        <f>L332/L331-1</f>
        <v>-1.9088911327757474E-2</v>
      </c>
      <c r="N332" s="147">
        <f t="shared" si="32"/>
        <v>-7.8621157609926051E-5</v>
      </c>
      <c r="O332" s="147">
        <f t="shared" si="28"/>
        <v>5.2042332551724968E-3</v>
      </c>
      <c r="P332" s="122">
        <v>346.71631827749002</v>
      </c>
      <c r="Q332" s="150">
        <f>P332/P331-1</f>
        <v>-2.1450537428835403E-2</v>
      </c>
      <c r="R332" s="150">
        <f t="shared" si="33"/>
        <v>-6.2884367846394396E-2</v>
      </c>
      <c r="S332" s="150">
        <f t="shared" si="29"/>
        <v>-0.1080917328081189</v>
      </c>
    </row>
    <row r="333" spans="11:19" ht="15" x14ac:dyDescent="0.25">
      <c r="K333" s="41">
        <v>45031</v>
      </c>
      <c r="L333" s="146">
        <v>231.611779022322</v>
      </c>
      <c r="M333" s="147">
        <f t="shared" ref="M333:M335" si="34">L333/L332-1</f>
        <v>-1.0054565574380114E-2</v>
      </c>
      <c r="N333" s="147">
        <f t="shared" si="32"/>
        <v>-3.2410305458824284E-2</v>
      </c>
      <c r="O333" s="147">
        <f t="shared" si="28"/>
        <v>4.3649522913113969E-3</v>
      </c>
      <c r="P333" s="122">
        <v>344.18257727588201</v>
      </c>
      <c r="Q333" s="150">
        <f t="shared" ref="Q333:Q337" si="35">P333/P332-1</f>
        <v>-7.307821605270326E-3</v>
      </c>
      <c r="R333" s="150">
        <f t="shared" si="33"/>
        <v>-3.7424521125178467E-2</v>
      </c>
      <c r="S333" s="150">
        <f t="shared" si="29"/>
        <v>-0.1302141479190716</v>
      </c>
    </row>
    <row r="334" spans="11:19" ht="15" x14ac:dyDescent="0.25">
      <c r="K334" s="41">
        <v>45061</v>
      </c>
      <c r="L334" s="146">
        <v>233.45293645862699</v>
      </c>
      <c r="M334" s="147">
        <f t="shared" si="34"/>
        <v>7.9493255657241413E-3</v>
      </c>
      <c r="N334" s="147">
        <f t="shared" si="32"/>
        <v>-2.1232365892031924E-2</v>
      </c>
      <c r="O334" s="147">
        <f t="shared" si="28"/>
        <v>2.7182433426993224E-3</v>
      </c>
      <c r="P334" s="122">
        <v>335.47994223057202</v>
      </c>
      <c r="Q334" s="150">
        <f t="shared" si="35"/>
        <v>-2.5284937762361848E-2</v>
      </c>
      <c r="R334" s="150">
        <f t="shared" si="33"/>
        <v>-5.3163350360700745E-2</v>
      </c>
      <c r="S334" s="150">
        <f t="shared" si="29"/>
        <v>-0.17472677958905236</v>
      </c>
    </row>
    <row r="335" spans="11:19" ht="15" x14ac:dyDescent="0.25">
      <c r="K335" s="41">
        <v>45092</v>
      </c>
      <c r="L335" s="146">
        <v>240.36453485106901</v>
      </c>
      <c r="M335" s="147">
        <f t="shared" si="34"/>
        <v>2.9605960401645648E-2</v>
      </c>
      <c r="N335" s="147">
        <f t="shared" si="32"/>
        <v>2.7356099409438617E-2</v>
      </c>
      <c r="O335" s="147">
        <f t="shared" si="28"/>
        <v>2.4554145280805795E-2</v>
      </c>
      <c r="P335" s="122">
        <v>337.13272387547801</v>
      </c>
      <c r="Q335" s="150">
        <f t="shared" si="35"/>
        <v>4.9266183662630691E-3</v>
      </c>
      <c r="R335" s="150">
        <f t="shared" si="33"/>
        <v>-2.7641024944034753E-2</v>
      </c>
      <c r="S335" s="150">
        <f t="shared" si="29"/>
        <v>-0.18440249443230583</v>
      </c>
    </row>
    <row r="336" spans="11:19" ht="15" x14ac:dyDescent="0.25">
      <c r="K336" s="41">
        <v>45122</v>
      </c>
      <c r="L336" s="146">
        <v>242.12530954903701</v>
      </c>
      <c r="M336" s="147">
        <f>L336/L335-1</f>
        <v>7.325434673875586E-3</v>
      </c>
      <c r="N336" s="147">
        <f t="shared" si="32"/>
        <v>4.5392900875312447E-2</v>
      </c>
      <c r="O336" s="147">
        <f t="shared" si="28"/>
        <v>1.9067744803271891E-2</v>
      </c>
      <c r="P336" s="122">
        <v>335.90629008519699</v>
      </c>
      <c r="Q336" s="150">
        <f t="shared" si="35"/>
        <v>-3.6378366839702192E-3</v>
      </c>
      <c r="R336" s="150">
        <f t="shared" si="33"/>
        <v>-2.4046211915169424E-2</v>
      </c>
      <c r="S336" s="150">
        <f t="shared" si="29"/>
        <v>-0.18762647370026198</v>
      </c>
    </row>
    <row r="337" spans="11:19" ht="15" x14ac:dyDescent="0.25">
      <c r="K337" s="41">
        <v>45153</v>
      </c>
      <c r="L337" s="146">
        <v>242.25442715795501</v>
      </c>
      <c r="M337" s="147">
        <f t="shared" ref="M337:M354" si="36">L337/L336-1</f>
        <v>5.3326770818995506E-4</v>
      </c>
      <c r="N337" s="147">
        <f t="shared" si="32"/>
        <v>3.7701349286252572E-2</v>
      </c>
      <c r="O337" s="147">
        <f t="shared" si="28"/>
        <v>2.5169437036166808E-2</v>
      </c>
      <c r="P337" s="122">
        <v>339.05614291096998</v>
      </c>
      <c r="Q337" s="150">
        <f t="shared" si="35"/>
        <v>9.3771772626647376E-3</v>
      </c>
      <c r="R337" s="150">
        <f t="shared" si="33"/>
        <v>1.0659953786268606E-2</v>
      </c>
      <c r="S337" s="150">
        <f t="shared" si="29"/>
        <v>-0.17484662188076394</v>
      </c>
    </row>
    <row r="338" spans="11:19" ht="15" x14ac:dyDescent="0.25">
      <c r="K338" s="41">
        <v>45184</v>
      </c>
      <c r="L338" s="146">
        <v>235.29415549404899</v>
      </c>
      <c r="M338" s="147">
        <f t="shared" si="36"/>
        <v>-2.8731246506251695E-2</v>
      </c>
      <c r="N338" s="147">
        <f t="shared" si="32"/>
        <v>-2.1094540258036143E-2</v>
      </c>
      <c r="O338" s="147">
        <f t="shared" si="28"/>
        <v>-5.1843044142487749E-3</v>
      </c>
      <c r="P338" s="122">
        <v>335.96720660935102</v>
      </c>
      <c r="Q338" s="150">
        <f>P338/P337-1</f>
        <v>-9.1103976913642359E-3</v>
      </c>
      <c r="R338" s="150">
        <f t="shared" si="33"/>
        <v>-3.4571466475543655E-3</v>
      </c>
      <c r="S338" s="150">
        <f t="shared" si="29"/>
        <v>-0.16927768123276077</v>
      </c>
    </row>
    <row r="339" spans="11:19" ht="15" x14ac:dyDescent="0.25">
      <c r="K339" s="41">
        <v>45214</v>
      </c>
      <c r="L339" s="146">
        <v>229.65028370528401</v>
      </c>
      <c r="M339" s="147">
        <f t="shared" si="36"/>
        <v>-2.3986451244037532E-2</v>
      </c>
      <c r="N339" s="147">
        <f t="shared" si="32"/>
        <v>-5.1523014537340095E-2</v>
      </c>
      <c r="O339" s="147">
        <f t="shared" ref="O339:O354" si="37">L339/L327-1</f>
        <v>-5.3527185114831122E-3</v>
      </c>
      <c r="P339" s="122">
        <v>333.988897245109</v>
      </c>
      <c r="Q339" s="150">
        <f t="shared" ref="Q339:Q342" si="38">P339/P338-1</f>
        <v>-5.8884001930055163E-3</v>
      </c>
      <c r="R339" s="150">
        <f t="shared" si="33"/>
        <v>-5.7081182957355869E-3</v>
      </c>
      <c r="S339" s="150">
        <f t="shared" ref="S339:S354" si="39">P339/P327-1</f>
        <v>-0.15858303533837625</v>
      </c>
    </row>
    <row r="340" spans="11:19" ht="15" x14ac:dyDescent="0.25">
      <c r="K340" s="41">
        <v>45245</v>
      </c>
      <c r="L340" s="146">
        <v>220.620392871463</v>
      </c>
      <c r="M340" s="147">
        <f t="shared" si="36"/>
        <v>-3.9320181486948602E-2</v>
      </c>
      <c r="N340" s="147">
        <f t="shared" si="32"/>
        <v>-8.9302947072195993E-2</v>
      </c>
      <c r="O340" s="147">
        <f t="shared" si="37"/>
        <v>-5.0350659446425472E-2</v>
      </c>
      <c r="P340" s="122">
        <v>331.42409710813899</v>
      </c>
      <c r="Q340" s="150">
        <f t="shared" si="38"/>
        <v>-7.6792975997873603E-3</v>
      </c>
      <c r="R340" s="150">
        <f t="shared" si="33"/>
        <v>-2.2509681545085702E-2</v>
      </c>
      <c r="S340" s="150">
        <f t="shared" si="39"/>
        <v>-0.13262214942471118</v>
      </c>
    </row>
    <row r="341" spans="11:19" ht="15" x14ac:dyDescent="0.25">
      <c r="K341" s="41">
        <v>45275</v>
      </c>
      <c r="L341" s="146">
        <v>218.03391100605299</v>
      </c>
      <c r="M341" s="147">
        <f t="shared" si="36"/>
        <v>-1.1723675367203867E-2</v>
      </c>
      <c r="N341" s="147">
        <f t="shared" si="32"/>
        <v>-7.3356027274687485E-2</v>
      </c>
      <c r="O341" s="147">
        <f t="shared" si="37"/>
        <v>-6.8161792378986674E-2</v>
      </c>
      <c r="P341" s="122">
        <v>328.515929837876</v>
      </c>
      <c r="Q341" s="150">
        <f t="shared" si="38"/>
        <v>-8.7747610859874037E-3</v>
      </c>
      <c r="R341" s="150">
        <f t="shared" si="33"/>
        <v>-2.2178583578661759E-2</v>
      </c>
      <c r="S341" s="150">
        <f t="shared" si="39"/>
        <v>-0.11207694292553905</v>
      </c>
    </row>
    <row r="342" spans="11:19" ht="15" x14ac:dyDescent="0.25">
      <c r="K342" s="41">
        <v>45306</v>
      </c>
      <c r="L342" s="146">
        <v>213.61850370279399</v>
      </c>
      <c r="M342" s="147">
        <f t="shared" si="36"/>
        <v>-2.025101179392419E-2</v>
      </c>
      <c r="N342" s="147">
        <f t="shared" si="32"/>
        <v>-6.9809537109320585E-2</v>
      </c>
      <c r="O342" s="147">
        <f t="shared" si="37"/>
        <v>-0.10757965929613256</v>
      </c>
      <c r="P342" s="122">
        <v>319.72760882641501</v>
      </c>
      <c r="Q342" s="150">
        <f t="shared" si="38"/>
        <v>-2.6751582536037377E-2</v>
      </c>
      <c r="R342" s="150">
        <f t="shared" si="33"/>
        <v>-4.2699887739764741E-2</v>
      </c>
      <c r="S342" s="150">
        <f t="shared" si="39"/>
        <v>-0.10581773600672628</v>
      </c>
    </row>
    <row r="343" spans="11:19" ht="15" x14ac:dyDescent="0.25">
      <c r="K343" s="41">
        <v>45337</v>
      </c>
      <c r="L343" s="146">
        <v>214.31596470270901</v>
      </c>
      <c r="M343" s="147">
        <f t="shared" si="36"/>
        <v>3.2649840150804632E-3</v>
      </c>
      <c r="N343" s="147">
        <f t="shared" si="32"/>
        <v>-2.8575908540000916E-2</v>
      </c>
      <c r="O343" s="147">
        <f t="shared" si="37"/>
        <v>-0.10146544778710731</v>
      </c>
      <c r="P343" s="122">
        <v>310.31192771384002</v>
      </c>
      <c r="Q343" s="150">
        <f>P343/P342-1</f>
        <v>-2.9449071186363862E-2</v>
      </c>
      <c r="R343" s="150">
        <f t="shared" si="33"/>
        <v>-6.3701371078670799E-2</v>
      </c>
      <c r="S343" s="150">
        <f t="shared" si="39"/>
        <v>-0.12419590862529484</v>
      </c>
    </row>
    <row r="344" spans="11:19" ht="15" x14ac:dyDescent="0.25">
      <c r="K344" s="41">
        <v>45366</v>
      </c>
      <c r="L344" s="146">
        <v>211.21853042139099</v>
      </c>
      <c r="M344" s="147">
        <f t="shared" si="36"/>
        <v>-1.4452653051837072E-2</v>
      </c>
      <c r="N344" s="147">
        <f t="shared" si="32"/>
        <v>-3.1258351295972431E-2</v>
      </c>
      <c r="O344" s="147">
        <f t="shared" si="37"/>
        <v>-9.7218540700414802E-2</v>
      </c>
      <c r="P344" s="122">
        <v>302.94880037671498</v>
      </c>
      <c r="Q344" s="150">
        <f t="shared" ref="Q344:Q346" si="40">P344/P343-1</f>
        <v>-2.3728147968308466E-2</v>
      </c>
      <c r="R344" s="150">
        <f t="shared" si="33"/>
        <v>-7.7826148259472538E-2</v>
      </c>
      <c r="S344" s="150">
        <f t="shared" si="39"/>
        <v>-0.12623437546353455</v>
      </c>
    </row>
    <row r="345" spans="11:19" ht="15" x14ac:dyDescent="0.25">
      <c r="K345" s="41">
        <v>45397</v>
      </c>
      <c r="L345" s="146">
        <v>213.42390840179499</v>
      </c>
      <c r="M345" s="147">
        <f t="shared" si="36"/>
        <v>1.0441214490055195E-2</v>
      </c>
      <c r="N345" s="147">
        <f t="shared" si="32"/>
        <v>-9.1094777664835203E-4</v>
      </c>
      <c r="O345" s="147">
        <f t="shared" si="37"/>
        <v>-7.8527399156042565E-2</v>
      </c>
      <c r="P345" s="122">
        <v>304.48707966932699</v>
      </c>
      <c r="Q345" s="150">
        <f t="shared" si="40"/>
        <v>5.0776873540980816E-3</v>
      </c>
      <c r="R345" s="150">
        <f t="shared" si="33"/>
        <v>-4.7667229029828118E-2</v>
      </c>
      <c r="S345" s="150">
        <f t="shared" si="39"/>
        <v>-0.11533267581623341</v>
      </c>
    </row>
    <row r="346" spans="11:19" ht="15" x14ac:dyDescent="0.25">
      <c r="K346" s="41">
        <v>45427</v>
      </c>
      <c r="L346" s="146">
        <v>211.74141787851599</v>
      </c>
      <c r="M346" s="147">
        <f t="shared" si="36"/>
        <v>-7.8833272986057468E-3</v>
      </c>
      <c r="N346" s="147">
        <f t="shared" si="32"/>
        <v>-1.2012856008017603E-2</v>
      </c>
      <c r="O346" s="147">
        <f t="shared" si="37"/>
        <v>-9.3001694086459974E-2</v>
      </c>
      <c r="P346" s="122">
        <v>306.289473103695</v>
      </c>
      <c r="Q346" s="150">
        <f t="shared" si="40"/>
        <v>5.9194414302419229E-3</v>
      </c>
      <c r="R346" s="150">
        <f t="shared" si="33"/>
        <v>-1.2962616808769312E-2</v>
      </c>
      <c r="S346" s="150">
        <f t="shared" si="39"/>
        <v>-8.7011071162086617E-2</v>
      </c>
    </row>
    <row r="347" spans="11:19" ht="15" x14ac:dyDescent="0.25">
      <c r="K347" s="41">
        <v>45458</v>
      </c>
      <c r="L347" s="146">
        <v>210.38494050295401</v>
      </c>
      <c r="M347" s="147">
        <f t="shared" si="36"/>
        <v>-6.4062921139984574E-3</v>
      </c>
      <c r="N347" s="147">
        <f t="shared" si="32"/>
        <v>-3.9465756947268948E-3</v>
      </c>
      <c r="O347" s="147">
        <f t="shared" si="37"/>
        <v>-0.1247255314378658</v>
      </c>
      <c r="P347" s="122">
        <v>307.61562688742902</v>
      </c>
      <c r="Q347" s="150">
        <f>P347/P346-1</f>
        <v>4.3297400014954412E-3</v>
      </c>
      <c r="R347" s="150">
        <f t="shared" si="33"/>
        <v>1.5404670706439028E-2</v>
      </c>
      <c r="S347" s="150">
        <f t="shared" si="39"/>
        <v>-8.7553342934906908E-2</v>
      </c>
    </row>
    <row r="348" spans="11:19" ht="15" x14ac:dyDescent="0.25">
      <c r="K348" s="41">
        <v>45488</v>
      </c>
      <c r="L348" s="146">
        <v>206.95013259785799</v>
      </c>
      <c r="M348" s="147">
        <f t="shared" si="36"/>
        <v>-1.6326301192873593E-2</v>
      </c>
      <c r="N348" s="147">
        <f t="shared" si="32"/>
        <v>-3.0332945603026684E-2</v>
      </c>
      <c r="O348" s="147">
        <f t="shared" si="37"/>
        <v>-0.14527674540383018</v>
      </c>
      <c r="P348" s="122">
        <v>305.04619571862099</v>
      </c>
      <c r="Q348" s="150">
        <f t="shared" ref="Q348:Q350" si="41">P348/P347-1</f>
        <v>-8.3527329050429033E-3</v>
      </c>
      <c r="R348" s="150">
        <f t="shared" si="33"/>
        <v>1.836255416489907E-3</v>
      </c>
      <c r="S348" s="150">
        <f t="shared" si="39"/>
        <v>-9.1871141676891033E-2</v>
      </c>
    </row>
    <row r="349" spans="11:19" ht="15" x14ac:dyDescent="0.25">
      <c r="K349" s="41">
        <v>45519</v>
      </c>
      <c r="L349" s="146">
        <v>206.59750398340199</v>
      </c>
      <c r="M349" s="147">
        <f t="shared" si="36"/>
        <v>-1.7039303624957203E-3</v>
      </c>
      <c r="N349" s="147">
        <f t="shared" si="32"/>
        <v>-2.429337607470472E-2</v>
      </c>
      <c r="O349" s="147">
        <f t="shared" si="37"/>
        <v>-0.14718791145684185</v>
      </c>
      <c r="P349" s="122">
        <v>303.682073061263</v>
      </c>
      <c r="Q349" s="150">
        <f t="shared" si="41"/>
        <v>-4.4718559893671683E-3</v>
      </c>
      <c r="R349" s="150">
        <f t="shared" si="33"/>
        <v>-8.5128620843892833E-3</v>
      </c>
      <c r="S349" s="150">
        <f t="shared" si="39"/>
        <v>-0.10433101003864009</v>
      </c>
    </row>
    <row r="350" spans="11:19" ht="15" x14ac:dyDescent="0.25">
      <c r="K350" s="41">
        <v>45550</v>
      </c>
      <c r="L350" s="146">
        <v>209.24172421814001</v>
      </c>
      <c r="M350" s="147">
        <f t="shared" si="36"/>
        <v>1.2798897294279188E-2</v>
      </c>
      <c r="N350" s="147">
        <f t="shared" si="32"/>
        <v>-5.4339264116575192E-3</v>
      </c>
      <c r="O350" s="147">
        <f t="shared" si="37"/>
        <v>-0.11072281511288073</v>
      </c>
      <c r="P350" s="122">
        <v>305.49575476208798</v>
      </c>
      <c r="Q350" s="150">
        <f t="shared" si="41"/>
        <v>5.9723041355130846E-3</v>
      </c>
      <c r="R350" s="150">
        <f t="shared" si="33"/>
        <v>-6.8913018067082721E-3</v>
      </c>
      <c r="S350" s="150">
        <f t="shared" si="39"/>
        <v>-9.0697696822219953E-2</v>
      </c>
    </row>
    <row r="351" spans="11:19" ht="15" x14ac:dyDescent="0.25">
      <c r="K351" s="41">
        <v>45580</v>
      </c>
      <c r="L351" s="146">
        <v>212.61461296373301</v>
      </c>
      <c r="M351" s="147">
        <f t="shared" si="36"/>
        <v>1.6119580156377822E-2</v>
      </c>
      <c r="N351" s="147">
        <f t="shared" si="32"/>
        <v>2.7371233324513744E-2</v>
      </c>
      <c r="O351" s="147">
        <f t="shared" si="37"/>
        <v>-7.4180926174745365E-2</v>
      </c>
      <c r="P351" s="122">
        <v>309.381135293363</v>
      </c>
      <c r="Q351" s="150">
        <f>P351/P350-1</f>
        <v>1.2718279945660216E-2</v>
      </c>
      <c r="R351" s="150">
        <f t="shared" si="33"/>
        <v>1.4210764256639363E-2</v>
      </c>
      <c r="S351" s="150">
        <f t="shared" si="39"/>
        <v>-7.3678383187949947E-2</v>
      </c>
    </row>
    <row r="352" spans="11:19" ht="15" x14ac:dyDescent="0.25">
      <c r="K352" s="41">
        <v>45611</v>
      </c>
      <c r="L352" s="146">
        <v>212.30404652940899</v>
      </c>
      <c r="M352" s="147">
        <f t="shared" si="36"/>
        <v>-1.4607012659896279E-3</v>
      </c>
      <c r="N352" s="147">
        <f t="shared" si="32"/>
        <v>2.7621546417450737E-2</v>
      </c>
      <c r="O352" s="147">
        <f t="shared" si="37"/>
        <v>-3.7695274828466241E-2</v>
      </c>
      <c r="P352" s="122">
        <v>315.44791720780398</v>
      </c>
      <c r="Q352" s="150">
        <f t="shared" ref="Q352:Q355" si="42">P352/P351-1</f>
        <v>1.9609411248324271E-2</v>
      </c>
      <c r="R352" s="150">
        <f t="shared" si="33"/>
        <v>3.8743953595731018E-2</v>
      </c>
      <c r="S352" s="150">
        <f t="shared" si="39"/>
        <v>-4.8204641846311569E-2</v>
      </c>
    </row>
    <row r="353" spans="11:19" ht="15" x14ac:dyDescent="0.25">
      <c r="K353" s="41">
        <v>45641</v>
      </c>
      <c r="L353" s="146">
        <v>209.67584759818999</v>
      </c>
      <c r="M353" s="147">
        <f t="shared" si="36"/>
        <v>-1.2379410445457206E-2</v>
      </c>
      <c r="N353" s="147">
        <f t="shared" si="32"/>
        <v>2.0747457595857721E-3</v>
      </c>
      <c r="O353" s="147">
        <f t="shared" si="37"/>
        <v>-3.8333777389476631E-2</v>
      </c>
      <c r="P353" s="122">
        <v>319.28244366512098</v>
      </c>
      <c r="Q353" s="150">
        <f t="shared" si="42"/>
        <v>1.2155814789517105E-2</v>
      </c>
      <c r="R353" s="150">
        <f t="shared" si="33"/>
        <v>4.5128905027730148E-2</v>
      </c>
      <c r="S353" s="150">
        <f t="shared" si="39"/>
        <v>-2.8106661912290831E-2</v>
      </c>
    </row>
    <row r="354" spans="11:19" ht="15" x14ac:dyDescent="0.25">
      <c r="K354" s="41">
        <v>45672</v>
      </c>
      <c r="L354" s="146">
        <v>207.58923613710499</v>
      </c>
      <c r="M354" s="147">
        <f t="shared" si="36"/>
        <v>-9.9516061815744239E-3</v>
      </c>
      <c r="N354" s="147">
        <f t="shared" si="32"/>
        <v>-2.3636083882368042E-2</v>
      </c>
      <c r="O354" s="147">
        <f t="shared" si="37"/>
        <v>-2.8224463055304794E-2</v>
      </c>
      <c r="P354" s="122">
        <v>319.00289543719202</v>
      </c>
      <c r="Q354" s="150">
        <f t="shared" si="42"/>
        <v>-8.7555151708296197E-4</v>
      </c>
      <c r="R354" s="150">
        <f t="shared" si="33"/>
        <v>3.1100022096387514E-2</v>
      </c>
      <c r="S354" s="150">
        <f t="shared" si="39"/>
        <v>-2.2666587720813203E-3</v>
      </c>
    </row>
    <row r="355" spans="11:19" ht="15" x14ac:dyDescent="0.25">
      <c r="K355" s="41">
        <v>45703</v>
      </c>
      <c r="L355" s="146">
        <v>205.53889986266501</v>
      </c>
      <c r="M355" s="147">
        <f t="shared" ref="M355" si="43">L355/L354-1</f>
        <v>-9.8768910787156994E-3</v>
      </c>
      <c r="N355" s="147">
        <f t="shared" ref="N355" si="44">L355/L352-1</f>
        <v>-3.1865368453101284E-2</v>
      </c>
      <c r="O355" s="147">
        <f t="shared" ref="O355" si="45">L355/L343-1</f>
        <v>-4.0953854521380229E-2</v>
      </c>
      <c r="P355" s="122">
        <v>317.097965930996</v>
      </c>
      <c r="Q355" s="150">
        <f t="shared" si="42"/>
        <v>-5.971511649088157E-3</v>
      </c>
      <c r="R355" s="150">
        <f t="shared" ref="R355" si="46">P355/P352-1</f>
        <v>5.2308119127792985E-3</v>
      </c>
      <c r="S355" s="150">
        <f t="shared" ref="S355" si="47">P355/P343-1</f>
        <v>2.1868441432950192E-2</v>
      </c>
    </row>
    <row r="356" spans="11:19" x14ac:dyDescent="0.25">
      <c r="K356" s="41">
        <v>45731</v>
      </c>
      <c r="L356" s="16" t="s">
        <v>77</v>
      </c>
      <c r="M356" s="16"/>
      <c r="N356" s="16"/>
      <c r="O356" s="16"/>
      <c r="P356" s="16" t="s">
        <v>77</v>
      </c>
    </row>
    <row r="357" spans="11:19" x14ac:dyDescent="0.25">
      <c r="K357" s="68"/>
      <c r="L357" s="143" t="s">
        <v>123</v>
      </c>
      <c r="M357" s="143"/>
      <c r="N357" s="143"/>
      <c r="O357" s="143"/>
      <c r="P357" s="144" t="s">
        <v>124</v>
      </c>
    </row>
    <row r="358" spans="11:19" x14ac:dyDescent="0.25">
      <c r="K358" s="68" t="s">
        <v>103</v>
      </c>
      <c r="L358" s="145">
        <f>MIN($L$162:$L$197)</f>
        <v>104.68649482565399</v>
      </c>
      <c r="M358" s="145"/>
      <c r="N358" s="145"/>
      <c r="O358" s="145"/>
      <c r="P358" s="145">
        <f>MIN($P$162:$P$197)</f>
        <v>117.669187645733</v>
      </c>
    </row>
    <row r="359" spans="11:19" x14ac:dyDescent="0.25">
      <c r="K359" s="68" t="s">
        <v>125</v>
      </c>
      <c r="L359" s="135">
        <f>L355/L358-1</f>
        <v>0.96337550707922426</v>
      </c>
      <c r="M359" s="135"/>
      <c r="N359" s="135"/>
      <c r="O359" s="135"/>
      <c r="P359" s="135">
        <f>P355/P358-1</f>
        <v>1.694825827179872</v>
      </c>
    </row>
    <row r="360" spans="11:19" x14ac:dyDescent="0.25">
      <c r="K360" s="41">
        <v>45853</v>
      </c>
      <c r="L360" s="16" t="s">
        <v>77</v>
      </c>
      <c r="M360" s="16"/>
      <c r="N360" s="16"/>
      <c r="O360" s="16"/>
      <c r="P360" s="16" t="s">
        <v>77</v>
      </c>
    </row>
    <row r="361" spans="11:19" x14ac:dyDescent="0.25">
      <c r="K361" s="41">
        <v>45884</v>
      </c>
      <c r="L361" s="16" t="s">
        <v>77</v>
      </c>
      <c r="M361" s="16"/>
      <c r="N361" s="16"/>
      <c r="O361" s="16"/>
      <c r="P361" s="16" t="s">
        <v>77</v>
      </c>
    </row>
    <row r="362" spans="11:19" x14ac:dyDescent="0.25">
      <c r="K362" s="41">
        <v>45915</v>
      </c>
      <c r="L362" s="16" t="s">
        <v>77</v>
      </c>
      <c r="M362" s="16"/>
      <c r="N362" s="16"/>
      <c r="O362" s="16"/>
      <c r="P362" s="16" t="s">
        <v>77</v>
      </c>
    </row>
    <row r="363" spans="11:19" x14ac:dyDescent="0.25">
      <c r="K363" s="41">
        <v>45945</v>
      </c>
      <c r="L363" s="16" t="s">
        <v>77</v>
      </c>
      <c r="M363" s="16"/>
      <c r="N363" s="16"/>
      <c r="O363" s="16"/>
      <c r="P363" s="16" t="s">
        <v>77</v>
      </c>
    </row>
    <row r="364" spans="11:19" x14ac:dyDescent="0.25">
      <c r="K364" s="41">
        <v>45976</v>
      </c>
      <c r="L364" s="16" t="s">
        <v>77</v>
      </c>
      <c r="M364" s="16"/>
      <c r="N364" s="16"/>
      <c r="O364" s="16"/>
      <c r="P364" s="16" t="s">
        <v>77</v>
      </c>
    </row>
  </sheetData>
  <mergeCells count="2">
    <mergeCell ref="A7:J7"/>
    <mergeCell ref="A8:J8"/>
  </mergeCells>
  <conditionalFormatting sqref="K6:K364">
    <cfRule type="expression" dxfId="17" priority="1">
      <formula>$L6=""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12E1-C19D-400C-8B8D-B3881F7E8384}">
  <sheetPr codeName="Sheet1"/>
  <dimension ref="A1:AJ141"/>
  <sheetViews>
    <sheetView tabSelected="1" workbookViewId="0">
      <selection activeCell="AE131" sqref="AE131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4"/>
    <col min="30" max="30" width="11.42578125" style="24" bestFit="1" customWidth="1"/>
    <col min="31" max="31" width="9.140625" style="24"/>
    <col min="32" max="32" width="10.5703125" style="24" bestFit="1" customWidth="1"/>
    <col min="33" max="35" width="9.140625" style="24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57" t="s">
        <v>7</v>
      </c>
      <c r="R5" s="158"/>
      <c r="S5" s="158"/>
      <c r="T5" s="158"/>
      <c r="U5" s="158"/>
      <c r="V5" s="159"/>
      <c r="W5" s="160" t="s">
        <v>8</v>
      </c>
      <c r="X5" s="161"/>
      <c r="Y5" s="161"/>
      <c r="Z5" s="162"/>
      <c r="AA5" s="157" t="s">
        <v>126</v>
      </c>
      <c r="AB5" s="158"/>
      <c r="AC5" s="158"/>
      <c r="AD5" s="158"/>
      <c r="AE5" s="158"/>
      <c r="AF5" s="159"/>
      <c r="AG5" s="160" t="s">
        <v>127</v>
      </c>
      <c r="AH5" s="161"/>
      <c r="AI5" s="161"/>
      <c r="AJ5" s="162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63" t="s">
        <v>78</v>
      </c>
      <c r="B7" s="163"/>
      <c r="C7" s="163"/>
      <c r="D7" s="163"/>
      <c r="E7" s="163"/>
      <c r="F7" s="163"/>
      <c r="G7" s="59"/>
      <c r="H7" s="60"/>
      <c r="I7" s="163" t="s">
        <v>79</v>
      </c>
      <c r="J7" s="163"/>
      <c r="K7" s="163"/>
      <c r="L7" s="163"/>
      <c r="M7" s="163"/>
      <c r="N7" s="163"/>
      <c r="O7" s="163"/>
      <c r="P7" s="25">
        <v>35155</v>
      </c>
      <c r="Q7" s="61">
        <v>58.549340426723496</v>
      </c>
      <c r="R7" s="16">
        <v>67.978132914579405</v>
      </c>
      <c r="S7" s="16">
        <v>68.770790479648895</v>
      </c>
      <c r="T7" s="16">
        <v>62.4271090505014</v>
      </c>
      <c r="U7" s="62" t="s">
        <v>15</v>
      </c>
      <c r="V7" s="63" t="s">
        <v>15</v>
      </c>
      <c r="W7" s="61">
        <v>61.1869407854999</v>
      </c>
      <c r="X7" s="16">
        <v>69.089365833838201</v>
      </c>
      <c r="Y7" s="16">
        <v>78.624877425436793</v>
      </c>
      <c r="Z7" s="64">
        <v>66.854650300432596</v>
      </c>
      <c r="AA7" s="151"/>
      <c r="AF7" s="152"/>
      <c r="AG7" s="151"/>
      <c r="AJ7" s="152"/>
    </row>
    <row r="8" spans="1:36" x14ac:dyDescent="0.25">
      <c r="A8" s="163" t="s">
        <v>74</v>
      </c>
      <c r="B8" s="163"/>
      <c r="C8" s="163"/>
      <c r="D8" s="163"/>
      <c r="E8" s="163"/>
      <c r="F8" s="163"/>
      <c r="G8" s="59"/>
      <c r="I8" s="163" t="s">
        <v>74</v>
      </c>
      <c r="J8" s="163"/>
      <c r="K8" s="163"/>
      <c r="L8" s="163"/>
      <c r="M8" s="163"/>
      <c r="N8" s="163"/>
      <c r="O8" s="163"/>
      <c r="P8" s="25">
        <v>35246</v>
      </c>
      <c r="Q8" s="61">
        <v>62.267925927387999</v>
      </c>
      <c r="R8" s="16">
        <v>70.275017194049497</v>
      </c>
      <c r="S8" s="16">
        <v>67.893353272987298</v>
      </c>
      <c r="T8" s="16">
        <v>63.208489926672797</v>
      </c>
      <c r="U8" s="62" t="s">
        <v>15</v>
      </c>
      <c r="V8" s="63" t="s">
        <v>15</v>
      </c>
      <c r="W8" s="61">
        <v>61.351885980989501</v>
      </c>
      <c r="X8" s="16">
        <v>68.439128062890006</v>
      </c>
      <c r="Y8" s="16">
        <v>73.022152846684705</v>
      </c>
      <c r="Z8" s="64">
        <v>66.380444355865507</v>
      </c>
      <c r="AA8" s="151"/>
      <c r="AF8" s="152"/>
      <c r="AG8" s="151"/>
      <c r="AJ8" s="152"/>
    </row>
    <row r="9" spans="1:36" x14ac:dyDescent="0.25">
      <c r="P9" s="25">
        <v>35338</v>
      </c>
      <c r="Q9" s="61">
        <v>65.810246606192393</v>
      </c>
      <c r="R9" s="16">
        <v>71.8921736888244</v>
      </c>
      <c r="S9" s="16">
        <v>69.769311807110498</v>
      </c>
      <c r="T9" s="16">
        <v>64.261055945409296</v>
      </c>
      <c r="U9" s="62" t="s">
        <v>15</v>
      </c>
      <c r="V9" s="63" t="s">
        <v>15</v>
      </c>
      <c r="W9" s="61">
        <v>64.966696767933598</v>
      </c>
      <c r="X9" s="16">
        <v>70.031989659843603</v>
      </c>
      <c r="Y9" s="16">
        <v>67.661646038306102</v>
      </c>
      <c r="Z9" s="64">
        <v>67.591638980154499</v>
      </c>
      <c r="AA9" s="151"/>
      <c r="AF9" s="152"/>
      <c r="AG9" s="151"/>
      <c r="AJ9" s="152"/>
    </row>
    <row r="10" spans="1:36" x14ac:dyDescent="0.25">
      <c r="P10" s="25">
        <v>35430</v>
      </c>
      <c r="Q10" s="61">
        <v>65.463679200430505</v>
      </c>
      <c r="R10" s="16">
        <v>70.610187633842003</v>
      </c>
      <c r="S10" s="16">
        <v>73.953322868472696</v>
      </c>
      <c r="T10" s="16">
        <v>65.191427767542507</v>
      </c>
      <c r="U10" s="62" t="s">
        <v>15</v>
      </c>
      <c r="V10" s="63" t="s">
        <v>15</v>
      </c>
      <c r="W10" s="61">
        <v>67.8082128901153</v>
      </c>
      <c r="X10" s="16">
        <v>72.668233796665007</v>
      </c>
      <c r="Y10" s="16">
        <v>70.5850784084667</v>
      </c>
      <c r="Z10" s="64">
        <v>68.338233503838396</v>
      </c>
      <c r="AA10" s="151"/>
      <c r="AF10" s="152"/>
      <c r="AG10" s="151"/>
      <c r="AJ10" s="152"/>
    </row>
    <row r="11" spans="1:36" x14ac:dyDescent="0.25">
      <c r="P11" s="25">
        <v>35520</v>
      </c>
      <c r="Q11" s="61">
        <v>65.864688032145295</v>
      </c>
      <c r="R11" s="16">
        <v>70.370316628397404</v>
      </c>
      <c r="S11" s="16">
        <v>76.191299604028004</v>
      </c>
      <c r="T11" s="16">
        <v>67.749371286854796</v>
      </c>
      <c r="U11" s="62" t="s">
        <v>15</v>
      </c>
      <c r="V11" s="63" t="s">
        <v>15</v>
      </c>
      <c r="W11" s="61">
        <v>68.0730831664563</v>
      </c>
      <c r="X11" s="16">
        <v>73.629566818746099</v>
      </c>
      <c r="Y11" s="16">
        <v>79.103614151582804</v>
      </c>
      <c r="Z11" s="64">
        <v>70.057122017131306</v>
      </c>
      <c r="AA11" s="153">
        <f>IFERROR(Q11/Q7-1,"NULL")</f>
        <v>0.12494329657867298</v>
      </c>
      <c r="AB11" s="154">
        <f t="shared" ref="AB11:AJ26" si="0">IFERROR(R11/R7-1,"NULL")</f>
        <v>3.5190488635867601E-2</v>
      </c>
      <c r="AC11" s="154">
        <f t="shared" si="0"/>
        <v>0.10790204784071866</v>
      </c>
      <c r="AD11" s="154">
        <f t="shared" si="0"/>
        <v>8.5255625597652873E-2</v>
      </c>
      <c r="AE11" s="154" t="str">
        <f t="shared" si="0"/>
        <v>NULL</v>
      </c>
      <c r="AF11" s="155" t="str">
        <f t="shared" si="0"/>
        <v>NULL</v>
      </c>
      <c r="AG11" s="153">
        <f t="shared" si="0"/>
        <v>0.11254268137210555</v>
      </c>
      <c r="AH11" s="154">
        <f t="shared" si="0"/>
        <v>6.5714903156401938E-2</v>
      </c>
      <c r="AI11" s="154">
        <f t="shared" si="0"/>
        <v>6.0888708742345976E-3</v>
      </c>
      <c r="AJ11" s="155">
        <f>IFERROR(Z11/Z7-1,"NULL")</f>
        <v>4.7902003859228826E-2</v>
      </c>
    </row>
    <row r="12" spans="1:36" x14ac:dyDescent="0.25">
      <c r="P12" s="25">
        <v>35611</v>
      </c>
      <c r="Q12" s="61">
        <v>69.623259946597202</v>
      </c>
      <c r="R12" s="16">
        <v>73.063077823278903</v>
      </c>
      <c r="S12" s="16">
        <v>77.246415199291306</v>
      </c>
      <c r="T12" s="16">
        <v>71.112227649673599</v>
      </c>
      <c r="U12" s="62" t="s">
        <v>15</v>
      </c>
      <c r="V12" s="63" t="s">
        <v>15</v>
      </c>
      <c r="W12" s="61">
        <v>68.059790219678504</v>
      </c>
      <c r="X12" s="16">
        <v>73.094106420893993</v>
      </c>
      <c r="Y12" s="16">
        <v>83.757113343776197</v>
      </c>
      <c r="Z12" s="64">
        <v>72.252779838748097</v>
      </c>
      <c r="AA12" s="153">
        <f t="shared" ref="AA12:AJ50" si="1">IFERROR(Q12/Q8-1,"NULL")</f>
        <v>0.11812396044452189</v>
      </c>
      <c r="AB12" s="154">
        <f t="shared" si="0"/>
        <v>3.9673567372182417E-2</v>
      </c>
      <c r="AC12" s="154">
        <f t="shared" si="0"/>
        <v>0.13776108374993612</v>
      </c>
      <c r="AD12" s="154">
        <f t="shared" si="0"/>
        <v>0.12504234371315959</v>
      </c>
      <c r="AE12" s="154" t="str">
        <f t="shared" si="0"/>
        <v>NULL</v>
      </c>
      <c r="AF12" s="155" t="str">
        <f t="shared" si="0"/>
        <v>NULL</v>
      </c>
      <c r="AG12" s="153">
        <f t="shared" si="0"/>
        <v>0.10933493129726313</v>
      </c>
      <c r="AH12" s="154">
        <f t="shared" si="0"/>
        <v>6.8016330566433192E-2</v>
      </c>
      <c r="AI12" s="154">
        <f t="shared" si="0"/>
        <v>0.14700964130200767</v>
      </c>
      <c r="AJ12" s="155">
        <f t="shared" si="0"/>
        <v>8.8464841413248285E-2</v>
      </c>
    </row>
    <row r="13" spans="1:36" x14ac:dyDescent="0.25">
      <c r="P13" s="25">
        <v>35703</v>
      </c>
      <c r="Q13" s="61">
        <v>74.698349176916494</v>
      </c>
      <c r="R13" s="16">
        <v>77.158790525345694</v>
      </c>
      <c r="S13" s="16">
        <v>79.490818074538694</v>
      </c>
      <c r="T13" s="16">
        <v>72.653336531545094</v>
      </c>
      <c r="U13" s="62" t="s">
        <v>15</v>
      </c>
      <c r="V13" s="63" t="s">
        <v>15</v>
      </c>
      <c r="W13" s="61">
        <v>73.936152105307997</v>
      </c>
      <c r="X13" s="16">
        <v>74.703843296564202</v>
      </c>
      <c r="Y13" s="16">
        <v>85.059046870858495</v>
      </c>
      <c r="Z13" s="64">
        <v>74.169700532523805</v>
      </c>
      <c r="AA13" s="153">
        <f t="shared" si="1"/>
        <v>0.13505651519451645</v>
      </c>
      <c r="AB13" s="154">
        <f t="shared" si="0"/>
        <v>7.3257165088889131E-2</v>
      </c>
      <c r="AC13" s="154">
        <f t="shared" si="0"/>
        <v>0.13933785522071651</v>
      </c>
      <c r="AD13" s="154">
        <f t="shared" si="0"/>
        <v>0.1305966804103742</v>
      </c>
      <c r="AE13" s="154" t="str">
        <f t="shared" si="0"/>
        <v>NULL</v>
      </c>
      <c r="AF13" s="155" t="str">
        <f t="shared" si="0"/>
        <v>NULL</v>
      </c>
      <c r="AG13" s="153">
        <f t="shared" si="0"/>
        <v>0.13806235784796073</v>
      </c>
      <c r="AH13" s="154">
        <f t="shared" si="0"/>
        <v>6.6710279965092045E-2</v>
      </c>
      <c r="AI13" s="154">
        <f t="shared" si="0"/>
        <v>0.25712352346117906</v>
      </c>
      <c r="AJ13" s="155">
        <f t="shared" si="0"/>
        <v>9.7320639825003941E-2</v>
      </c>
    </row>
    <row r="14" spans="1:36" x14ac:dyDescent="0.25">
      <c r="P14" s="25">
        <v>35795</v>
      </c>
      <c r="Q14" s="61">
        <v>77.357792203341901</v>
      </c>
      <c r="R14" s="16">
        <v>79.270086797534205</v>
      </c>
      <c r="S14" s="16">
        <v>81.879554395041893</v>
      </c>
      <c r="T14" s="16">
        <v>73.352311486323998</v>
      </c>
      <c r="U14" s="62" t="s">
        <v>15</v>
      </c>
      <c r="V14" s="63" t="s">
        <v>15</v>
      </c>
      <c r="W14" s="61">
        <v>82.062609270597505</v>
      </c>
      <c r="X14" s="16">
        <v>78.893251659517205</v>
      </c>
      <c r="Y14" s="16">
        <v>84.813207353113299</v>
      </c>
      <c r="Z14" s="64">
        <v>77.050296138342702</v>
      </c>
      <c r="AA14" s="153">
        <f t="shared" si="1"/>
        <v>0.18169026165631674</v>
      </c>
      <c r="AB14" s="154">
        <f t="shared" si="0"/>
        <v>0.12264376365347163</v>
      </c>
      <c r="AC14" s="154">
        <f t="shared" si="0"/>
        <v>0.10717884226333063</v>
      </c>
      <c r="AD14" s="154">
        <f t="shared" si="0"/>
        <v>0.12518338680786845</v>
      </c>
      <c r="AE14" s="154" t="str">
        <f t="shared" si="0"/>
        <v>NULL</v>
      </c>
      <c r="AF14" s="155" t="str">
        <f t="shared" si="0"/>
        <v>NULL</v>
      </c>
      <c r="AG14" s="153">
        <f t="shared" si="0"/>
        <v>0.2102163701553641</v>
      </c>
      <c r="AH14" s="154">
        <f t="shared" si="0"/>
        <v>8.5663536013144137E-2</v>
      </c>
      <c r="AI14" s="154">
        <f t="shared" si="0"/>
        <v>0.2015741749596176</v>
      </c>
      <c r="AJ14" s="155">
        <f t="shared" si="0"/>
        <v>0.12748445764280647</v>
      </c>
    </row>
    <row r="15" spans="1:36" x14ac:dyDescent="0.25">
      <c r="P15" s="25">
        <v>35885</v>
      </c>
      <c r="Q15" s="61">
        <v>77.877574790274707</v>
      </c>
      <c r="R15" s="16">
        <v>79.3531448779014</v>
      </c>
      <c r="S15" s="16">
        <v>83.176645181777502</v>
      </c>
      <c r="T15" s="16">
        <v>75.018268763418703</v>
      </c>
      <c r="U15" s="65">
        <v>75.170623954491901</v>
      </c>
      <c r="V15" s="66">
        <v>86.725564340584697</v>
      </c>
      <c r="W15" s="61">
        <v>83.171179496048694</v>
      </c>
      <c r="X15" s="16">
        <v>81.245271919511296</v>
      </c>
      <c r="Y15" s="16">
        <v>84.748598365172199</v>
      </c>
      <c r="Z15" s="64">
        <v>79.387376371149998</v>
      </c>
      <c r="AA15" s="153">
        <f>IFERROR(Q15/Q11-1,"NULL")</f>
        <v>0.1823873628956767</v>
      </c>
      <c r="AB15" s="154">
        <f t="shared" si="0"/>
        <v>0.12765081471694062</v>
      </c>
      <c r="AC15" s="154">
        <f t="shared" si="0"/>
        <v>9.1681669876388483E-2</v>
      </c>
      <c r="AD15" s="154">
        <f t="shared" si="0"/>
        <v>0.10729099530366071</v>
      </c>
      <c r="AE15" s="154" t="str">
        <f t="shared" si="0"/>
        <v>NULL</v>
      </c>
      <c r="AF15" s="155" t="str">
        <f t="shared" si="0"/>
        <v>NULL</v>
      </c>
      <c r="AG15" s="153">
        <f t="shared" si="0"/>
        <v>0.2217924563909297</v>
      </c>
      <c r="AH15" s="154">
        <f t="shared" si="0"/>
        <v>0.10343270278246752</v>
      </c>
      <c r="AI15" s="154">
        <f t="shared" si="0"/>
        <v>7.1361900137358658E-2</v>
      </c>
      <c r="AJ15" s="155">
        <f t="shared" si="0"/>
        <v>0.13318066865117761</v>
      </c>
    </row>
    <row r="16" spans="1:36" x14ac:dyDescent="0.25">
      <c r="P16" s="25">
        <v>35976</v>
      </c>
      <c r="Q16" s="61">
        <v>78.590319105123697</v>
      </c>
      <c r="R16" s="16">
        <v>79.593690612880707</v>
      </c>
      <c r="S16" s="16">
        <v>84.404053356754005</v>
      </c>
      <c r="T16" s="16">
        <v>77.622648674318</v>
      </c>
      <c r="U16" s="65">
        <v>73.491960204046805</v>
      </c>
      <c r="V16" s="66">
        <v>84.753001102885094</v>
      </c>
      <c r="W16" s="61">
        <v>84.236939879317404</v>
      </c>
      <c r="X16" s="16">
        <v>81.618484188211895</v>
      </c>
      <c r="Y16" s="16">
        <v>88.242070333292205</v>
      </c>
      <c r="Z16" s="64">
        <v>80.460508327244796</v>
      </c>
      <c r="AA16" s="153">
        <f t="shared" si="1"/>
        <v>0.12879401460667683</v>
      </c>
      <c r="AB16" s="154">
        <f t="shared" si="0"/>
        <v>8.9383214944731781E-2</v>
      </c>
      <c r="AC16" s="154">
        <f t="shared" si="0"/>
        <v>9.2659810024794176E-2</v>
      </c>
      <c r="AD16" s="154">
        <f t="shared" si="0"/>
        <v>9.1551358181567011E-2</v>
      </c>
      <c r="AE16" s="154" t="str">
        <f t="shared" si="0"/>
        <v>NULL</v>
      </c>
      <c r="AF16" s="155" t="str">
        <f t="shared" si="0"/>
        <v>NULL</v>
      </c>
      <c r="AG16" s="153">
        <f t="shared" si="0"/>
        <v>0.23769026627063439</v>
      </c>
      <c r="AH16" s="154">
        <f t="shared" si="0"/>
        <v>0.11662195742885784</v>
      </c>
      <c r="AI16" s="154">
        <f t="shared" si="0"/>
        <v>5.3547177194464224E-2</v>
      </c>
      <c r="AJ16" s="155">
        <f t="shared" si="0"/>
        <v>0.11359740769579374</v>
      </c>
    </row>
    <row r="17" spans="1:36" x14ac:dyDescent="0.25">
      <c r="P17" s="25">
        <v>36068</v>
      </c>
      <c r="Q17" s="61">
        <v>80.429979830386799</v>
      </c>
      <c r="R17" s="16">
        <v>81.404897244928605</v>
      </c>
      <c r="S17" s="16">
        <v>84.757125605018402</v>
      </c>
      <c r="T17" s="16">
        <v>80.253629064981396</v>
      </c>
      <c r="U17" s="65">
        <v>74.851484675010198</v>
      </c>
      <c r="V17" s="66">
        <v>85.249108387012996</v>
      </c>
      <c r="W17" s="61">
        <v>86.944557757005597</v>
      </c>
      <c r="X17" s="16">
        <v>82.018133551374106</v>
      </c>
      <c r="Y17" s="16">
        <v>91.206921266001999</v>
      </c>
      <c r="Z17" s="64">
        <v>82.395746630796694</v>
      </c>
      <c r="AA17" s="153">
        <f t="shared" si="1"/>
        <v>7.6730352365558252E-2</v>
      </c>
      <c r="AB17" s="154">
        <f t="shared" si="0"/>
        <v>5.5030757878301806E-2</v>
      </c>
      <c r="AC17" s="154">
        <f t="shared" si="0"/>
        <v>6.6250513682492018E-2</v>
      </c>
      <c r="AD17" s="154">
        <f t="shared" si="0"/>
        <v>0.10461037161227082</v>
      </c>
      <c r="AE17" s="154" t="str">
        <f t="shared" si="0"/>
        <v>NULL</v>
      </c>
      <c r="AF17" s="155" t="str">
        <f t="shared" si="0"/>
        <v>NULL</v>
      </c>
      <c r="AG17" s="153">
        <f t="shared" si="0"/>
        <v>0.17594106916964791</v>
      </c>
      <c r="AH17" s="154">
        <f t="shared" si="0"/>
        <v>9.7910494722114327E-2</v>
      </c>
      <c r="AI17" s="154">
        <f t="shared" si="0"/>
        <v>7.2277724960609468E-2</v>
      </c>
      <c r="AJ17" s="155">
        <f t="shared" si="0"/>
        <v>0.11090844427322066</v>
      </c>
    </row>
    <row r="18" spans="1:36" x14ac:dyDescent="0.25">
      <c r="P18" s="25">
        <v>36160</v>
      </c>
      <c r="Q18" s="61">
        <v>82.784749107051198</v>
      </c>
      <c r="R18" s="16">
        <v>84.173575245939503</v>
      </c>
      <c r="S18" s="16">
        <v>85.306517674841103</v>
      </c>
      <c r="T18" s="16">
        <v>82.443141530219293</v>
      </c>
      <c r="U18" s="65">
        <v>79.208206792618896</v>
      </c>
      <c r="V18" s="66">
        <v>82.262203265265896</v>
      </c>
      <c r="W18" s="61">
        <v>86.880304114793702</v>
      </c>
      <c r="X18" s="16">
        <v>82.1435291876261</v>
      </c>
      <c r="Y18" s="16">
        <v>92.601070820702901</v>
      </c>
      <c r="Z18" s="64">
        <v>83.008575052518296</v>
      </c>
      <c r="AA18" s="153">
        <f t="shared" si="1"/>
        <v>7.0153978663766159E-2</v>
      </c>
      <c r="AB18" s="154">
        <f t="shared" si="0"/>
        <v>6.1857992674202888E-2</v>
      </c>
      <c r="AC18" s="154">
        <f t="shared" si="0"/>
        <v>4.1853711895710077E-2</v>
      </c>
      <c r="AD18" s="154">
        <f t="shared" si="0"/>
        <v>0.12393379103793078</v>
      </c>
      <c r="AE18" s="154" t="str">
        <f t="shared" si="0"/>
        <v>NULL</v>
      </c>
      <c r="AF18" s="155" t="str">
        <f t="shared" si="0"/>
        <v>NULL</v>
      </c>
      <c r="AG18" s="153">
        <f t="shared" si="0"/>
        <v>5.8707551307686012E-2</v>
      </c>
      <c r="AH18" s="154">
        <f t="shared" si="0"/>
        <v>4.1198422675443158E-2</v>
      </c>
      <c r="AI18" s="154">
        <f t="shared" si="0"/>
        <v>9.1823711313798517E-2</v>
      </c>
      <c r="AJ18" s="155">
        <f t="shared" si="0"/>
        <v>7.7329734119095273E-2</v>
      </c>
    </row>
    <row r="19" spans="1:36" x14ac:dyDescent="0.25">
      <c r="P19" s="25">
        <v>36250</v>
      </c>
      <c r="Q19" s="61">
        <v>85.525023344055498</v>
      </c>
      <c r="R19" s="16">
        <v>86.805129568124002</v>
      </c>
      <c r="S19" s="16">
        <v>87.663051986357402</v>
      </c>
      <c r="T19" s="16">
        <v>84.927886121978702</v>
      </c>
      <c r="U19" s="65">
        <v>82.209487053997293</v>
      </c>
      <c r="V19" s="66">
        <v>88.1021528719765</v>
      </c>
      <c r="W19" s="61">
        <v>85.432227034501196</v>
      </c>
      <c r="X19" s="16">
        <v>83.9318269707464</v>
      </c>
      <c r="Y19" s="16">
        <v>93.825440779085397</v>
      </c>
      <c r="Z19" s="64">
        <v>81.945695510584798</v>
      </c>
      <c r="AA19" s="153">
        <f t="shared" si="1"/>
        <v>9.8198339822156422E-2</v>
      </c>
      <c r="AB19" s="154">
        <f t="shared" si="0"/>
        <v>9.3909128638679285E-2</v>
      </c>
      <c r="AC19" s="154">
        <f t="shared" si="0"/>
        <v>5.3938299564440628E-2</v>
      </c>
      <c r="AD19" s="154">
        <f t="shared" si="0"/>
        <v>0.13209605502642896</v>
      </c>
      <c r="AE19" s="154">
        <f t="shared" si="0"/>
        <v>9.3638481752748248E-2</v>
      </c>
      <c r="AF19" s="155">
        <f t="shared" si="0"/>
        <v>1.5872926764543438E-2</v>
      </c>
      <c r="AG19" s="153">
        <f t="shared" si="0"/>
        <v>2.7185469199218382E-2</v>
      </c>
      <c r="AH19" s="154">
        <f t="shared" si="0"/>
        <v>3.3067217177839447E-2</v>
      </c>
      <c r="AI19" s="154">
        <f t="shared" si="0"/>
        <v>0.10710315673661186</v>
      </c>
      <c r="AJ19" s="155">
        <f t="shared" si="0"/>
        <v>3.2225767576373965E-2</v>
      </c>
    </row>
    <row r="20" spans="1:36" x14ac:dyDescent="0.25">
      <c r="P20" s="25">
        <v>36341</v>
      </c>
      <c r="Q20" s="61">
        <v>89.254722120539597</v>
      </c>
      <c r="R20" s="16">
        <v>87.814298141060306</v>
      </c>
      <c r="S20" s="16">
        <v>91.078343845690398</v>
      </c>
      <c r="T20" s="16">
        <v>87.144838622855104</v>
      </c>
      <c r="U20" s="65">
        <v>86.120971173316406</v>
      </c>
      <c r="V20" s="66">
        <v>89.336344550520906</v>
      </c>
      <c r="W20" s="61">
        <v>87.138431119918195</v>
      </c>
      <c r="X20" s="16">
        <v>87.3210755699169</v>
      </c>
      <c r="Y20" s="16">
        <v>93.294768946783194</v>
      </c>
      <c r="Z20" s="64">
        <v>85.348205620826803</v>
      </c>
      <c r="AA20" s="153">
        <f t="shared" si="1"/>
        <v>0.13569614090955673</v>
      </c>
      <c r="AB20" s="154">
        <f t="shared" si="0"/>
        <v>0.10328215044282985</v>
      </c>
      <c r="AC20" s="154">
        <f t="shared" si="0"/>
        <v>7.9075473552506992E-2</v>
      </c>
      <c r="AD20" s="154">
        <f t="shared" si="0"/>
        <v>0.122672829530585</v>
      </c>
      <c r="AE20" s="154">
        <f t="shared" si="0"/>
        <v>0.17184207543526897</v>
      </c>
      <c r="AF20" s="155">
        <f t="shared" si="0"/>
        <v>5.4078833645924806E-2</v>
      </c>
      <c r="AG20" s="153">
        <f t="shared" si="0"/>
        <v>3.4444404613434898E-2</v>
      </c>
      <c r="AH20" s="154">
        <f t="shared" si="0"/>
        <v>6.9868871474687788E-2</v>
      </c>
      <c r="AI20" s="154">
        <f t="shared" si="0"/>
        <v>5.725952025385217E-2</v>
      </c>
      <c r="AJ20" s="155">
        <f t="shared" si="0"/>
        <v>6.0746537589633665E-2</v>
      </c>
    </row>
    <row r="21" spans="1:36" x14ac:dyDescent="0.25">
      <c r="P21" s="25">
        <v>36433</v>
      </c>
      <c r="Q21" s="61">
        <v>90.572188881743003</v>
      </c>
      <c r="R21" s="16">
        <v>88.237417187474193</v>
      </c>
      <c r="S21" s="16">
        <v>93.775492052213295</v>
      </c>
      <c r="T21" s="16">
        <v>88.953168446960305</v>
      </c>
      <c r="U21" s="65">
        <v>89.7190903142058</v>
      </c>
      <c r="V21" s="66">
        <v>87.5466383330958</v>
      </c>
      <c r="W21" s="61">
        <v>90.647969873414993</v>
      </c>
      <c r="X21" s="16">
        <v>90.000649803633806</v>
      </c>
      <c r="Y21" s="16">
        <v>93.3616635958996</v>
      </c>
      <c r="Z21" s="64">
        <v>91.742305747111502</v>
      </c>
      <c r="AA21" s="153">
        <f t="shared" si="1"/>
        <v>0.12609985819646363</v>
      </c>
      <c r="AB21" s="154">
        <f t="shared" si="0"/>
        <v>8.3932541822245854E-2</v>
      </c>
      <c r="AC21" s="154">
        <f t="shared" si="0"/>
        <v>0.10640245740779264</v>
      </c>
      <c r="AD21" s="154">
        <f t="shared" si="0"/>
        <v>0.1084005730748312</v>
      </c>
      <c r="AE21" s="154">
        <f t="shared" si="0"/>
        <v>0.19862806601295491</v>
      </c>
      <c r="AF21" s="155">
        <f t="shared" si="0"/>
        <v>2.6950779774170819E-2</v>
      </c>
      <c r="AG21" s="153">
        <f t="shared" si="0"/>
        <v>4.2595099819355831E-2</v>
      </c>
      <c r="AH21" s="154">
        <f t="shared" si="0"/>
        <v>9.732623636527471E-2</v>
      </c>
      <c r="AI21" s="154">
        <f t="shared" si="0"/>
        <v>2.3624767725832552E-2</v>
      </c>
      <c r="AJ21" s="155">
        <f t="shared" si="0"/>
        <v>0.11343497083891196</v>
      </c>
    </row>
    <row r="22" spans="1:36" x14ac:dyDescent="0.25">
      <c r="P22" s="25">
        <v>36525</v>
      </c>
      <c r="Q22" s="61">
        <v>90.408494841870905</v>
      </c>
      <c r="R22" s="16">
        <v>90.768169903475396</v>
      </c>
      <c r="S22" s="16">
        <v>94.849990083331306</v>
      </c>
      <c r="T22" s="16">
        <v>91.443378932974596</v>
      </c>
      <c r="U22" s="65">
        <v>89.736537472375105</v>
      </c>
      <c r="V22" s="66">
        <v>91.784488842305095</v>
      </c>
      <c r="W22" s="61">
        <v>88.497724177463098</v>
      </c>
      <c r="X22" s="16">
        <v>91.583813371561106</v>
      </c>
      <c r="Y22" s="16">
        <v>94.804174351619906</v>
      </c>
      <c r="Z22" s="64">
        <v>94.354181588097205</v>
      </c>
      <c r="AA22" s="153">
        <f t="shared" si="1"/>
        <v>9.2091186082610799E-2</v>
      </c>
      <c r="AB22" s="154">
        <f t="shared" si="0"/>
        <v>7.8345188953513167E-2</v>
      </c>
      <c r="AC22" s="154">
        <f t="shared" si="0"/>
        <v>0.11187272284242833</v>
      </c>
      <c r="AD22" s="154">
        <f t="shared" si="0"/>
        <v>0.10916902529067607</v>
      </c>
      <c r="AE22" s="154">
        <f t="shared" si="0"/>
        <v>0.13291969489122812</v>
      </c>
      <c r="AF22" s="155">
        <f t="shared" si="0"/>
        <v>0.11575529464404521</v>
      </c>
      <c r="AG22" s="153">
        <f t="shared" si="0"/>
        <v>1.8616648262790525E-2</v>
      </c>
      <c r="AH22" s="154">
        <f t="shared" si="0"/>
        <v>0.11492425851794374</v>
      </c>
      <c r="AI22" s="154">
        <f t="shared" si="0"/>
        <v>2.3791339683130852E-2</v>
      </c>
      <c r="AJ22" s="155">
        <f t="shared" si="0"/>
        <v>0.1366799337104716</v>
      </c>
    </row>
    <row r="23" spans="1:36" x14ac:dyDescent="0.25">
      <c r="P23" s="25">
        <v>36616</v>
      </c>
      <c r="Q23" s="61">
        <v>93.255295430107907</v>
      </c>
      <c r="R23" s="16">
        <v>94.542290936378805</v>
      </c>
      <c r="S23" s="16">
        <v>95.920570427602499</v>
      </c>
      <c r="T23" s="16">
        <v>95.951671028170296</v>
      </c>
      <c r="U23" s="65">
        <v>93.900410034223896</v>
      </c>
      <c r="V23" s="66">
        <v>90.550190852783601</v>
      </c>
      <c r="W23" s="61">
        <v>86.967163634325104</v>
      </c>
      <c r="X23" s="16">
        <v>91.494630673764902</v>
      </c>
      <c r="Y23" s="16">
        <v>95.353788254582994</v>
      </c>
      <c r="Z23" s="64">
        <v>94.403437145192996</v>
      </c>
      <c r="AA23" s="153">
        <f t="shared" si="1"/>
        <v>9.0386085660036253E-2</v>
      </c>
      <c r="AB23" s="154">
        <f t="shared" si="0"/>
        <v>8.9132536369094906E-2</v>
      </c>
      <c r="AC23" s="154">
        <f t="shared" si="0"/>
        <v>9.4196109468447142E-2</v>
      </c>
      <c r="AD23" s="154">
        <f t="shared" si="0"/>
        <v>0.12980171071676683</v>
      </c>
      <c r="AE23" s="154">
        <f t="shared" si="0"/>
        <v>0.14220892745076608</v>
      </c>
      <c r="AF23" s="155">
        <f t="shared" si="0"/>
        <v>2.7786358233088837E-2</v>
      </c>
      <c r="AG23" s="153">
        <f t="shared" si="0"/>
        <v>1.7966716461740306E-2</v>
      </c>
      <c r="AH23" s="154">
        <f t="shared" si="0"/>
        <v>9.0106506387075846E-2</v>
      </c>
      <c r="AI23" s="154">
        <f t="shared" si="0"/>
        <v>1.628926507359707E-2</v>
      </c>
      <c r="AJ23" s="155">
        <f t="shared" si="0"/>
        <v>0.15202435658135394</v>
      </c>
    </row>
    <row r="24" spans="1:36" x14ac:dyDescent="0.25">
      <c r="P24" s="25">
        <v>36707</v>
      </c>
      <c r="Q24" s="61">
        <v>98.848078027963297</v>
      </c>
      <c r="R24" s="16">
        <v>98.125842556955007</v>
      </c>
      <c r="S24" s="16">
        <v>97.792430642675399</v>
      </c>
      <c r="T24" s="16">
        <v>100.67363575618501</v>
      </c>
      <c r="U24" s="65">
        <v>95.859214370384805</v>
      </c>
      <c r="V24" s="66">
        <v>94.331345764808901</v>
      </c>
      <c r="W24" s="61">
        <v>92.634034878526293</v>
      </c>
      <c r="X24" s="16">
        <v>93.876941030915006</v>
      </c>
      <c r="Y24" s="16">
        <v>95.685009537971098</v>
      </c>
      <c r="Z24" s="64">
        <v>95.058467661217193</v>
      </c>
      <c r="AA24" s="153">
        <f t="shared" si="1"/>
        <v>0.10748289479258877</v>
      </c>
      <c r="AB24" s="154">
        <f t="shared" si="0"/>
        <v>0.11742443581716921</v>
      </c>
      <c r="AC24" s="154">
        <f t="shared" si="0"/>
        <v>7.3717708441870089E-2</v>
      </c>
      <c r="AD24" s="154">
        <f t="shared" si="0"/>
        <v>0.15524496168820456</v>
      </c>
      <c r="AE24" s="154">
        <f t="shared" si="0"/>
        <v>0.11307632815090329</v>
      </c>
      <c r="AF24" s="155">
        <f t="shared" si="0"/>
        <v>5.59123080244599E-2</v>
      </c>
      <c r="AG24" s="153">
        <f t="shared" si="0"/>
        <v>6.3067508652355109E-2</v>
      </c>
      <c r="AH24" s="154">
        <f t="shared" si="0"/>
        <v>7.5077699377957163E-2</v>
      </c>
      <c r="AI24" s="154">
        <f t="shared" si="0"/>
        <v>2.5620306670691706E-2</v>
      </c>
      <c r="AJ24" s="155">
        <f t="shared" si="0"/>
        <v>0.11377230452307097</v>
      </c>
    </row>
    <row r="25" spans="1:36" x14ac:dyDescent="0.25">
      <c r="P25" s="25">
        <v>36799</v>
      </c>
      <c r="Q25" s="61">
        <v>101.35678686824799</v>
      </c>
      <c r="R25" s="16">
        <v>99.657054692945295</v>
      </c>
      <c r="S25" s="16">
        <v>99.015538282376596</v>
      </c>
      <c r="T25" s="16">
        <v>100.62441166200399</v>
      </c>
      <c r="U25" s="65">
        <v>97.496373832146602</v>
      </c>
      <c r="V25" s="66">
        <v>98.5208803137796</v>
      </c>
      <c r="W25" s="61">
        <v>98.594842193428505</v>
      </c>
      <c r="X25" s="16">
        <v>98.624222789972094</v>
      </c>
      <c r="Y25" s="16">
        <v>97.732808895809697</v>
      </c>
      <c r="Z25" s="64">
        <v>97.428224461728504</v>
      </c>
      <c r="AA25" s="153">
        <f t="shared" si="1"/>
        <v>0.11907184887168909</v>
      </c>
      <c r="AB25" s="154">
        <f t="shared" si="0"/>
        <v>0.12941944437480868</v>
      </c>
      <c r="AC25" s="154">
        <f t="shared" si="0"/>
        <v>5.5878632204304335E-2</v>
      </c>
      <c r="AD25" s="154">
        <f t="shared" si="0"/>
        <v>0.13120660476532486</v>
      </c>
      <c r="AE25" s="154">
        <f t="shared" si="0"/>
        <v>8.6684823605588601E-2</v>
      </c>
      <c r="AF25" s="155">
        <f t="shared" si="0"/>
        <v>0.12535309395809358</v>
      </c>
      <c r="AG25" s="153">
        <f t="shared" si="0"/>
        <v>8.7667405360659423E-2</v>
      </c>
      <c r="AH25" s="154">
        <f t="shared" si="0"/>
        <v>9.5816785824918593E-2</v>
      </c>
      <c r="AI25" s="154">
        <f t="shared" si="0"/>
        <v>4.6819488123410746E-2</v>
      </c>
      <c r="AJ25" s="155">
        <f t="shared" si="0"/>
        <v>6.1977063562041801E-2</v>
      </c>
    </row>
    <row r="26" spans="1:36" x14ac:dyDescent="0.25"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53">
        <f t="shared" si="1"/>
        <v>0.10609075148198333</v>
      </c>
      <c r="AB26" s="154">
        <f t="shared" si="0"/>
        <v>0.10170779146855002</v>
      </c>
      <c r="AC26" s="154">
        <f t="shared" si="0"/>
        <v>5.4296367476096785E-2</v>
      </c>
      <c r="AD26" s="154">
        <f t="shared" si="0"/>
        <v>9.3572888128917064E-2</v>
      </c>
      <c r="AE26" s="154">
        <f t="shared" si="0"/>
        <v>0.11437328446937722</v>
      </c>
      <c r="AF26" s="155">
        <f t="shared" si="0"/>
        <v>8.9508709601357372E-2</v>
      </c>
      <c r="AG26" s="153">
        <f t="shared" si="0"/>
        <v>0.12997256064428919</v>
      </c>
      <c r="AH26" s="154">
        <f t="shared" si="0"/>
        <v>9.1896005621582066E-2</v>
      </c>
      <c r="AI26" s="154">
        <f t="shared" si="0"/>
        <v>5.4805874149689515E-2</v>
      </c>
      <c r="AJ26" s="155">
        <f t="shared" si="0"/>
        <v>5.983644091736795E-2</v>
      </c>
    </row>
    <row r="27" spans="1:36" x14ac:dyDescent="0.25">
      <c r="A27" s="163" t="s">
        <v>80</v>
      </c>
      <c r="B27" s="163"/>
      <c r="C27" s="163"/>
      <c r="D27" s="163"/>
      <c r="E27" s="163"/>
      <c r="F27" s="163"/>
      <c r="G27" s="59"/>
      <c r="I27" s="163" t="s">
        <v>128</v>
      </c>
      <c r="J27" s="163"/>
      <c r="K27" s="163"/>
      <c r="L27" s="163"/>
      <c r="M27" s="163"/>
      <c r="N27" s="163"/>
      <c r="O27" s="163"/>
      <c r="P27" s="25">
        <v>36981</v>
      </c>
      <c r="Q27" s="61">
        <v>100.312584323563</v>
      </c>
      <c r="R27" s="16">
        <v>101.530076644584</v>
      </c>
      <c r="S27" s="16">
        <v>102.163846872533</v>
      </c>
      <c r="T27" s="16">
        <v>104.35292749169901</v>
      </c>
      <c r="U27" s="65">
        <v>100.024749764931</v>
      </c>
      <c r="V27" s="66">
        <v>100.432854204172</v>
      </c>
      <c r="W27" s="61">
        <v>99.906313029483698</v>
      </c>
      <c r="X27" s="16">
        <v>99.371467467811897</v>
      </c>
      <c r="Y27" s="16">
        <v>100.6415158671</v>
      </c>
      <c r="Z27" s="64">
        <v>101.86208537740499</v>
      </c>
      <c r="AA27" s="153">
        <f t="shared" si="1"/>
        <v>7.56770847264574E-2</v>
      </c>
      <c r="AB27" s="154">
        <f t="shared" si="1"/>
        <v>7.3911745093077519E-2</v>
      </c>
      <c r="AC27" s="154">
        <f t="shared" si="1"/>
        <v>6.5087982870605465E-2</v>
      </c>
      <c r="AD27" s="154">
        <f t="shared" si="1"/>
        <v>8.7557166785164231E-2</v>
      </c>
      <c r="AE27" s="154">
        <f t="shared" si="1"/>
        <v>6.5221650560151723E-2</v>
      </c>
      <c r="AF27" s="155">
        <f t="shared" si="1"/>
        <v>0.10914017141560328</v>
      </c>
      <c r="AG27" s="153">
        <f t="shared" si="1"/>
        <v>0.1487820098349355</v>
      </c>
      <c r="AH27" s="154">
        <f t="shared" si="1"/>
        <v>8.6090699924597835E-2</v>
      </c>
      <c r="AI27" s="154">
        <f t="shared" si="1"/>
        <v>5.5453775977934106E-2</v>
      </c>
      <c r="AJ27" s="155">
        <f t="shared" si="1"/>
        <v>7.9008227430750866E-2</v>
      </c>
    </row>
    <row r="28" spans="1:36" x14ac:dyDescent="0.25">
      <c r="A28" s="163" t="s">
        <v>74</v>
      </c>
      <c r="B28" s="163"/>
      <c r="C28" s="163"/>
      <c r="D28" s="163"/>
      <c r="E28" s="163"/>
      <c r="F28" s="163"/>
      <c r="G28" s="59"/>
      <c r="I28" s="163" t="s">
        <v>74</v>
      </c>
      <c r="J28" s="163"/>
      <c r="K28" s="163"/>
      <c r="L28" s="163"/>
      <c r="M28" s="163"/>
      <c r="N28" s="163"/>
      <c r="O28" s="163"/>
      <c r="P28" s="25">
        <v>37072</v>
      </c>
      <c r="Q28" s="61">
        <v>102.75390113918</v>
      </c>
      <c r="R28" s="16">
        <v>102.839924482467</v>
      </c>
      <c r="S28" s="16">
        <v>105.12638617445501</v>
      </c>
      <c r="T28" s="16">
        <v>110.408118034735</v>
      </c>
      <c r="U28" s="65">
        <v>102.98710700183101</v>
      </c>
      <c r="V28" s="66">
        <v>99.334521353505906</v>
      </c>
      <c r="W28" s="61">
        <v>100.34159729144</v>
      </c>
      <c r="X28" s="16">
        <v>100.769057331892</v>
      </c>
      <c r="Y28" s="16">
        <v>102.46992327858</v>
      </c>
      <c r="Z28" s="64">
        <v>103.713323291219</v>
      </c>
      <c r="AA28" s="153">
        <f t="shared" si="1"/>
        <v>3.9513394586304207E-2</v>
      </c>
      <c r="AB28" s="154">
        <f t="shared" si="1"/>
        <v>4.8041186731984542E-2</v>
      </c>
      <c r="AC28" s="154">
        <f t="shared" si="1"/>
        <v>7.4995124710389938E-2</v>
      </c>
      <c r="AD28" s="154">
        <f t="shared" si="1"/>
        <v>9.6693461057920871E-2</v>
      </c>
      <c r="AE28" s="154">
        <f t="shared" si="1"/>
        <v>7.4357928742302848E-2</v>
      </c>
      <c r="AF28" s="155">
        <f t="shared" si="1"/>
        <v>5.3038314551041577E-2</v>
      </c>
      <c r="AG28" s="153">
        <f t="shared" si="1"/>
        <v>8.3204433694600954E-2</v>
      </c>
      <c r="AH28" s="154">
        <f t="shared" si="1"/>
        <v>7.3416498506351235E-2</v>
      </c>
      <c r="AI28" s="154">
        <f t="shared" si="1"/>
        <v>7.0908847408500453E-2</v>
      </c>
      <c r="AJ28" s="155">
        <f t="shared" si="1"/>
        <v>9.1047708246752013E-2</v>
      </c>
    </row>
    <row r="29" spans="1:36" x14ac:dyDescent="0.25">
      <c r="P29" s="25">
        <v>37164</v>
      </c>
      <c r="Q29" s="61">
        <v>103.500478565553</v>
      </c>
      <c r="R29" s="16">
        <v>102.646778635773</v>
      </c>
      <c r="S29" s="16">
        <v>107.32908869667899</v>
      </c>
      <c r="T29" s="16">
        <v>112.967918820054</v>
      </c>
      <c r="U29" s="65">
        <v>103.912597894624</v>
      </c>
      <c r="V29" s="66">
        <v>100.40895461014</v>
      </c>
      <c r="W29" s="61">
        <v>99.042168621111401</v>
      </c>
      <c r="X29" s="16">
        <v>102.396673161618</v>
      </c>
      <c r="Y29" s="16">
        <v>104.14881773370701</v>
      </c>
      <c r="Z29" s="64">
        <v>104.761302310145</v>
      </c>
      <c r="AA29" s="153">
        <f t="shared" si="1"/>
        <v>2.1149957132042374E-2</v>
      </c>
      <c r="AB29" s="154">
        <f t="shared" si="1"/>
        <v>3.0000123443737925E-2</v>
      </c>
      <c r="AC29" s="154">
        <f t="shared" si="1"/>
        <v>8.3962078664799877E-2</v>
      </c>
      <c r="AD29" s="154">
        <f t="shared" si="1"/>
        <v>0.12266911134359404</v>
      </c>
      <c r="AE29" s="154">
        <f t="shared" si="1"/>
        <v>6.5809873847449962E-2</v>
      </c>
      <c r="AF29" s="155">
        <f t="shared" si="1"/>
        <v>1.9164204484847014E-2</v>
      </c>
      <c r="AG29" s="153">
        <f t="shared" si="1"/>
        <v>4.5370165186258138E-3</v>
      </c>
      <c r="AH29" s="154">
        <f t="shared" si="1"/>
        <v>3.8250748801129886E-2</v>
      </c>
      <c r="AI29" s="154">
        <f t="shared" si="1"/>
        <v>6.564846452676143E-2</v>
      </c>
      <c r="AJ29" s="155">
        <f t="shared" si="1"/>
        <v>7.5266462967279679E-2</v>
      </c>
    </row>
    <row r="30" spans="1:36" x14ac:dyDescent="0.25">
      <c r="P30" s="25">
        <v>37256</v>
      </c>
      <c r="Q30" s="61">
        <v>102.677526382067</v>
      </c>
      <c r="R30" s="16">
        <v>102.76943267418</v>
      </c>
      <c r="S30" s="16">
        <v>108.42754092392801</v>
      </c>
      <c r="T30" s="16">
        <v>113.76830341736201</v>
      </c>
      <c r="U30" s="65">
        <v>105.956300213647</v>
      </c>
      <c r="V30" s="66">
        <v>98.539379718250402</v>
      </c>
      <c r="W30" s="61">
        <v>98.667019992352706</v>
      </c>
      <c r="X30" s="16">
        <v>101.138101671002</v>
      </c>
      <c r="Y30" s="16">
        <v>103.454772787907</v>
      </c>
      <c r="Z30" s="64">
        <v>106.368039253248</v>
      </c>
      <c r="AA30" s="153">
        <f t="shared" si="1"/>
        <v>2.677526382066997E-2</v>
      </c>
      <c r="AB30" s="154">
        <f t="shared" si="1"/>
        <v>2.7694326741799946E-2</v>
      </c>
      <c r="AC30" s="154">
        <f t="shared" si="1"/>
        <v>8.4275409239280119E-2</v>
      </c>
      <c r="AD30" s="154">
        <f t="shared" si="1"/>
        <v>0.13768303417362016</v>
      </c>
      <c r="AE30" s="154">
        <f t="shared" si="1"/>
        <v>5.9563002136469922E-2</v>
      </c>
      <c r="AF30" s="155">
        <f t="shared" si="1"/>
        <v>-1.4606202817496028E-2</v>
      </c>
      <c r="AG30" s="153">
        <f t="shared" si="1"/>
        <v>-1.3329800076472886E-2</v>
      </c>
      <c r="AH30" s="154">
        <f t="shared" si="1"/>
        <v>1.138101671002012E-2</v>
      </c>
      <c r="AI30" s="154">
        <f t="shared" si="1"/>
        <v>3.4547727879070012E-2</v>
      </c>
      <c r="AJ30" s="155">
        <f t="shared" si="1"/>
        <v>6.3680392532480035E-2</v>
      </c>
    </row>
    <row r="31" spans="1:36" x14ac:dyDescent="0.25">
      <c r="P31" s="25">
        <v>37346</v>
      </c>
      <c r="Q31" s="61">
        <v>103.715826192158</v>
      </c>
      <c r="R31" s="16">
        <v>104.092455548529</v>
      </c>
      <c r="S31" s="16">
        <v>109.70152137375</v>
      </c>
      <c r="T31" s="16">
        <v>117.298919013781</v>
      </c>
      <c r="U31" s="65">
        <v>109.46742791697601</v>
      </c>
      <c r="V31" s="66">
        <v>99.719340668731107</v>
      </c>
      <c r="W31" s="61">
        <v>99.712851768163105</v>
      </c>
      <c r="X31" s="16">
        <v>99.436644314840905</v>
      </c>
      <c r="Y31" s="16">
        <v>103.704361699003</v>
      </c>
      <c r="Z31" s="64">
        <v>109.509086815435</v>
      </c>
      <c r="AA31" s="153">
        <f t="shared" si="1"/>
        <v>3.3926370171240672E-2</v>
      </c>
      <c r="AB31" s="154">
        <f t="shared" si="1"/>
        <v>2.5237633897538192E-2</v>
      </c>
      <c r="AC31" s="154">
        <f t="shared" si="1"/>
        <v>7.3780253308409094E-2</v>
      </c>
      <c r="AD31" s="154">
        <f t="shared" si="1"/>
        <v>0.12405968699931114</v>
      </c>
      <c r="AE31" s="154">
        <f t="shared" si="1"/>
        <v>9.4403416896681192E-2</v>
      </c>
      <c r="AF31" s="155">
        <f t="shared" si="1"/>
        <v>-7.1043837307498414E-3</v>
      </c>
      <c r="AG31" s="153">
        <f t="shared" si="1"/>
        <v>-1.9364267928043688E-3</v>
      </c>
      <c r="AH31" s="154">
        <f t="shared" si="1"/>
        <v>6.5589095833895605E-4</v>
      </c>
      <c r="AI31" s="154">
        <f t="shared" si="1"/>
        <v>3.0433224355916666E-2</v>
      </c>
      <c r="AJ31" s="155">
        <f t="shared" si="1"/>
        <v>7.5072107641399821E-2</v>
      </c>
    </row>
    <row r="32" spans="1:36" x14ac:dyDescent="0.25">
      <c r="O32" s="67"/>
      <c r="P32" s="25">
        <v>37437</v>
      </c>
      <c r="Q32" s="61">
        <v>106.45693204705201</v>
      </c>
      <c r="R32" s="16">
        <v>106.990861639722</v>
      </c>
      <c r="S32" s="16">
        <v>112.255949538458</v>
      </c>
      <c r="T32" s="16">
        <v>122.759524890837</v>
      </c>
      <c r="U32" s="65">
        <v>112.422152004124</v>
      </c>
      <c r="V32" s="66">
        <v>100.60848518552299</v>
      </c>
      <c r="W32" s="61">
        <v>98.871653275732896</v>
      </c>
      <c r="X32" s="16">
        <v>99.469314608544494</v>
      </c>
      <c r="Y32" s="16">
        <v>105.34130021587301</v>
      </c>
      <c r="Z32" s="64">
        <v>111.241818474593</v>
      </c>
      <c r="AA32" s="153">
        <f t="shared" si="1"/>
        <v>3.6037861986925934E-2</v>
      </c>
      <c r="AB32" s="154">
        <f t="shared" si="1"/>
        <v>4.0363090289537107E-2</v>
      </c>
      <c r="AC32" s="154">
        <f t="shared" si="1"/>
        <v>6.7818971273031492E-2</v>
      </c>
      <c r="AD32" s="154">
        <f t="shared" si="1"/>
        <v>0.11187045912888571</v>
      </c>
      <c r="AE32" s="154">
        <f t="shared" si="1"/>
        <v>9.1613846402397225E-2</v>
      </c>
      <c r="AF32" s="155">
        <f t="shared" si="1"/>
        <v>1.2824985862501803E-2</v>
      </c>
      <c r="AG32" s="153">
        <f t="shared" si="1"/>
        <v>-1.4649398209574782E-2</v>
      </c>
      <c r="AH32" s="154">
        <f t="shared" si="1"/>
        <v>-1.2898232431277856E-2</v>
      </c>
      <c r="AI32" s="154">
        <f t="shared" si="1"/>
        <v>2.8021655969105552E-2</v>
      </c>
      <c r="AJ32" s="155">
        <f t="shared" si="1"/>
        <v>7.2589470132343292E-2</v>
      </c>
    </row>
    <row r="33" spans="9:36" x14ac:dyDescent="0.25">
      <c r="P33" s="25">
        <v>37529</v>
      </c>
      <c r="Q33" s="61">
        <v>108.728286136907</v>
      </c>
      <c r="R33" s="16">
        <v>110.57491881478801</v>
      </c>
      <c r="S33" s="16">
        <v>116.60894897581601</v>
      </c>
      <c r="T33" s="16">
        <v>127.87526256732301</v>
      </c>
      <c r="U33" s="65">
        <v>117.440060888028</v>
      </c>
      <c r="V33" s="66">
        <v>101.71938414272201</v>
      </c>
      <c r="W33" s="61">
        <v>98.590333033529205</v>
      </c>
      <c r="X33" s="16">
        <v>100.519866422932</v>
      </c>
      <c r="Y33" s="16">
        <v>109.328499883864</v>
      </c>
      <c r="Z33" s="64">
        <v>112.152752051935</v>
      </c>
      <c r="AA33" s="153">
        <f t="shared" si="1"/>
        <v>5.050998453154909E-2</v>
      </c>
      <c r="AB33" s="154">
        <f t="shared" si="1"/>
        <v>7.7237106554963963E-2</v>
      </c>
      <c r="AC33" s="154">
        <f t="shared" si="1"/>
        <v>8.6461744824487097E-2</v>
      </c>
      <c r="AD33" s="154">
        <f t="shared" si="1"/>
        <v>0.13196086024223241</v>
      </c>
      <c r="AE33" s="154">
        <f t="shared" si="1"/>
        <v>0.13018116443515315</v>
      </c>
      <c r="AF33" s="155">
        <f t="shared" si="1"/>
        <v>1.3050922974649382E-2</v>
      </c>
      <c r="AG33" s="153">
        <f t="shared" si="1"/>
        <v>-4.5620526476021217E-3</v>
      </c>
      <c r="AH33" s="154">
        <f t="shared" si="1"/>
        <v>-1.8328786285114362E-2</v>
      </c>
      <c r="AI33" s="154">
        <f t="shared" si="1"/>
        <v>4.9733470459556006E-2</v>
      </c>
      <c r="AJ33" s="155">
        <f t="shared" si="1"/>
        <v>7.055515327508699E-2</v>
      </c>
    </row>
    <row r="34" spans="9:36" x14ac:dyDescent="0.25">
      <c r="P34" s="25">
        <v>37621</v>
      </c>
      <c r="Q34" s="61">
        <v>109.94355322746399</v>
      </c>
      <c r="R34" s="16">
        <v>112.01710687785901</v>
      </c>
      <c r="S34" s="16">
        <v>120.823243111114</v>
      </c>
      <c r="T34" s="16">
        <v>131.55593743451499</v>
      </c>
      <c r="U34" s="65">
        <v>122.272192538989</v>
      </c>
      <c r="V34" s="66">
        <v>103.02682828378801</v>
      </c>
      <c r="W34" s="61">
        <v>101.236921827027</v>
      </c>
      <c r="X34" s="16">
        <v>102.872672377535</v>
      </c>
      <c r="Y34" s="16">
        <v>114.367565231843</v>
      </c>
      <c r="Z34" s="64">
        <v>115.363932246131</v>
      </c>
      <c r="AA34" s="153">
        <f t="shared" si="1"/>
        <v>7.0765503430223253E-2</v>
      </c>
      <c r="AB34" s="154">
        <f t="shared" si="1"/>
        <v>8.9984676990460866E-2</v>
      </c>
      <c r="AC34" s="154">
        <f t="shared" si="1"/>
        <v>0.11432245056523715</v>
      </c>
      <c r="AD34" s="154">
        <f t="shared" si="1"/>
        <v>0.15634964645555605</v>
      </c>
      <c r="AE34" s="154">
        <f t="shared" si="1"/>
        <v>0.1539869955108204</v>
      </c>
      <c r="AF34" s="155">
        <f t="shared" si="1"/>
        <v>4.5539646975334858E-2</v>
      </c>
      <c r="AG34" s="153">
        <f t="shared" si="1"/>
        <v>2.6046209106887819E-2</v>
      </c>
      <c r="AH34" s="154">
        <f t="shared" si="1"/>
        <v>1.7150516747639566E-2</v>
      </c>
      <c r="AI34" s="154">
        <f t="shared" si="1"/>
        <v>0.10548370220007497</v>
      </c>
      <c r="AJ34" s="155">
        <f t="shared" si="1"/>
        <v>8.4573270843744552E-2</v>
      </c>
    </row>
    <row r="35" spans="9:36" x14ac:dyDescent="0.25">
      <c r="P35" s="25">
        <v>37711</v>
      </c>
      <c r="Q35" s="61">
        <v>112.50417475462299</v>
      </c>
      <c r="R35" s="16">
        <v>112.268813638395</v>
      </c>
      <c r="S35" s="16">
        <v>124.788985757201</v>
      </c>
      <c r="T35" s="16">
        <v>135.872404625792</v>
      </c>
      <c r="U35" s="65">
        <v>128.69003637739499</v>
      </c>
      <c r="V35" s="66">
        <v>104.052642863668</v>
      </c>
      <c r="W35" s="61">
        <v>105.101657328945</v>
      </c>
      <c r="X35" s="16">
        <v>105.66048958230201</v>
      </c>
      <c r="Y35" s="16">
        <v>117.30067066058901</v>
      </c>
      <c r="Z35" s="64">
        <v>119.111800665098</v>
      </c>
      <c r="AA35" s="153">
        <f t="shared" si="1"/>
        <v>8.4734884589189985E-2</v>
      </c>
      <c r="AB35" s="154">
        <f t="shared" si="1"/>
        <v>7.8548998068876275E-2</v>
      </c>
      <c r="AC35" s="154">
        <f t="shared" si="1"/>
        <v>0.13753195210528069</v>
      </c>
      <c r="AD35" s="154">
        <f t="shared" si="1"/>
        <v>0.15834319504537686</v>
      </c>
      <c r="AE35" s="154">
        <f t="shared" si="1"/>
        <v>0.17560117037734813</v>
      </c>
      <c r="AF35" s="155">
        <f t="shared" si="1"/>
        <v>4.3454982412410637E-2</v>
      </c>
      <c r="AG35" s="153">
        <f t="shared" si="1"/>
        <v>5.4043239815376065E-2</v>
      </c>
      <c r="AH35" s="154">
        <f t="shared" si="1"/>
        <v>6.2591062986346202E-2</v>
      </c>
      <c r="AI35" s="154">
        <f t="shared" si="1"/>
        <v>0.13110643312234682</v>
      </c>
      <c r="AJ35" s="155">
        <f t="shared" si="1"/>
        <v>8.7688740075490434E-2</v>
      </c>
    </row>
    <row r="36" spans="9:36" x14ac:dyDescent="0.25">
      <c r="P36" s="25">
        <v>37802</v>
      </c>
      <c r="Q36" s="61">
        <v>115.992325248706</v>
      </c>
      <c r="R36" s="16">
        <v>113.62807146347799</v>
      </c>
      <c r="S36" s="16">
        <v>128.668586707938</v>
      </c>
      <c r="T36" s="16">
        <v>140.968358581893</v>
      </c>
      <c r="U36" s="65">
        <v>131.68761523721599</v>
      </c>
      <c r="V36" s="66">
        <v>106.197976860854</v>
      </c>
      <c r="W36" s="61">
        <v>103.32107723434299</v>
      </c>
      <c r="X36" s="16">
        <v>108.031735093246</v>
      </c>
      <c r="Y36" s="16">
        <v>121.36145050704501</v>
      </c>
      <c r="Z36" s="64">
        <v>121.598298333285</v>
      </c>
      <c r="AA36" s="153">
        <f t="shared" si="1"/>
        <v>8.9570430204014562E-2</v>
      </c>
      <c r="AB36" s="154">
        <f t="shared" si="1"/>
        <v>6.2035296492012115E-2</v>
      </c>
      <c r="AC36" s="154">
        <f t="shared" si="1"/>
        <v>0.14620728110145431</v>
      </c>
      <c r="AD36" s="154">
        <f t="shared" si="1"/>
        <v>0.14832929426248653</v>
      </c>
      <c r="AE36" s="154">
        <f t="shared" si="1"/>
        <v>0.17136714508351769</v>
      </c>
      <c r="AF36" s="155">
        <f t="shared" si="1"/>
        <v>5.555686148165262E-2</v>
      </c>
      <c r="AG36" s="153">
        <f t="shared" si="1"/>
        <v>4.5002018386418152E-2</v>
      </c>
      <c r="AH36" s="154">
        <f t="shared" si="1"/>
        <v>8.6081024267618655E-2</v>
      </c>
      <c r="AI36" s="154">
        <f t="shared" si="1"/>
        <v>0.1520785319560547</v>
      </c>
      <c r="AJ36" s="155">
        <f t="shared" si="1"/>
        <v>9.3098800439489038E-2</v>
      </c>
    </row>
    <row r="37" spans="9:36" x14ac:dyDescent="0.25">
      <c r="P37" s="25">
        <v>37894</v>
      </c>
      <c r="Q37" s="61">
        <v>118.337087434319</v>
      </c>
      <c r="R37" s="16">
        <v>116.689106817089</v>
      </c>
      <c r="S37" s="16">
        <v>132.53860160961099</v>
      </c>
      <c r="T37" s="16">
        <v>143.95379037148001</v>
      </c>
      <c r="U37" s="65">
        <v>134.86682533756201</v>
      </c>
      <c r="V37" s="66">
        <v>108.42813781516</v>
      </c>
      <c r="W37" s="61">
        <v>98.857162166102697</v>
      </c>
      <c r="X37" s="16">
        <v>109.707812708387</v>
      </c>
      <c r="Y37" s="16">
        <v>125.39610878676299</v>
      </c>
      <c r="Z37" s="64">
        <v>123.042752303207</v>
      </c>
      <c r="AA37" s="153">
        <f t="shared" si="1"/>
        <v>8.8374439060990184E-2</v>
      </c>
      <c r="AB37" s="154">
        <f t="shared" si="1"/>
        <v>5.5294528522713104E-2</v>
      </c>
      <c r="AC37" s="154">
        <f t="shared" si="1"/>
        <v>0.13660746258075518</v>
      </c>
      <c r="AD37" s="154">
        <f t="shared" si="1"/>
        <v>0.12573602963819597</v>
      </c>
      <c r="AE37" s="154">
        <f t="shared" si="1"/>
        <v>0.14838858493226925</v>
      </c>
      <c r="AF37" s="155">
        <f t="shared" si="1"/>
        <v>6.5953541981978336E-2</v>
      </c>
      <c r="AG37" s="153">
        <f t="shared" si="1"/>
        <v>2.7064431609409301E-3</v>
      </c>
      <c r="AH37" s="154">
        <f t="shared" si="1"/>
        <v>9.1404282679776072E-2</v>
      </c>
      <c r="AI37" s="154">
        <f t="shared" si="1"/>
        <v>0.14696633466998166</v>
      </c>
      <c r="AJ37" s="155">
        <f t="shared" si="1"/>
        <v>9.7099714915859892E-2</v>
      </c>
    </row>
    <row r="38" spans="9:36" x14ac:dyDescent="0.25">
      <c r="P38" s="25">
        <v>37986</v>
      </c>
      <c r="Q38" s="61">
        <v>120.821398474199</v>
      </c>
      <c r="R38" s="16">
        <v>120.66978320314</v>
      </c>
      <c r="S38" s="16">
        <v>137.947445686778</v>
      </c>
      <c r="T38" s="16">
        <v>146.899913776277</v>
      </c>
      <c r="U38" s="65">
        <v>135.72715602668799</v>
      </c>
      <c r="V38" s="66">
        <v>112.662543176475</v>
      </c>
      <c r="W38" s="61">
        <v>101.464421885305</v>
      </c>
      <c r="X38" s="16">
        <v>111.211891946837</v>
      </c>
      <c r="Y38" s="16">
        <v>128.17666258212</v>
      </c>
      <c r="Z38" s="64">
        <v>123.988046050344</v>
      </c>
      <c r="AA38" s="153">
        <f t="shared" si="1"/>
        <v>9.8940273689623881E-2</v>
      </c>
      <c r="AB38" s="154">
        <f t="shared" si="1"/>
        <v>7.7244240334788161E-2</v>
      </c>
      <c r="AC38" s="154">
        <f t="shared" si="1"/>
        <v>0.14172937370929439</v>
      </c>
      <c r="AD38" s="154">
        <f t="shared" si="1"/>
        <v>0.11663461673404019</v>
      </c>
      <c r="AE38" s="154">
        <f t="shared" si="1"/>
        <v>0.11004107482090508</v>
      </c>
      <c r="AF38" s="155">
        <f t="shared" si="1"/>
        <v>9.3526269353312097E-2</v>
      </c>
      <c r="AG38" s="153">
        <f t="shared" si="1"/>
        <v>2.2472044208010633E-3</v>
      </c>
      <c r="AH38" s="154">
        <f t="shared" si="1"/>
        <v>8.1063506727012014E-2</v>
      </c>
      <c r="AI38" s="154">
        <f t="shared" si="1"/>
        <v>0.12074312609771432</v>
      </c>
      <c r="AJ38" s="155">
        <f t="shared" si="1"/>
        <v>7.4755719888372818E-2</v>
      </c>
    </row>
    <row r="39" spans="9:36" x14ac:dyDescent="0.25">
      <c r="P39" s="25">
        <v>38077</v>
      </c>
      <c r="Q39" s="61">
        <v>125.27119165374999</v>
      </c>
      <c r="R39" s="16">
        <v>126.90884477832</v>
      </c>
      <c r="S39" s="16">
        <v>145.106043413132</v>
      </c>
      <c r="T39" s="16">
        <v>153.991841923008</v>
      </c>
      <c r="U39" s="65">
        <v>142.527461331897</v>
      </c>
      <c r="V39" s="66">
        <v>115.527581377475</v>
      </c>
      <c r="W39" s="61">
        <v>108.179046688272</v>
      </c>
      <c r="X39" s="16">
        <v>113.991129182451</v>
      </c>
      <c r="Y39" s="16">
        <v>134.023941715299</v>
      </c>
      <c r="Z39" s="64">
        <v>125.932386599323</v>
      </c>
      <c r="AA39" s="153">
        <f t="shared" si="1"/>
        <v>0.11348038352330025</v>
      </c>
      <c r="AB39" s="154">
        <f t="shared" si="1"/>
        <v>0.13040158406838498</v>
      </c>
      <c r="AC39" s="154">
        <f t="shared" si="1"/>
        <v>0.16281130528187338</v>
      </c>
      <c r="AD39" s="154">
        <f t="shared" si="1"/>
        <v>0.13335627162203378</v>
      </c>
      <c r="AE39" s="154">
        <f t="shared" si="1"/>
        <v>0.10752522373933071</v>
      </c>
      <c r="AF39" s="155">
        <f t="shared" si="1"/>
        <v>0.11028012550187416</v>
      </c>
      <c r="AG39" s="153">
        <f t="shared" si="1"/>
        <v>2.9280122098317207E-2</v>
      </c>
      <c r="AH39" s="154">
        <f t="shared" si="1"/>
        <v>7.8843469617467798E-2</v>
      </c>
      <c r="AI39" s="154">
        <f t="shared" si="1"/>
        <v>0.1425675655606351</v>
      </c>
      <c r="AJ39" s="155">
        <f t="shared" si="1"/>
        <v>5.7262050410959331E-2</v>
      </c>
    </row>
    <row r="40" spans="9:36" x14ac:dyDescent="0.25">
      <c r="P40" s="25">
        <v>38168</v>
      </c>
      <c r="Q40" s="61">
        <v>130.052425016775</v>
      </c>
      <c r="R40" s="16">
        <v>133.98176934079601</v>
      </c>
      <c r="S40" s="16">
        <v>151.94096413114701</v>
      </c>
      <c r="T40" s="16">
        <v>162.96775282604901</v>
      </c>
      <c r="U40" s="65">
        <v>152.15695966173701</v>
      </c>
      <c r="V40" s="66">
        <v>120.62152902427999</v>
      </c>
      <c r="W40" s="61">
        <v>113.214545895201</v>
      </c>
      <c r="X40" s="16">
        <v>118.04936719343701</v>
      </c>
      <c r="Y40" s="16">
        <v>141.690064952309</v>
      </c>
      <c r="Z40" s="64">
        <v>130.77311863864099</v>
      </c>
      <c r="AA40" s="153">
        <f t="shared" si="1"/>
        <v>0.12121577645695014</v>
      </c>
      <c r="AB40" s="154">
        <f t="shared" si="1"/>
        <v>0.17912561231719959</v>
      </c>
      <c r="AC40" s="154">
        <f t="shared" si="1"/>
        <v>0.18087070060102906</v>
      </c>
      <c r="AD40" s="154">
        <f t="shared" si="1"/>
        <v>0.15605909344099977</v>
      </c>
      <c r="AE40" s="154">
        <f t="shared" si="1"/>
        <v>0.15543864461094903</v>
      </c>
      <c r="AF40" s="155">
        <f t="shared" si="1"/>
        <v>0.13581757948481887</v>
      </c>
      <c r="AG40" s="153">
        <f t="shared" si="1"/>
        <v>9.5754602310413217E-2</v>
      </c>
      <c r="AH40" s="154">
        <f t="shared" si="1"/>
        <v>9.2728605085759641E-2</v>
      </c>
      <c r="AI40" s="154">
        <f t="shared" si="1"/>
        <v>0.16750470895273217</v>
      </c>
      <c r="AJ40" s="155">
        <f t="shared" si="1"/>
        <v>7.5451880750905032E-2</v>
      </c>
    </row>
    <row r="41" spans="9:36" x14ac:dyDescent="0.25">
      <c r="P41" s="25">
        <v>38260</v>
      </c>
      <c r="Q41" s="61">
        <v>134.43050554011299</v>
      </c>
      <c r="R41" s="16">
        <v>135.23749581203199</v>
      </c>
      <c r="S41" s="16">
        <v>155.41720134054</v>
      </c>
      <c r="T41" s="16">
        <v>167.09381832055999</v>
      </c>
      <c r="U41" s="65">
        <v>166.002952153482</v>
      </c>
      <c r="V41" s="66">
        <v>127.358803585977</v>
      </c>
      <c r="W41" s="61">
        <v>116.431426540218</v>
      </c>
      <c r="X41" s="16">
        <v>122.695769694048</v>
      </c>
      <c r="Y41" s="16">
        <v>148.11170437244101</v>
      </c>
      <c r="Z41" s="64">
        <v>136.701606798</v>
      </c>
      <c r="AA41" s="153">
        <f t="shared" si="1"/>
        <v>0.13599640192873919</v>
      </c>
      <c r="AB41" s="154">
        <f t="shared" si="1"/>
        <v>0.15895561720270712</v>
      </c>
      <c r="AC41" s="154">
        <f t="shared" si="1"/>
        <v>0.17261838779857763</v>
      </c>
      <c r="AD41" s="154">
        <f t="shared" si="1"/>
        <v>0.16074622202976374</v>
      </c>
      <c r="AE41" s="154">
        <f t="shared" si="1"/>
        <v>0.23086572059502775</v>
      </c>
      <c r="AF41" s="155">
        <f t="shared" si="1"/>
        <v>0.17459181862081374</v>
      </c>
      <c r="AG41" s="153">
        <f t="shared" si="1"/>
        <v>0.17777431588200465</v>
      </c>
      <c r="AH41" s="154">
        <f t="shared" si="1"/>
        <v>0.11838680094902743</v>
      </c>
      <c r="AI41" s="154">
        <f t="shared" si="1"/>
        <v>0.18115072154516421</v>
      </c>
      <c r="AJ41" s="155">
        <f t="shared" si="1"/>
        <v>0.11100901303909638</v>
      </c>
    </row>
    <row r="42" spans="9:36" x14ac:dyDescent="0.25">
      <c r="P42" s="25">
        <v>38352</v>
      </c>
      <c r="Q42" s="61">
        <v>138.910028734652</v>
      </c>
      <c r="R42" s="16">
        <v>136.04118632144201</v>
      </c>
      <c r="S42" s="16">
        <v>159.24730668639901</v>
      </c>
      <c r="T42" s="16">
        <v>168.604412305154</v>
      </c>
      <c r="U42" s="65">
        <v>170.33956904340701</v>
      </c>
      <c r="V42" s="66">
        <v>127.95501511226</v>
      </c>
      <c r="W42" s="61">
        <v>119.660755919217</v>
      </c>
      <c r="X42" s="16">
        <v>126.084879300578</v>
      </c>
      <c r="Y42" s="16">
        <v>151.46903404972599</v>
      </c>
      <c r="Z42" s="64">
        <v>141.17628119744501</v>
      </c>
      <c r="AA42" s="153">
        <f t="shared" si="1"/>
        <v>0.14971379647054639</v>
      </c>
      <c r="AB42" s="154">
        <f t="shared" si="1"/>
        <v>0.12738402862981224</v>
      </c>
      <c r="AC42" s="154">
        <f t="shared" si="1"/>
        <v>0.15440562087669418</v>
      </c>
      <c r="AD42" s="154">
        <f t="shared" si="1"/>
        <v>0.14775024689212635</v>
      </c>
      <c r="AE42" s="154">
        <f t="shared" si="1"/>
        <v>0.25501464872595725</v>
      </c>
      <c r="AF42" s="155">
        <f t="shared" si="1"/>
        <v>0.13573696727075313</v>
      </c>
      <c r="AG42" s="153">
        <f t="shared" si="1"/>
        <v>0.17933708876280852</v>
      </c>
      <c r="AH42" s="154">
        <f t="shared" si="1"/>
        <v>0.1337355843280752</v>
      </c>
      <c r="AI42" s="154">
        <f t="shared" si="1"/>
        <v>0.18172084526450405</v>
      </c>
      <c r="AJ42" s="155">
        <f t="shared" si="1"/>
        <v>0.13862816371928233</v>
      </c>
    </row>
    <row r="43" spans="9:36" x14ac:dyDescent="0.25">
      <c r="P43" s="25">
        <v>38442</v>
      </c>
      <c r="Q43" s="61">
        <v>144.446663343924</v>
      </c>
      <c r="R43" s="16">
        <v>143.85162004949399</v>
      </c>
      <c r="S43" s="16">
        <v>169.57504657815599</v>
      </c>
      <c r="T43" s="16">
        <v>174.47623151226699</v>
      </c>
      <c r="U43" s="65">
        <v>188.387442597258</v>
      </c>
      <c r="V43" s="66">
        <v>135.88187225804799</v>
      </c>
      <c r="W43" s="61">
        <v>123.598487682514</v>
      </c>
      <c r="X43" s="16">
        <v>129.92113823736901</v>
      </c>
      <c r="Y43" s="16">
        <v>154.74853123880601</v>
      </c>
      <c r="Z43" s="64">
        <v>145.21830644556599</v>
      </c>
      <c r="AA43" s="153">
        <f t="shared" si="1"/>
        <v>0.15307167942630473</v>
      </c>
      <c r="AB43" s="154">
        <f t="shared" si="1"/>
        <v>0.13350350246091236</v>
      </c>
      <c r="AC43" s="154">
        <f t="shared" si="1"/>
        <v>0.16862842228671471</v>
      </c>
      <c r="AD43" s="154">
        <f t="shared" si="1"/>
        <v>0.13302256362061482</v>
      </c>
      <c r="AE43" s="154">
        <f t="shared" si="1"/>
        <v>0.32176242274160072</v>
      </c>
      <c r="AF43" s="155">
        <f t="shared" si="1"/>
        <v>0.17618555359578902</v>
      </c>
      <c r="AG43" s="153">
        <f t="shared" si="1"/>
        <v>0.14253629946171142</v>
      </c>
      <c r="AH43" s="154">
        <f t="shared" si="1"/>
        <v>0.13974779589577424</v>
      </c>
      <c r="AI43" s="154">
        <f t="shared" si="1"/>
        <v>0.15463348755650919</v>
      </c>
      <c r="AJ43" s="155">
        <f t="shared" si="1"/>
        <v>0.15314503573734917</v>
      </c>
    </row>
    <row r="44" spans="9:36" x14ac:dyDescent="0.25">
      <c r="P44" s="25">
        <v>38533</v>
      </c>
      <c r="Q44" s="61">
        <v>151.23908600134999</v>
      </c>
      <c r="R44" s="16">
        <v>152.95005205813601</v>
      </c>
      <c r="S44" s="16">
        <v>181.89467155211599</v>
      </c>
      <c r="T44" s="16">
        <v>184.20542101581799</v>
      </c>
      <c r="U44" s="65">
        <v>199.33340176435701</v>
      </c>
      <c r="V44" s="66">
        <v>140.590962320263</v>
      </c>
      <c r="W44" s="61">
        <v>125.69885930639499</v>
      </c>
      <c r="X44" s="16">
        <v>134.914712823537</v>
      </c>
      <c r="Y44" s="16">
        <v>162.28035523296199</v>
      </c>
      <c r="Z44" s="64">
        <v>151.64370104001301</v>
      </c>
      <c r="AA44" s="153">
        <f t="shared" si="1"/>
        <v>0.16290861921138489</v>
      </c>
      <c r="AB44" s="154">
        <f t="shared" si="1"/>
        <v>0.1415736096833613</v>
      </c>
      <c r="AC44" s="154">
        <f t="shared" si="1"/>
        <v>0.19714043274804149</v>
      </c>
      <c r="AD44" s="154">
        <f t="shared" si="1"/>
        <v>0.13031822444307717</v>
      </c>
      <c r="AE44" s="154">
        <f t="shared" si="1"/>
        <v>0.31005116169183999</v>
      </c>
      <c r="AF44" s="155">
        <f t="shared" si="1"/>
        <v>0.16555446989868083</v>
      </c>
      <c r="AG44" s="153">
        <f t="shared" si="1"/>
        <v>0.11027128459933344</v>
      </c>
      <c r="AH44" s="154">
        <f t="shared" si="1"/>
        <v>0.14286688722747876</v>
      </c>
      <c r="AI44" s="154">
        <f t="shared" si="1"/>
        <v>0.14531922395252916</v>
      </c>
      <c r="AJ44" s="155">
        <f t="shared" si="1"/>
        <v>0.15959382645788756</v>
      </c>
    </row>
    <row r="45" spans="9:36" x14ac:dyDescent="0.25">
      <c r="P45" s="25">
        <v>38625</v>
      </c>
      <c r="Q45" s="61">
        <v>156.164087954878</v>
      </c>
      <c r="R45" s="16">
        <v>156.34210526723601</v>
      </c>
      <c r="S45" s="16">
        <v>183.04477522152999</v>
      </c>
      <c r="T45" s="16">
        <v>190.530143918888</v>
      </c>
      <c r="U45" s="65">
        <v>203.45376054443801</v>
      </c>
      <c r="V45" s="66">
        <v>143.58124396374501</v>
      </c>
      <c r="W45" s="61">
        <v>128.89347768215501</v>
      </c>
      <c r="X45" s="16">
        <v>138.96534411170001</v>
      </c>
      <c r="Y45" s="16">
        <v>169.04376853751</v>
      </c>
      <c r="Z45" s="64">
        <v>160.49202201340299</v>
      </c>
      <c r="AA45" s="153">
        <f t="shared" si="1"/>
        <v>0.16167150698008714</v>
      </c>
      <c r="AB45" s="154">
        <f t="shared" si="1"/>
        <v>0.15605590245872003</v>
      </c>
      <c r="AC45" s="154">
        <f t="shared" si="1"/>
        <v>0.17776393888636721</v>
      </c>
      <c r="AD45" s="154">
        <f t="shared" si="1"/>
        <v>0.14025848373018057</v>
      </c>
      <c r="AE45" s="154">
        <f t="shared" si="1"/>
        <v>0.22560326732219771</v>
      </c>
      <c r="AF45" s="155">
        <f t="shared" si="1"/>
        <v>0.12737588545904188</v>
      </c>
      <c r="AG45" s="153">
        <f t="shared" si="1"/>
        <v>0.10703339735885087</v>
      </c>
      <c r="AH45" s="154">
        <f t="shared" si="1"/>
        <v>0.13260094018091695</v>
      </c>
      <c r="AI45" s="154">
        <f t="shared" si="1"/>
        <v>0.14132619872115804</v>
      </c>
      <c r="AJ45" s="155">
        <f t="shared" si="1"/>
        <v>0.17403171603211209</v>
      </c>
    </row>
    <row r="46" spans="9:36" x14ac:dyDescent="0.25">
      <c r="P46" s="25">
        <v>38717</v>
      </c>
      <c r="Q46" s="61">
        <v>158.99709718580201</v>
      </c>
      <c r="R46" s="16">
        <v>158.44214660172901</v>
      </c>
      <c r="S46" s="16">
        <v>181.18056765750001</v>
      </c>
      <c r="T46" s="16">
        <v>191.27463874513199</v>
      </c>
      <c r="U46" s="65">
        <v>217.613838388678</v>
      </c>
      <c r="V46" s="66">
        <v>151.48075531098701</v>
      </c>
      <c r="W46" s="61">
        <v>134.394564226976</v>
      </c>
      <c r="X46" s="16">
        <v>144.02842017479</v>
      </c>
      <c r="Y46" s="16">
        <v>172.29103716939699</v>
      </c>
      <c r="Z46" s="64">
        <v>166.808249675582</v>
      </c>
      <c r="AA46" s="153">
        <f t="shared" si="1"/>
        <v>0.14460488298883467</v>
      </c>
      <c r="AB46" s="154">
        <f t="shared" si="1"/>
        <v>0.16466307657268864</v>
      </c>
      <c r="AC46" s="154">
        <f t="shared" si="1"/>
        <v>0.13773081270563337</v>
      </c>
      <c r="AD46" s="154">
        <f t="shared" si="1"/>
        <v>0.13445808523057856</v>
      </c>
      <c r="AE46" s="154">
        <f t="shared" si="1"/>
        <v>0.27752958170995634</v>
      </c>
      <c r="AF46" s="155">
        <f t="shared" si="1"/>
        <v>0.18385946168727307</v>
      </c>
      <c r="AG46" s="153">
        <f t="shared" si="1"/>
        <v>0.12312982810927431</v>
      </c>
      <c r="AH46" s="154">
        <f t="shared" si="1"/>
        <v>0.14231318595654741</v>
      </c>
      <c r="AI46" s="154">
        <f t="shared" si="1"/>
        <v>0.13746706216423954</v>
      </c>
      <c r="AJ46" s="155">
        <f t="shared" si="1"/>
        <v>0.18156002028619023</v>
      </c>
    </row>
    <row r="47" spans="9:36" x14ac:dyDescent="0.25">
      <c r="P47" s="25">
        <v>38807</v>
      </c>
      <c r="Q47" s="61">
        <v>162.43866565959499</v>
      </c>
      <c r="R47" s="16">
        <v>163.25355814264799</v>
      </c>
      <c r="S47" s="16">
        <v>187.649563128615</v>
      </c>
      <c r="T47" s="16">
        <v>190.651890322394</v>
      </c>
      <c r="U47" s="65">
        <v>212.63430635261199</v>
      </c>
      <c r="V47" s="66">
        <v>148.029089881094</v>
      </c>
      <c r="W47" s="61">
        <v>139.157071104159</v>
      </c>
      <c r="X47" s="16">
        <v>149.69486844294801</v>
      </c>
      <c r="Y47" s="16">
        <v>174.01920465322499</v>
      </c>
      <c r="Z47" s="64">
        <v>166.9603941705</v>
      </c>
      <c r="AA47" s="153">
        <f t="shared" si="1"/>
        <v>0.12455810261835176</v>
      </c>
      <c r="AB47" s="154">
        <f t="shared" si="1"/>
        <v>0.1348746582518745</v>
      </c>
      <c r="AC47" s="154">
        <f t="shared" si="1"/>
        <v>0.10658712419771366</v>
      </c>
      <c r="AD47" s="154">
        <f t="shared" si="1"/>
        <v>9.2709813078406311E-2</v>
      </c>
      <c r="AE47" s="154">
        <f t="shared" si="1"/>
        <v>0.12870743092569015</v>
      </c>
      <c r="AF47" s="155">
        <f t="shared" si="1"/>
        <v>8.9395424284246738E-2</v>
      </c>
      <c r="AG47" s="153">
        <f t="shared" si="1"/>
        <v>0.1258800468627912</v>
      </c>
      <c r="AH47" s="154">
        <f t="shared" si="1"/>
        <v>0.15219794464432668</v>
      </c>
      <c r="AI47" s="154">
        <f t="shared" si="1"/>
        <v>0.12452895843438228</v>
      </c>
      <c r="AJ47" s="155">
        <f t="shared" si="1"/>
        <v>0.14972001985909311</v>
      </c>
    </row>
    <row r="48" spans="9:36" x14ac:dyDescent="0.25">
      <c r="I48" s="163" t="s">
        <v>129</v>
      </c>
      <c r="J48" s="163"/>
      <c r="K48" s="163"/>
      <c r="L48" s="163"/>
      <c r="M48" s="163"/>
      <c r="N48" s="163"/>
      <c r="O48" s="163"/>
      <c r="P48" s="25">
        <v>38898</v>
      </c>
      <c r="Q48" s="61">
        <v>166.16686153977901</v>
      </c>
      <c r="R48" s="16">
        <v>167.86117657343701</v>
      </c>
      <c r="S48" s="16">
        <v>193.308750150333</v>
      </c>
      <c r="T48" s="16">
        <v>189.101853153919</v>
      </c>
      <c r="U48" s="65">
        <v>215.682986208215</v>
      </c>
      <c r="V48" s="66">
        <v>148.057953658527</v>
      </c>
      <c r="W48" s="61">
        <v>145.44060073698699</v>
      </c>
      <c r="X48" s="16">
        <v>153.37056816382301</v>
      </c>
      <c r="Y48" s="16">
        <v>174.949373345422</v>
      </c>
      <c r="Z48" s="64">
        <v>164.430746872572</v>
      </c>
      <c r="AA48" s="153">
        <f t="shared" si="1"/>
        <v>9.870315890626169E-2</v>
      </c>
      <c r="AB48" s="154">
        <f t="shared" si="1"/>
        <v>9.7490156522688221E-2</v>
      </c>
      <c r="AC48" s="154">
        <f t="shared" si="1"/>
        <v>6.2751033336051698E-2</v>
      </c>
      <c r="AD48" s="154">
        <f t="shared" si="1"/>
        <v>2.6581368295781838E-2</v>
      </c>
      <c r="AE48" s="154">
        <f t="shared" si="1"/>
        <v>8.2021298483561322E-2</v>
      </c>
      <c r="AF48" s="155">
        <f t="shared" si="1"/>
        <v>5.3111460473926897E-2</v>
      </c>
      <c r="AG48" s="153">
        <f t="shared" si="1"/>
        <v>0.15705585189497118</v>
      </c>
      <c r="AH48" s="154">
        <f t="shared" si="1"/>
        <v>0.13679646166112014</v>
      </c>
      <c r="AI48" s="154">
        <f t="shared" si="1"/>
        <v>7.8068710746121761E-2</v>
      </c>
      <c r="AJ48" s="155">
        <f t="shared" si="1"/>
        <v>8.4322960629831689E-2</v>
      </c>
    </row>
    <row r="49" spans="9:36" x14ac:dyDescent="0.25">
      <c r="I49" s="163" t="s">
        <v>74</v>
      </c>
      <c r="J49" s="163"/>
      <c r="K49" s="163"/>
      <c r="L49" s="163"/>
      <c r="M49" s="163"/>
      <c r="N49" s="163"/>
      <c r="O49" s="163"/>
      <c r="P49" s="25">
        <v>38990</v>
      </c>
      <c r="Q49" s="61">
        <v>166.27064545438299</v>
      </c>
      <c r="R49" s="16">
        <v>171.06641447940001</v>
      </c>
      <c r="S49" s="16">
        <v>189.45550477903799</v>
      </c>
      <c r="T49" s="16">
        <v>186.87739642220399</v>
      </c>
      <c r="U49" s="65">
        <v>218.933747941337</v>
      </c>
      <c r="V49" s="66">
        <v>151.479880398078</v>
      </c>
      <c r="W49" s="61">
        <v>151.166072502232</v>
      </c>
      <c r="X49" s="16">
        <v>156.155578031288</v>
      </c>
      <c r="Y49" s="16">
        <v>175.918058264292</v>
      </c>
      <c r="Z49" s="64">
        <v>168.720657182509</v>
      </c>
      <c r="AA49" s="153">
        <f t="shared" si="1"/>
        <v>6.4717552107275589E-2</v>
      </c>
      <c r="AB49" s="154">
        <f t="shared" si="1"/>
        <v>9.4180062287096078E-2</v>
      </c>
      <c r="AC49" s="154">
        <f t="shared" si="1"/>
        <v>3.5022739926607649E-2</v>
      </c>
      <c r="AD49" s="154">
        <f t="shared" si="1"/>
        <v>-1.9171493925071781E-2</v>
      </c>
      <c r="AE49" s="154">
        <f t="shared" si="1"/>
        <v>7.6086022472501291E-2</v>
      </c>
      <c r="AF49" s="155">
        <f t="shared" si="1"/>
        <v>5.5011617229945742E-2</v>
      </c>
      <c r="AG49" s="153">
        <f t="shared" si="1"/>
        <v>0.17279846289041956</v>
      </c>
      <c r="AH49" s="154">
        <f t="shared" si="1"/>
        <v>0.12370158926653341</v>
      </c>
      <c r="AI49" s="154">
        <f t="shared" si="1"/>
        <v>4.0665738738879575E-2</v>
      </c>
      <c r="AJ49" s="155">
        <f t="shared" si="1"/>
        <v>5.1271303494567544E-2</v>
      </c>
    </row>
    <row r="50" spans="9:36" x14ac:dyDescent="0.25">
      <c r="P50" s="25">
        <v>39082</v>
      </c>
      <c r="Q50" s="61">
        <v>164.93469340040599</v>
      </c>
      <c r="R50" s="16">
        <v>173.30831444382</v>
      </c>
      <c r="S50" s="16">
        <v>187.070393501307</v>
      </c>
      <c r="T50" s="16">
        <v>187.369126245789</v>
      </c>
      <c r="U50" s="65">
        <v>219.578988152036</v>
      </c>
      <c r="V50" s="66">
        <v>152.825064324816</v>
      </c>
      <c r="W50" s="61">
        <v>155.89064819472</v>
      </c>
      <c r="X50" s="16">
        <v>159.03498207019999</v>
      </c>
      <c r="Y50" s="16">
        <v>177.12363822505301</v>
      </c>
      <c r="Z50" s="64">
        <v>177.17101634009799</v>
      </c>
      <c r="AA50" s="153">
        <f t="shared" si="1"/>
        <v>3.7344054197828491E-2</v>
      </c>
      <c r="AB50" s="154">
        <f t="shared" si="1"/>
        <v>9.382710447277387E-2</v>
      </c>
      <c r="AC50" s="154">
        <f t="shared" si="1"/>
        <v>3.2508043881068982E-2</v>
      </c>
      <c r="AD50" s="154">
        <f t="shared" si="1"/>
        <v>-2.0418349891890175E-2</v>
      </c>
      <c r="AE50" s="154">
        <f t="shared" si="1"/>
        <v>9.0304448370974733E-3</v>
      </c>
      <c r="AF50" s="155">
        <f t="shared" si="1"/>
        <v>8.8744541250085351E-3</v>
      </c>
      <c r="AG50" s="153">
        <f t="shared" si="1"/>
        <v>0.15994756998831994</v>
      </c>
      <c r="AH50" s="154">
        <f t="shared" si="1"/>
        <v>0.10419167187419198</v>
      </c>
      <c r="AI50" s="154">
        <f t="shared" si="1"/>
        <v>2.8049056614039669E-2</v>
      </c>
      <c r="AJ50" s="155">
        <f t="shared" si="1"/>
        <v>6.2123825917903108E-2</v>
      </c>
    </row>
    <row r="51" spans="9:36" x14ac:dyDescent="0.25">
      <c r="P51" s="25">
        <v>39172</v>
      </c>
      <c r="Q51" s="61">
        <v>168.545725564035</v>
      </c>
      <c r="R51" s="16">
        <v>175.57972596172499</v>
      </c>
      <c r="S51" s="16">
        <v>193.79632831948399</v>
      </c>
      <c r="T51" s="16">
        <v>192.43375144945</v>
      </c>
      <c r="U51" s="65">
        <v>218.752070400024</v>
      </c>
      <c r="V51" s="66">
        <v>158.21066549349899</v>
      </c>
      <c r="W51" s="61">
        <v>162.64242236943301</v>
      </c>
      <c r="X51" s="16">
        <v>164.18244593006301</v>
      </c>
      <c r="Y51" s="16">
        <v>179.22977205682699</v>
      </c>
      <c r="Z51" s="64">
        <v>176.78287229043701</v>
      </c>
      <c r="AA51" s="153">
        <f t="shared" ref="AA51:AJ76" si="2">IFERROR(Q51/Q47-1,"NULL")</f>
        <v>3.7596097454025479E-2</v>
      </c>
      <c r="AB51" s="154">
        <f t="shared" si="2"/>
        <v>7.5503210829295453E-2</v>
      </c>
      <c r="AC51" s="154">
        <f t="shared" si="2"/>
        <v>3.275661871195501E-2</v>
      </c>
      <c r="AD51" s="154">
        <f t="shared" si="2"/>
        <v>9.3461498023590384E-3</v>
      </c>
      <c r="AE51" s="154">
        <f t="shared" si="2"/>
        <v>2.8771293552541266E-2</v>
      </c>
      <c r="AF51" s="155">
        <f t="shared" si="2"/>
        <v>6.8780910701967235E-2</v>
      </c>
      <c r="AG51" s="153">
        <f t="shared" si="2"/>
        <v>0.16876865170362221</v>
      </c>
      <c r="AH51" s="154">
        <f t="shared" si="2"/>
        <v>9.6780722263946739E-2</v>
      </c>
      <c r="AI51" s="154">
        <f t="shared" si="2"/>
        <v>2.9942484876800179E-2</v>
      </c>
      <c r="AJ51" s="155">
        <f t="shared" si="2"/>
        <v>5.8831186693931059E-2</v>
      </c>
    </row>
    <row r="52" spans="9:36" x14ac:dyDescent="0.25">
      <c r="P52" s="25">
        <v>39263</v>
      </c>
      <c r="Q52" s="61">
        <v>175.498008372154</v>
      </c>
      <c r="R52" s="16">
        <v>178.41376054641501</v>
      </c>
      <c r="S52" s="16">
        <v>199.10426415821101</v>
      </c>
      <c r="T52" s="16">
        <v>197.022762909368</v>
      </c>
      <c r="U52" s="65">
        <v>218.25378555578899</v>
      </c>
      <c r="V52" s="66">
        <v>167.04175574792501</v>
      </c>
      <c r="W52" s="61">
        <v>167.34849477031301</v>
      </c>
      <c r="X52" s="16">
        <v>170.019028322054</v>
      </c>
      <c r="Y52" s="16">
        <v>183.06434137697801</v>
      </c>
      <c r="Z52" s="64">
        <v>172.463727461171</v>
      </c>
      <c r="AA52" s="153">
        <f t="shared" si="2"/>
        <v>5.615528117886015E-2</v>
      </c>
      <c r="AB52" s="154">
        <f t="shared" si="2"/>
        <v>6.2864947025802476E-2</v>
      </c>
      <c r="AC52" s="154">
        <f t="shared" si="2"/>
        <v>2.9980608758635841E-2</v>
      </c>
      <c r="AD52" s="154">
        <f t="shared" si="2"/>
        <v>4.1887002286549846E-2</v>
      </c>
      <c r="AE52" s="154">
        <f t="shared" si="2"/>
        <v>1.1919342330934724E-2</v>
      </c>
      <c r="AF52" s="155">
        <f t="shared" si="2"/>
        <v>0.12821872530523581</v>
      </c>
      <c r="AG52" s="153">
        <f t="shared" si="2"/>
        <v>0.15063121248339706</v>
      </c>
      <c r="AH52" s="154">
        <f t="shared" si="2"/>
        <v>0.10855055410923375</v>
      </c>
      <c r="AI52" s="154">
        <f t="shared" si="2"/>
        <v>4.6384664754035576E-2</v>
      </c>
      <c r="AJ52" s="155">
        <f t="shared" si="2"/>
        <v>4.8853275566669296E-2</v>
      </c>
    </row>
    <row r="53" spans="9:36" x14ac:dyDescent="0.25">
      <c r="P53" s="25">
        <v>39355</v>
      </c>
      <c r="Q53" s="61">
        <v>173.52527869746999</v>
      </c>
      <c r="R53" s="16">
        <v>178.772119154168</v>
      </c>
      <c r="S53" s="16">
        <v>194.19654443667699</v>
      </c>
      <c r="T53" s="16">
        <v>189.99489084548699</v>
      </c>
      <c r="U53" s="65">
        <v>219.500787189177</v>
      </c>
      <c r="V53" s="66">
        <v>172.97872424207199</v>
      </c>
      <c r="W53" s="61">
        <v>170.47606218846499</v>
      </c>
      <c r="X53" s="16">
        <v>170.26339766907199</v>
      </c>
      <c r="Y53" s="16">
        <v>187.220252853538</v>
      </c>
      <c r="Z53" s="64">
        <v>169.77919232919899</v>
      </c>
      <c r="AA53" s="153">
        <f t="shared" si="2"/>
        <v>4.3631473392441666E-2</v>
      </c>
      <c r="AB53" s="154">
        <f t="shared" si="2"/>
        <v>4.5045105424220466E-2</v>
      </c>
      <c r="AC53" s="154">
        <f t="shared" si="2"/>
        <v>2.5024554779595753E-2</v>
      </c>
      <c r="AD53" s="154">
        <f t="shared" si="2"/>
        <v>1.6682030480774657E-2</v>
      </c>
      <c r="AE53" s="154">
        <f t="shared" si="2"/>
        <v>2.590003839846311E-3</v>
      </c>
      <c r="AF53" s="155">
        <f t="shared" si="2"/>
        <v>0.14192540809707932</v>
      </c>
      <c r="AG53" s="153">
        <f t="shared" si="2"/>
        <v>0.12774023540201385</v>
      </c>
      <c r="AH53" s="154">
        <f t="shared" si="2"/>
        <v>9.0344641002560122E-2</v>
      </c>
      <c r="AI53" s="154">
        <f t="shared" si="2"/>
        <v>6.424692667006382E-2</v>
      </c>
      <c r="AJ53" s="155">
        <f t="shared" si="2"/>
        <v>6.273891794677855E-3</v>
      </c>
    </row>
    <row r="54" spans="9:36" x14ac:dyDescent="0.25">
      <c r="P54" s="25">
        <v>39447</v>
      </c>
      <c r="Q54" s="61">
        <v>166.264954381411</v>
      </c>
      <c r="R54" s="16">
        <v>175.794212848439</v>
      </c>
      <c r="S54" s="16">
        <v>187.041764245471</v>
      </c>
      <c r="T54" s="16">
        <v>179.602469936528</v>
      </c>
      <c r="U54" s="65">
        <v>223.95327160585401</v>
      </c>
      <c r="V54" s="66">
        <v>173.77704689608501</v>
      </c>
      <c r="W54" s="61">
        <v>170.47760255644101</v>
      </c>
      <c r="X54" s="16">
        <v>168.278250416509</v>
      </c>
      <c r="Y54" s="16">
        <v>186.12046842042801</v>
      </c>
      <c r="Z54" s="64">
        <v>167.28073293784701</v>
      </c>
      <c r="AA54" s="153">
        <f t="shared" si="2"/>
        <v>8.0653800215069182E-3</v>
      </c>
      <c r="AB54" s="154">
        <f t="shared" si="2"/>
        <v>1.4343791944412709E-2</v>
      </c>
      <c r="AC54" s="154">
        <f t="shared" si="2"/>
        <v>-1.5304001504545806E-4</v>
      </c>
      <c r="AD54" s="154">
        <f t="shared" si="2"/>
        <v>-4.145109957481885E-2</v>
      </c>
      <c r="AE54" s="154">
        <f t="shared" si="2"/>
        <v>1.992122967061527E-2</v>
      </c>
      <c r="AF54" s="155">
        <f t="shared" si="2"/>
        <v>0.13709781614576944</v>
      </c>
      <c r="AG54" s="153">
        <f t="shared" si="2"/>
        <v>9.3571708955246136E-2</v>
      </c>
      <c r="AH54" s="154">
        <f t="shared" si="2"/>
        <v>5.8120975812912201E-2</v>
      </c>
      <c r="AI54" s="154">
        <f t="shared" si="2"/>
        <v>5.079406840064804E-2</v>
      </c>
      <c r="AJ54" s="155">
        <f t="shared" si="2"/>
        <v>-5.582337115042324E-2</v>
      </c>
    </row>
    <row r="55" spans="9:36" x14ac:dyDescent="0.25">
      <c r="P55" s="25">
        <v>39538</v>
      </c>
      <c r="Q55" s="61">
        <v>163.76072167556299</v>
      </c>
      <c r="R55" s="16">
        <v>172.808300093188</v>
      </c>
      <c r="S55" s="16">
        <v>184.31941221331601</v>
      </c>
      <c r="T55" s="16">
        <v>176.257732796412</v>
      </c>
      <c r="U55" s="65">
        <v>214.485748235855</v>
      </c>
      <c r="V55" s="66">
        <v>172.988759343395</v>
      </c>
      <c r="W55" s="61">
        <v>161.313076946694</v>
      </c>
      <c r="X55" s="16">
        <v>168.43914560769201</v>
      </c>
      <c r="Y55" s="16">
        <v>181.044346816819</v>
      </c>
      <c r="Z55" s="64">
        <v>163.49172159032901</v>
      </c>
      <c r="AA55" s="153">
        <f t="shared" si="2"/>
        <v>-2.8389945057693322E-2</v>
      </c>
      <c r="AB55" s="154">
        <f t="shared" si="2"/>
        <v>-1.5784429855763338E-2</v>
      </c>
      <c r="AC55" s="154">
        <f t="shared" si="2"/>
        <v>-4.8901422376510406E-2</v>
      </c>
      <c r="AD55" s="154">
        <f t="shared" si="2"/>
        <v>-8.4060194904464258E-2</v>
      </c>
      <c r="AE55" s="154">
        <f t="shared" si="2"/>
        <v>-1.9503002446410345E-2</v>
      </c>
      <c r="AF55" s="155">
        <f t="shared" si="2"/>
        <v>9.3407696654327355E-2</v>
      </c>
      <c r="AG55" s="153">
        <f t="shared" si="2"/>
        <v>-8.1734236576941344E-3</v>
      </c>
      <c r="AH55" s="154">
        <f t="shared" si="2"/>
        <v>2.5926643092174517E-2</v>
      </c>
      <c r="AI55" s="154">
        <f t="shared" si="2"/>
        <v>1.0124293186160482E-2</v>
      </c>
      <c r="AJ55" s="155">
        <f t="shared" si="2"/>
        <v>-7.5183475230971131E-2</v>
      </c>
    </row>
    <row r="56" spans="9:36" x14ac:dyDescent="0.25">
      <c r="P56" s="25">
        <v>39629</v>
      </c>
      <c r="Q56" s="61">
        <v>162.65885007947401</v>
      </c>
      <c r="R56" s="16">
        <v>171.659387778362</v>
      </c>
      <c r="S56" s="16">
        <v>181.38173708824399</v>
      </c>
      <c r="T56" s="16">
        <v>175.03744869256499</v>
      </c>
      <c r="U56" s="65">
        <v>202.17133919499901</v>
      </c>
      <c r="V56" s="66">
        <v>162.10586808755201</v>
      </c>
      <c r="W56" s="61">
        <v>155.491537854276</v>
      </c>
      <c r="X56" s="16">
        <v>166.79441173100099</v>
      </c>
      <c r="Y56" s="16">
        <v>177.035745869403</v>
      </c>
      <c r="Z56" s="64">
        <v>159.361887429863</v>
      </c>
      <c r="AA56" s="153">
        <f t="shared" si="2"/>
        <v>-7.3158427333567255E-2</v>
      </c>
      <c r="AB56" s="154">
        <f t="shared" si="2"/>
        <v>-3.7857913803099441E-2</v>
      </c>
      <c r="AC56" s="154">
        <f t="shared" si="2"/>
        <v>-8.9011288356358076E-2</v>
      </c>
      <c r="AD56" s="154">
        <f t="shared" si="2"/>
        <v>-0.11158768607318947</v>
      </c>
      <c r="AE56" s="154">
        <f t="shared" si="2"/>
        <v>-7.3686906826544218E-2</v>
      </c>
      <c r="AF56" s="155">
        <f t="shared" si="2"/>
        <v>-2.9548825311807136E-2</v>
      </c>
      <c r="AG56" s="153">
        <f t="shared" si="2"/>
        <v>-7.0851888642982752E-2</v>
      </c>
      <c r="AH56" s="154">
        <f t="shared" si="2"/>
        <v>-1.8966209975890824E-2</v>
      </c>
      <c r="AI56" s="154">
        <f t="shared" si="2"/>
        <v>-3.2931566367480181E-2</v>
      </c>
      <c r="AJ56" s="155">
        <f t="shared" si="2"/>
        <v>-7.5968670190418974E-2</v>
      </c>
    </row>
    <row r="57" spans="9:36" x14ac:dyDescent="0.25">
      <c r="P57" s="25">
        <v>39721</v>
      </c>
      <c r="Q57" s="61">
        <v>154.27782949701199</v>
      </c>
      <c r="R57" s="16">
        <v>165.49806772576099</v>
      </c>
      <c r="S57" s="16">
        <v>169.27571852965599</v>
      </c>
      <c r="T57" s="16">
        <v>166.64991960189599</v>
      </c>
      <c r="U57" s="65">
        <v>189.607617735308</v>
      </c>
      <c r="V57" s="66">
        <v>152.566713971974</v>
      </c>
      <c r="W57" s="61">
        <v>153.98848650327801</v>
      </c>
      <c r="X57" s="16">
        <v>162.96571134414799</v>
      </c>
      <c r="Y57" s="16">
        <v>168.41758828433501</v>
      </c>
      <c r="Z57" s="64">
        <v>154.578331744655</v>
      </c>
      <c r="AA57" s="153">
        <f t="shared" si="2"/>
        <v>-0.11092014572709408</v>
      </c>
      <c r="AB57" s="154">
        <f t="shared" si="2"/>
        <v>-7.425123946178569E-2</v>
      </c>
      <c r="AC57" s="154">
        <f t="shared" si="2"/>
        <v>-0.12832785454195916</v>
      </c>
      <c r="AD57" s="154">
        <f t="shared" si="2"/>
        <v>-0.12287157375498192</v>
      </c>
      <c r="AE57" s="154">
        <f t="shared" si="2"/>
        <v>-0.13618707174888423</v>
      </c>
      <c r="AF57" s="155">
        <f t="shared" si="2"/>
        <v>-0.11800301083000686</v>
      </c>
      <c r="AG57" s="153">
        <f t="shared" si="2"/>
        <v>-9.671490221870338E-2</v>
      </c>
      <c r="AH57" s="154">
        <f t="shared" si="2"/>
        <v>-4.2861157623013901E-2</v>
      </c>
      <c r="AI57" s="154">
        <f t="shared" si="2"/>
        <v>-0.10043071880643317</v>
      </c>
      <c r="AJ57" s="155">
        <f t="shared" si="2"/>
        <v>-8.9533118729118288E-2</v>
      </c>
    </row>
    <row r="58" spans="9:36" x14ac:dyDescent="0.25">
      <c r="P58" s="25">
        <v>39813</v>
      </c>
      <c r="Q58" s="61">
        <v>142.42979050012599</v>
      </c>
      <c r="R58" s="16">
        <v>154.463912919862</v>
      </c>
      <c r="S58" s="16">
        <v>156.780594162395</v>
      </c>
      <c r="T58" s="16">
        <v>156.457774249338</v>
      </c>
      <c r="U58" s="65">
        <v>170.560836163788</v>
      </c>
      <c r="V58" s="66">
        <v>149.02456958115701</v>
      </c>
      <c r="W58" s="61">
        <v>150.52750049913701</v>
      </c>
      <c r="X58" s="16">
        <v>160.15341227328699</v>
      </c>
      <c r="Y58" s="16">
        <v>157.248891461413</v>
      </c>
      <c r="Z58" s="64">
        <v>146.14557479118599</v>
      </c>
      <c r="AA58" s="153">
        <f t="shared" si="2"/>
        <v>-0.14335651171928432</v>
      </c>
      <c r="AB58" s="154">
        <f t="shared" si="2"/>
        <v>-0.12133675837763169</v>
      </c>
      <c r="AC58" s="154">
        <f t="shared" si="2"/>
        <v>-0.16178830543622147</v>
      </c>
      <c r="AD58" s="154">
        <f t="shared" si="2"/>
        <v>-0.12886624385159839</v>
      </c>
      <c r="AE58" s="154">
        <f t="shared" si="2"/>
        <v>-0.23840882099741723</v>
      </c>
      <c r="AF58" s="155">
        <f t="shared" si="2"/>
        <v>-0.14243812837796388</v>
      </c>
      <c r="AG58" s="153">
        <f t="shared" si="2"/>
        <v>-0.11702476899098235</v>
      </c>
      <c r="AH58" s="154">
        <f t="shared" si="2"/>
        <v>-4.8282164350485268E-2</v>
      </c>
      <c r="AI58" s="154">
        <f t="shared" si="2"/>
        <v>-0.15512306198261294</v>
      </c>
      <c r="AJ58" s="155">
        <f t="shared" si="2"/>
        <v>-0.12634544203314657</v>
      </c>
    </row>
    <row r="59" spans="9:36" x14ac:dyDescent="0.25">
      <c r="P59" s="25">
        <v>39903</v>
      </c>
      <c r="Q59" s="61">
        <v>131.50803044367001</v>
      </c>
      <c r="R59" s="16">
        <v>143.17572863386499</v>
      </c>
      <c r="S59" s="16">
        <v>151.68436414422101</v>
      </c>
      <c r="T59" s="16">
        <v>148.83884024862999</v>
      </c>
      <c r="U59" s="65">
        <v>163.48526892271701</v>
      </c>
      <c r="V59" s="66">
        <v>136.28892608836799</v>
      </c>
      <c r="W59" s="61">
        <v>134.654522304366</v>
      </c>
      <c r="X59" s="16">
        <v>149.95393443269501</v>
      </c>
      <c r="Y59" s="16">
        <v>147.931777734517</v>
      </c>
      <c r="Z59" s="64">
        <v>135.516570813778</v>
      </c>
      <c r="AA59" s="153">
        <f t="shared" si="2"/>
        <v>-0.19695010440776439</v>
      </c>
      <c r="AB59" s="154">
        <f t="shared" si="2"/>
        <v>-0.1714765520136674</v>
      </c>
      <c r="AC59" s="154">
        <f t="shared" si="2"/>
        <v>-0.17705703201421841</v>
      </c>
      <c r="AD59" s="154">
        <f t="shared" si="2"/>
        <v>-0.15556135956572437</v>
      </c>
      <c r="AE59" s="154">
        <f t="shared" si="2"/>
        <v>-0.23778027086935549</v>
      </c>
      <c r="AF59" s="155">
        <f t="shared" si="2"/>
        <v>-0.21215154900426358</v>
      </c>
      <c r="AG59" s="153">
        <f t="shared" si="2"/>
        <v>-0.16525972442480485</v>
      </c>
      <c r="AH59" s="154">
        <f t="shared" si="2"/>
        <v>-0.10974415186153053</v>
      </c>
      <c r="AI59" s="154">
        <f t="shared" si="2"/>
        <v>-0.18289755888266068</v>
      </c>
      <c r="AJ59" s="155">
        <f t="shared" si="2"/>
        <v>-0.17111050336022526</v>
      </c>
    </row>
    <row r="60" spans="9:36" x14ac:dyDescent="0.25">
      <c r="P60" s="25">
        <v>39994</v>
      </c>
      <c r="Q60" s="61">
        <v>121.771287802755</v>
      </c>
      <c r="R60" s="16">
        <v>135.826345959332</v>
      </c>
      <c r="S60" s="16">
        <v>148.77528138540001</v>
      </c>
      <c r="T60" s="16">
        <v>138.29322139028901</v>
      </c>
      <c r="U60" s="65">
        <v>155.222488892813</v>
      </c>
      <c r="V60" s="66">
        <v>126.24304209416</v>
      </c>
      <c r="W60" s="61">
        <v>111.79775286849301</v>
      </c>
      <c r="X60" s="16">
        <v>134.263967127744</v>
      </c>
      <c r="Y60" s="16">
        <v>138.873170051828</v>
      </c>
      <c r="Z60" s="64">
        <v>126.30353928051299</v>
      </c>
      <c r="AA60" s="153">
        <f t="shared" si="2"/>
        <v>-0.25137004384785477</v>
      </c>
      <c r="AB60" s="154">
        <f t="shared" si="2"/>
        <v>-0.20874501699432735</v>
      </c>
      <c r="AC60" s="154">
        <f t="shared" si="2"/>
        <v>-0.1797670274101556</v>
      </c>
      <c r="AD60" s="154">
        <f t="shared" si="2"/>
        <v>-0.20992209139664386</v>
      </c>
      <c r="AE60" s="154">
        <f t="shared" si="2"/>
        <v>-0.23222307617452509</v>
      </c>
      <c r="AF60" s="155">
        <f t="shared" si="2"/>
        <v>-0.22123089322110656</v>
      </c>
      <c r="AG60" s="153">
        <f t="shared" si="2"/>
        <v>-0.28100426292479053</v>
      </c>
      <c r="AH60" s="154">
        <f t="shared" si="2"/>
        <v>-0.19503318046242901</v>
      </c>
      <c r="AI60" s="154">
        <f t="shared" si="2"/>
        <v>-0.21556423890645815</v>
      </c>
      <c r="AJ60" s="155">
        <f t="shared" si="2"/>
        <v>-0.20744199684444231</v>
      </c>
    </row>
    <row r="61" spans="9:36" x14ac:dyDescent="0.25">
      <c r="P61" s="25">
        <v>40086</v>
      </c>
      <c r="Q61" s="61">
        <v>120.523311984381</v>
      </c>
      <c r="R61" s="16">
        <v>132.99494077012</v>
      </c>
      <c r="S61" s="16">
        <v>145.31067623102999</v>
      </c>
      <c r="T61" s="16">
        <v>128.947616950764</v>
      </c>
      <c r="U61" s="65">
        <v>148.37456667853201</v>
      </c>
      <c r="V61" s="66">
        <v>113.69549456425599</v>
      </c>
      <c r="W61" s="61">
        <v>101.14175229482601</v>
      </c>
      <c r="X61" s="16">
        <v>125.83301693401999</v>
      </c>
      <c r="Y61" s="16">
        <v>132.23280531514899</v>
      </c>
      <c r="Z61" s="64">
        <v>121.493730251106</v>
      </c>
      <c r="AA61" s="153">
        <f t="shared" si="2"/>
        <v>-0.21879046148548997</v>
      </c>
      <c r="AB61" s="154">
        <f t="shared" si="2"/>
        <v>-0.19639580934262257</v>
      </c>
      <c r="AC61" s="154">
        <f t="shared" si="2"/>
        <v>-0.14157401018166393</v>
      </c>
      <c r="AD61" s="154">
        <f t="shared" si="2"/>
        <v>-0.22623654869559895</v>
      </c>
      <c r="AE61" s="154">
        <f t="shared" si="2"/>
        <v>-0.21746516067902544</v>
      </c>
      <c r="AF61" s="155">
        <f t="shared" si="2"/>
        <v>-0.25478178297042253</v>
      </c>
      <c r="AG61" s="153">
        <f t="shared" si="2"/>
        <v>-0.34318626936648955</v>
      </c>
      <c r="AH61" s="154">
        <f t="shared" si="2"/>
        <v>-0.22785587289409526</v>
      </c>
      <c r="AI61" s="154">
        <f t="shared" si="2"/>
        <v>-0.21485156828214513</v>
      </c>
      <c r="AJ61" s="155">
        <f t="shared" si="2"/>
        <v>-0.2140313012835513</v>
      </c>
    </row>
    <row r="62" spans="9:36" x14ac:dyDescent="0.25">
      <c r="P62" s="25">
        <v>40178</v>
      </c>
      <c r="Q62" s="61">
        <v>122.348065069627</v>
      </c>
      <c r="R62" s="16">
        <v>129.678884393516</v>
      </c>
      <c r="S62" s="16">
        <v>141.136010866936</v>
      </c>
      <c r="T62" s="16">
        <v>125.71019866691201</v>
      </c>
      <c r="U62" s="65">
        <v>143.42696339216101</v>
      </c>
      <c r="V62" s="66">
        <v>99.809663645833695</v>
      </c>
      <c r="W62" s="61">
        <v>99.7732175197537</v>
      </c>
      <c r="X62" s="16">
        <v>123.045242197791</v>
      </c>
      <c r="Y62" s="16">
        <v>128.95343414554799</v>
      </c>
      <c r="Z62" s="64">
        <v>119.684130667015</v>
      </c>
      <c r="AA62" s="153">
        <f t="shared" si="2"/>
        <v>-0.14099385641152951</v>
      </c>
      <c r="AB62" s="154">
        <f t="shared" si="2"/>
        <v>-0.16045837540840246</v>
      </c>
      <c r="AC62" s="154">
        <f t="shared" si="2"/>
        <v>-9.9786477905895565E-2</v>
      </c>
      <c r="AD62" s="154">
        <f t="shared" si="2"/>
        <v>-0.19652315603969484</v>
      </c>
      <c r="AE62" s="154">
        <f t="shared" si="2"/>
        <v>-0.15908618521059881</v>
      </c>
      <c r="AF62" s="155">
        <f t="shared" si="2"/>
        <v>-0.33024692554821611</v>
      </c>
      <c r="AG62" s="153">
        <f t="shared" si="2"/>
        <v>-0.33717614928226547</v>
      </c>
      <c r="AH62" s="154">
        <f t="shared" si="2"/>
        <v>-0.23170389908504929</v>
      </c>
      <c r="AI62" s="154">
        <f t="shared" si="2"/>
        <v>-0.17994058370076571</v>
      </c>
      <c r="AJ62" s="155">
        <f t="shared" si="2"/>
        <v>-0.18106223306439029</v>
      </c>
    </row>
    <row r="63" spans="9:36" x14ac:dyDescent="0.25">
      <c r="P63" s="25">
        <v>40268</v>
      </c>
      <c r="Q63" s="61">
        <v>118.702322477293</v>
      </c>
      <c r="R63" s="16">
        <v>127.67650999025</v>
      </c>
      <c r="S63" s="16">
        <v>137.01389907048701</v>
      </c>
      <c r="T63" s="16">
        <v>126.756478538781</v>
      </c>
      <c r="U63" s="65">
        <v>136.681277301623</v>
      </c>
      <c r="V63" s="66">
        <v>99.283144848374505</v>
      </c>
      <c r="W63" s="61">
        <v>109.84719129155</v>
      </c>
      <c r="X63" s="16">
        <v>120.104463684458</v>
      </c>
      <c r="Y63" s="16">
        <v>129.39069080872801</v>
      </c>
      <c r="Z63" s="64">
        <v>120.393412925258</v>
      </c>
      <c r="AA63" s="153">
        <f t="shared" si="2"/>
        <v>-9.7375863079800284E-2</v>
      </c>
      <c r="AB63" s="154">
        <f t="shared" si="2"/>
        <v>-0.10825311518581648</v>
      </c>
      <c r="AC63" s="154">
        <f t="shared" si="2"/>
        <v>-9.6717055554818798E-2</v>
      </c>
      <c r="AD63" s="154">
        <f t="shared" si="2"/>
        <v>-0.14836424197448195</v>
      </c>
      <c r="AE63" s="154">
        <f t="shared" si="2"/>
        <v>-0.16395355861551564</v>
      </c>
      <c r="AF63" s="155">
        <f t="shared" si="2"/>
        <v>-0.27152449066917883</v>
      </c>
      <c r="AG63" s="153">
        <f t="shared" si="2"/>
        <v>-0.18422946803630413</v>
      </c>
      <c r="AH63" s="154">
        <f t="shared" si="2"/>
        <v>-0.19905760299763642</v>
      </c>
      <c r="AI63" s="154">
        <f t="shared" si="2"/>
        <v>-0.12533538912148678</v>
      </c>
      <c r="AJ63" s="155">
        <f t="shared" si="2"/>
        <v>-0.11159637376968234</v>
      </c>
    </row>
    <row r="64" spans="9:36" x14ac:dyDescent="0.25">
      <c r="P64" s="25">
        <v>40359</v>
      </c>
      <c r="Q64" s="61">
        <v>113.590650938857</v>
      </c>
      <c r="R64" s="16">
        <v>128.98380062906801</v>
      </c>
      <c r="S64" s="16">
        <v>132.25495114172</v>
      </c>
      <c r="T64" s="16">
        <v>126.494191837324</v>
      </c>
      <c r="U64" s="65">
        <v>135.65930299859801</v>
      </c>
      <c r="V64" s="66">
        <v>96.799714043583705</v>
      </c>
      <c r="W64" s="61">
        <v>118.248252815481</v>
      </c>
      <c r="X64" s="16">
        <v>119.90742562803401</v>
      </c>
      <c r="Y64" s="16">
        <v>130.190720885898</v>
      </c>
      <c r="Z64" s="64">
        <v>126.504778489035</v>
      </c>
      <c r="AA64" s="153">
        <f t="shared" si="2"/>
        <v>-6.7180342850188035E-2</v>
      </c>
      <c r="AB64" s="154">
        <f t="shared" si="2"/>
        <v>-5.0377158289399371E-2</v>
      </c>
      <c r="AC64" s="154">
        <f t="shared" si="2"/>
        <v>-0.11104217105047409</v>
      </c>
      <c r="AD64" s="154">
        <f t="shared" si="2"/>
        <v>-8.5318929115592468E-2</v>
      </c>
      <c r="AE64" s="154">
        <f t="shared" si="2"/>
        <v>-0.12603319295907001</v>
      </c>
      <c r="AF64" s="155">
        <f t="shared" si="2"/>
        <v>-0.23322733326257783</v>
      </c>
      <c r="AG64" s="153">
        <f t="shared" si="2"/>
        <v>5.7697939193604997E-2</v>
      </c>
      <c r="AH64" s="154">
        <f t="shared" si="2"/>
        <v>-0.10692773204035166</v>
      </c>
      <c r="AI64" s="154">
        <f t="shared" si="2"/>
        <v>-6.2520709815219733E-2</v>
      </c>
      <c r="AJ64" s="155">
        <f t="shared" si="2"/>
        <v>1.593298253306008E-3</v>
      </c>
    </row>
    <row r="65" spans="16:36" x14ac:dyDescent="0.25">
      <c r="P65" s="25">
        <v>40451</v>
      </c>
      <c r="Q65" s="61">
        <v>111.079827047432</v>
      </c>
      <c r="R65" s="16">
        <v>125.38446507458001</v>
      </c>
      <c r="S65" s="16">
        <v>132.12065135559601</v>
      </c>
      <c r="T65" s="16">
        <v>126.335996303809</v>
      </c>
      <c r="U65" s="65">
        <v>132.926659093072</v>
      </c>
      <c r="V65" s="66">
        <v>98.826490302741504</v>
      </c>
      <c r="W65" s="61">
        <v>114.700716319433</v>
      </c>
      <c r="X65" s="16">
        <v>120.743572161988</v>
      </c>
      <c r="Y65" s="16">
        <v>129.328997063548</v>
      </c>
      <c r="Z65" s="64">
        <v>135.60731312757099</v>
      </c>
      <c r="AA65" s="153">
        <f t="shared" si="2"/>
        <v>-7.83540111988692E-2</v>
      </c>
      <c r="AB65" s="154">
        <f t="shared" si="2"/>
        <v>-5.7223798525498748E-2</v>
      </c>
      <c r="AC65" s="154">
        <f t="shared" si="2"/>
        <v>-9.077120289814844E-2</v>
      </c>
      <c r="AD65" s="154">
        <f t="shared" si="2"/>
        <v>-2.0253345573281845E-2</v>
      </c>
      <c r="AE65" s="154">
        <f t="shared" si="2"/>
        <v>-0.10411425577356126</v>
      </c>
      <c r="AF65" s="155">
        <f t="shared" si="2"/>
        <v>-0.13077918626855656</v>
      </c>
      <c r="AG65" s="153">
        <f t="shared" si="2"/>
        <v>0.13405901832789002</v>
      </c>
      <c r="AH65" s="154">
        <f t="shared" si="2"/>
        <v>-4.0446020416888051E-2</v>
      </c>
      <c r="AI65" s="154">
        <f t="shared" si="2"/>
        <v>-2.1959817343966792E-2</v>
      </c>
      <c r="AJ65" s="155">
        <f t="shared" si="2"/>
        <v>0.11616717049756153</v>
      </c>
    </row>
    <row r="66" spans="16:36" x14ac:dyDescent="0.25">
      <c r="P66" s="25">
        <v>40543</v>
      </c>
      <c r="Q66" s="61">
        <v>108.924663143361</v>
      </c>
      <c r="R66" s="16">
        <v>118.471334071274</v>
      </c>
      <c r="S66" s="16">
        <v>133.83469690705101</v>
      </c>
      <c r="T66" s="16">
        <v>128.297995828463</v>
      </c>
      <c r="U66" s="65">
        <v>130.531261988556</v>
      </c>
      <c r="V66" s="66">
        <v>101.315197763667</v>
      </c>
      <c r="W66" s="61">
        <v>116.350998585566</v>
      </c>
      <c r="X66" s="16">
        <v>119.688257082161</v>
      </c>
      <c r="Y66" s="16">
        <v>130.414036393396</v>
      </c>
      <c r="Z66" s="64">
        <v>140.459565905197</v>
      </c>
      <c r="AA66" s="153">
        <f t="shared" si="2"/>
        <v>-0.10971486895707649</v>
      </c>
      <c r="AB66" s="154">
        <f t="shared" si="2"/>
        <v>-8.6425406685580519E-2</v>
      </c>
      <c r="AC66" s="154">
        <f t="shared" si="2"/>
        <v>-5.1732466540865496E-2</v>
      </c>
      <c r="AD66" s="154">
        <f t="shared" si="2"/>
        <v>2.0585419393121418E-2</v>
      </c>
      <c r="AE66" s="154">
        <f t="shared" si="2"/>
        <v>-8.9911276782353111E-2</v>
      </c>
      <c r="AF66" s="155">
        <f t="shared" si="2"/>
        <v>1.5084051612232363E-2</v>
      </c>
      <c r="AG66" s="153">
        <f t="shared" si="2"/>
        <v>0.16615462022691752</v>
      </c>
      <c r="AH66" s="154">
        <f t="shared" si="2"/>
        <v>-2.7282526781765015E-2</v>
      </c>
      <c r="AI66" s="154">
        <f t="shared" si="2"/>
        <v>1.1326586666931648E-2</v>
      </c>
      <c r="AJ66" s="155">
        <f t="shared" si="2"/>
        <v>0.17358554657495384</v>
      </c>
    </row>
    <row r="67" spans="16:36" x14ac:dyDescent="0.25">
      <c r="P67" s="25">
        <v>40633</v>
      </c>
      <c r="Q67" s="61">
        <v>107.081093480074</v>
      </c>
      <c r="R67" s="16">
        <v>118.29444505139401</v>
      </c>
      <c r="S67" s="16">
        <v>131.81663339488799</v>
      </c>
      <c r="T67" s="16">
        <v>132.062368459488</v>
      </c>
      <c r="U67" s="65">
        <v>131.359591944854</v>
      </c>
      <c r="V67" s="66">
        <v>99.920766613755703</v>
      </c>
      <c r="W67" s="61">
        <v>120.944550706535</v>
      </c>
      <c r="X67" s="16">
        <v>120.038368377778</v>
      </c>
      <c r="Y67" s="16">
        <v>133.59675187532599</v>
      </c>
      <c r="Z67" s="64">
        <v>141.23906508305501</v>
      </c>
      <c r="AA67" s="153">
        <f t="shared" si="2"/>
        <v>-9.79022883014109E-2</v>
      </c>
      <c r="AB67" s="154">
        <f t="shared" si="2"/>
        <v>-7.3483093636977137E-2</v>
      </c>
      <c r="AC67" s="154">
        <f t="shared" si="2"/>
        <v>-3.7932397449147004E-2</v>
      </c>
      <c r="AD67" s="154">
        <f t="shared" si="2"/>
        <v>4.1858924939159436E-2</v>
      </c>
      <c r="AE67" s="154">
        <f t="shared" si="2"/>
        <v>-3.8934998719870828E-2</v>
      </c>
      <c r="AF67" s="155">
        <f t="shared" si="2"/>
        <v>6.422255926270104E-3</v>
      </c>
      <c r="AG67" s="153">
        <f t="shared" si="2"/>
        <v>0.10102542709108531</v>
      </c>
      <c r="AH67" s="154">
        <f t="shared" si="2"/>
        <v>-5.5031515609316184E-4</v>
      </c>
      <c r="AI67" s="154">
        <f t="shared" si="2"/>
        <v>3.2506674477962294E-2</v>
      </c>
      <c r="AJ67" s="155">
        <f t="shared" si="2"/>
        <v>0.17314611863971563</v>
      </c>
    </row>
    <row r="68" spans="16:36" x14ac:dyDescent="0.25">
      <c r="P68" s="25">
        <v>40724</v>
      </c>
      <c r="Q68" s="61">
        <v>108.886032947475</v>
      </c>
      <c r="R68" s="16">
        <v>123.129620185287</v>
      </c>
      <c r="S68" s="16">
        <v>129.48947896018601</v>
      </c>
      <c r="T68" s="16">
        <v>136.966987927426</v>
      </c>
      <c r="U68" s="65">
        <v>127.666722919938</v>
      </c>
      <c r="V68" s="66">
        <v>100.76494164648901</v>
      </c>
      <c r="W68" s="61">
        <v>120.359886170362</v>
      </c>
      <c r="X68" s="16">
        <v>121.72271928374801</v>
      </c>
      <c r="Y68" s="16">
        <v>135.72736546060199</v>
      </c>
      <c r="Z68" s="64">
        <v>143.68390335102799</v>
      </c>
      <c r="AA68" s="153">
        <f t="shared" si="2"/>
        <v>-4.1417299333149971E-2</v>
      </c>
      <c r="AB68" s="154">
        <f t="shared" si="2"/>
        <v>-4.5386943284579484E-2</v>
      </c>
      <c r="AC68" s="154">
        <f t="shared" si="2"/>
        <v>-2.0910159942296613E-2</v>
      </c>
      <c r="AD68" s="154">
        <f t="shared" si="2"/>
        <v>8.279270326949395E-2</v>
      </c>
      <c r="AE68" s="154">
        <f t="shared" si="2"/>
        <v>-5.8916564525933079E-2</v>
      </c>
      <c r="AF68" s="155">
        <f t="shared" si="2"/>
        <v>4.0963216080576181E-2</v>
      </c>
      <c r="AG68" s="153">
        <f t="shared" si="2"/>
        <v>1.7857628375922641E-2</v>
      </c>
      <c r="AH68" s="154">
        <f t="shared" si="2"/>
        <v>1.5139126256827895E-2</v>
      </c>
      <c r="AI68" s="154">
        <f t="shared" si="2"/>
        <v>4.2527182713401057E-2</v>
      </c>
      <c r="AJ68" s="155">
        <f t="shared" si="2"/>
        <v>0.13579822886676185</v>
      </c>
    </row>
    <row r="69" spans="16:36" x14ac:dyDescent="0.25">
      <c r="P69" s="25">
        <v>40816</v>
      </c>
      <c r="Q69" s="61">
        <v>110.372855536515</v>
      </c>
      <c r="R69" s="16">
        <v>122.855472730779</v>
      </c>
      <c r="S69" s="16">
        <v>130.09325232398101</v>
      </c>
      <c r="T69" s="16">
        <v>141.23442509479599</v>
      </c>
      <c r="U69" s="65">
        <v>125.885257178446</v>
      </c>
      <c r="V69" s="66">
        <v>102.641751491137</v>
      </c>
      <c r="W69" s="61">
        <v>119.02163733819999</v>
      </c>
      <c r="X69" s="16">
        <v>124.05003630940401</v>
      </c>
      <c r="Y69" s="16">
        <v>136.32327495272099</v>
      </c>
      <c r="Z69" s="64">
        <v>149.39602002365999</v>
      </c>
      <c r="AA69" s="153">
        <f t="shared" si="2"/>
        <v>-6.3645355750789889E-3</v>
      </c>
      <c r="AB69" s="154">
        <f t="shared" si="2"/>
        <v>-2.0169901768107734E-2</v>
      </c>
      <c r="AC69" s="154">
        <f t="shared" si="2"/>
        <v>-1.5345057799922346E-2</v>
      </c>
      <c r="AD69" s="154">
        <f t="shared" si="2"/>
        <v>0.11792702972128155</v>
      </c>
      <c r="AE69" s="154">
        <f t="shared" si="2"/>
        <v>-5.2972082219382211E-2</v>
      </c>
      <c r="AF69" s="155">
        <f t="shared" si="2"/>
        <v>3.8605652965191473E-2</v>
      </c>
      <c r="AG69" s="153">
        <f t="shared" si="2"/>
        <v>3.7671264464761878E-2</v>
      </c>
      <c r="AH69" s="154">
        <f t="shared" si="2"/>
        <v>2.7384183590163369E-2</v>
      </c>
      <c r="AI69" s="154">
        <f t="shared" si="2"/>
        <v>5.408128144484281E-2</v>
      </c>
      <c r="AJ69" s="155">
        <f t="shared" si="2"/>
        <v>0.10168114519839677</v>
      </c>
    </row>
    <row r="70" spans="16:36" x14ac:dyDescent="0.25">
      <c r="P70" s="25">
        <v>40908</v>
      </c>
      <c r="Q70" s="61">
        <v>108.59065584819</v>
      </c>
      <c r="R70" s="16">
        <v>118.785571519147</v>
      </c>
      <c r="S70" s="16">
        <v>131.22202797227399</v>
      </c>
      <c r="T70" s="16">
        <v>143.73425853511901</v>
      </c>
      <c r="U70" s="65">
        <v>128.22241108570501</v>
      </c>
      <c r="V70" s="66">
        <v>101.85061630471201</v>
      </c>
      <c r="W70" s="61">
        <v>122.840018275931</v>
      </c>
      <c r="X70" s="16">
        <v>124.241435012975</v>
      </c>
      <c r="Y70" s="16">
        <v>138.06362271670201</v>
      </c>
      <c r="Z70" s="64">
        <v>152.42393150795701</v>
      </c>
      <c r="AA70" s="153">
        <f t="shared" si="2"/>
        <v>-3.0664065008987329E-3</v>
      </c>
      <c r="AB70" s="154">
        <f t="shared" si="2"/>
        <v>2.6524344503788821E-3</v>
      </c>
      <c r="AC70" s="154">
        <f t="shared" si="2"/>
        <v>-1.9521611324689103E-2</v>
      </c>
      <c r="AD70" s="154">
        <f t="shared" si="2"/>
        <v>0.12031569633632166</v>
      </c>
      <c r="AE70" s="154">
        <f t="shared" si="2"/>
        <v>-1.7688106800449188E-2</v>
      </c>
      <c r="AF70" s="155">
        <f t="shared" si="2"/>
        <v>5.2846813988751684E-3</v>
      </c>
      <c r="AG70" s="153">
        <f t="shared" si="2"/>
        <v>5.577107003162407E-2</v>
      </c>
      <c r="AH70" s="154">
        <f t="shared" si="2"/>
        <v>3.8041977064537269E-2</v>
      </c>
      <c r="AI70" s="154">
        <f t="shared" si="2"/>
        <v>5.8656157993844493E-2</v>
      </c>
      <c r="AJ70" s="155">
        <f t="shared" si="2"/>
        <v>8.5180140816007777E-2</v>
      </c>
    </row>
    <row r="71" spans="16:36" x14ac:dyDescent="0.25">
      <c r="P71" s="25">
        <v>40999</v>
      </c>
      <c r="Q71" s="61">
        <v>107.171221034228</v>
      </c>
      <c r="R71" s="16">
        <v>118.39887117354</v>
      </c>
      <c r="S71" s="16">
        <v>131.69995338066201</v>
      </c>
      <c r="T71" s="16">
        <v>145.91064024223999</v>
      </c>
      <c r="U71" s="65">
        <v>125.877155686211</v>
      </c>
      <c r="V71" s="66">
        <v>103.62202827058699</v>
      </c>
      <c r="W71" s="61">
        <v>126.380142737874</v>
      </c>
      <c r="X71" s="16">
        <v>124.266527256442</v>
      </c>
      <c r="Y71" s="16">
        <v>140.34631620957299</v>
      </c>
      <c r="Z71" s="64">
        <v>150.976262702133</v>
      </c>
      <c r="AA71" s="153">
        <f t="shared" si="2"/>
        <v>8.4167569852811042E-4</v>
      </c>
      <c r="AB71" s="154">
        <f t="shared" si="2"/>
        <v>8.8276437748735503E-4</v>
      </c>
      <c r="AC71" s="154">
        <f t="shared" si="2"/>
        <v>-8.8516912639113876E-4</v>
      </c>
      <c r="AD71" s="154">
        <f t="shared" si="2"/>
        <v>0.10486160398524236</v>
      </c>
      <c r="AE71" s="154">
        <f t="shared" si="2"/>
        <v>-4.1736093858639411E-2</v>
      </c>
      <c r="AF71" s="155">
        <f t="shared" si="2"/>
        <v>3.704196617244282E-2</v>
      </c>
      <c r="AG71" s="153">
        <f t="shared" si="2"/>
        <v>4.4942843638554164E-2</v>
      </c>
      <c r="AH71" s="154">
        <f t="shared" si="2"/>
        <v>3.5223395117779166E-2</v>
      </c>
      <c r="AI71" s="154">
        <f t="shared" si="2"/>
        <v>5.0521919429192153E-2</v>
      </c>
      <c r="AJ71" s="155">
        <f t="shared" si="2"/>
        <v>6.8941249457804554E-2</v>
      </c>
    </row>
    <row r="72" spans="16:36" x14ac:dyDescent="0.25">
      <c r="P72" s="25">
        <v>41090</v>
      </c>
      <c r="Q72" s="61">
        <v>107.62437008071301</v>
      </c>
      <c r="R72" s="16">
        <v>120.327183273516</v>
      </c>
      <c r="S72" s="16">
        <v>134.04210687331101</v>
      </c>
      <c r="T72" s="16">
        <v>149.88032317674299</v>
      </c>
      <c r="U72" s="65">
        <v>124.368516712465</v>
      </c>
      <c r="V72" s="66">
        <v>105.05050221079701</v>
      </c>
      <c r="W72" s="61">
        <v>127.82527669388401</v>
      </c>
      <c r="X72" s="16">
        <v>127.638647766663</v>
      </c>
      <c r="Y72" s="16">
        <v>141.36495042781999</v>
      </c>
      <c r="Z72" s="64">
        <v>153.691519726694</v>
      </c>
      <c r="AA72" s="153">
        <f t="shared" si="2"/>
        <v>-1.1587003701113874E-2</v>
      </c>
      <c r="AB72" s="154">
        <f t="shared" si="2"/>
        <v>-2.276005487188093E-2</v>
      </c>
      <c r="AC72" s="154">
        <f t="shared" si="2"/>
        <v>3.5158284284430463E-2</v>
      </c>
      <c r="AD72" s="154">
        <f t="shared" si="2"/>
        <v>9.4280639771090691E-2</v>
      </c>
      <c r="AE72" s="154">
        <f t="shared" si="2"/>
        <v>-2.5834501991105152E-2</v>
      </c>
      <c r="AF72" s="155">
        <f t="shared" si="2"/>
        <v>4.2530273865913681E-2</v>
      </c>
      <c r="AG72" s="153">
        <f t="shared" si="2"/>
        <v>6.2025569822782955E-2</v>
      </c>
      <c r="AH72" s="154">
        <f t="shared" si="2"/>
        <v>4.8601678616170041E-2</v>
      </c>
      <c r="AI72" s="154">
        <f t="shared" si="2"/>
        <v>4.1536096630818697E-2</v>
      </c>
      <c r="AJ72" s="155">
        <f t="shared" si="2"/>
        <v>6.9650226241535274E-2</v>
      </c>
    </row>
    <row r="73" spans="16:36" x14ac:dyDescent="0.25">
      <c r="P73" s="25">
        <v>41182</v>
      </c>
      <c r="Q73" s="61">
        <v>110.527550506032</v>
      </c>
      <c r="R73" s="16">
        <v>123.287009087293</v>
      </c>
      <c r="S73" s="16">
        <v>136.69859797826001</v>
      </c>
      <c r="T73" s="16">
        <v>155.65459064537399</v>
      </c>
      <c r="U73" s="65">
        <v>127.84671219855301</v>
      </c>
      <c r="V73" s="66">
        <v>105.26257604057599</v>
      </c>
      <c r="W73" s="61">
        <v>129.32942294160799</v>
      </c>
      <c r="X73" s="16">
        <v>129.82173929305301</v>
      </c>
      <c r="Y73" s="16">
        <v>142.47107367651699</v>
      </c>
      <c r="Z73" s="64">
        <v>160.04562743161901</v>
      </c>
      <c r="AA73" s="153">
        <f t="shared" si="2"/>
        <v>1.4015671585647649E-3</v>
      </c>
      <c r="AB73" s="154">
        <f t="shared" si="2"/>
        <v>3.5125529772666031E-3</v>
      </c>
      <c r="AC73" s="154">
        <f t="shared" si="2"/>
        <v>5.0773929748709978E-2</v>
      </c>
      <c r="AD73" s="154">
        <f t="shared" si="2"/>
        <v>0.10210092575446272</v>
      </c>
      <c r="AE73" s="154">
        <f t="shared" si="2"/>
        <v>1.5581292552205639E-2</v>
      </c>
      <c r="AF73" s="155">
        <f t="shared" si="2"/>
        <v>2.5533708372711184E-2</v>
      </c>
      <c r="AG73" s="153">
        <f t="shared" si="2"/>
        <v>8.6604300141817303E-2</v>
      </c>
      <c r="AH73" s="154">
        <f t="shared" si="2"/>
        <v>4.6527217204945348E-2</v>
      </c>
      <c r="AI73" s="154">
        <f t="shared" si="2"/>
        <v>4.5097205344635016E-2</v>
      </c>
      <c r="AJ73" s="155">
        <f t="shared" si="2"/>
        <v>7.1284411768616218E-2</v>
      </c>
    </row>
    <row r="74" spans="16:36" x14ac:dyDescent="0.25">
      <c r="P74" s="25">
        <v>41274</v>
      </c>
      <c r="Q74" s="61">
        <v>113.292900212991</v>
      </c>
      <c r="R74" s="16">
        <v>124.374518501005</v>
      </c>
      <c r="S74" s="16">
        <v>137.671851800128</v>
      </c>
      <c r="T74" s="16">
        <v>159.96690475413499</v>
      </c>
      <c r="U74" s="65">
        <v>128.20773962922701</v>
      </c>
      <c r="V74" s="66">
        <v>110.453753206073</v>
      </c>
      <c r="W74" s="61">
        <v>130.11483032344799</v>
      </c>
      <c r="X74" s="16">
        <v>129.236508655893</v>
      </c>
      <c r="Y74" s="16">
        <v>142.78787070785299</v>
      </c>
      <c r="Z74" s="64">
        <v>163.90920571839601</v>
      </c>
      <c r="AA74" s="153">
        <f t="shared" si="2"/>
        <v>4.3302476885071606E-2</v>
      </c>
      <c r="AB74" s="154">
        <f t="shared" si="2"/>
        <v>4.7050722662534072E-2</v>
      </c>
      <c r="AC74" s="154">
        <f t="shared" si="2"/>
        <v>4.9151990161413917E-2</v>
      </c>
      <c r="AD74" s="154">
        <f t="shared" si="2"/>
        <v>0.11293512336204659</v>
      </c>
      <c r="AE74" s="154">
        <f t="shared" si="2"/>
        <v>-1.1442193571131742E-4</v>
      </c>
      <c r="AF74" s="155">
        <f t="shared" si="2"/>
        <v>8.4468186973189585E-2</v>
      </c>
      <c r="AG74" s="153">
        <f t="shared" si="2"/>
        <v>5.9221841136296804E-2</v>
      </c>
      <c r="AH74" s="154">
        <f t="shared" si="2"/>
        <v>4.0204571384710341E-2</v>
      </c>
      <c r="AI74" s="154">
        <f t="shared" si="2"/>
        <v>3.4217905471340737E-2</v>
      </c>
      <c r="AJ74" s="155">
        <f t="shared" si="2"/>
        <v>7.5350859256897218E-2</v>
      </c>
    </row>
    <row r="75" spans="16:36" x14ac:dyDescent="0.25">
      <c r="P75" s="25">
        <v>41364</v>
      </c>
      <c r="Q75" s="61">
        <v>114.749275396901</v>
      </c>
      <c r="R75" s="16">
        <v>125.17460505019601</v>
      </c>
      <c r="S75" s="16">
        <v>141.02550211648301</v>
      </c>
      <c r="T75" s="16">
        <v>163.56785499909</v>
      </c>
      <c r="U75" s="65">
        <v>128.07452873921301</v>
      </c>
      <c r="V75" s="66">
        <v>114.06569215223401</v>
      </c>
      <c r="W75" s="61">
        <v>135.85591491336399</v>
      </c>
      <c r="X75" s="16">
        <v>130.707336944627</v>
      </c>
      <c r="Y75" s="16">
        <v>145.373321000537</v>
      </c>
      <c r="Z75" s="64">
        <v>166.88673897319899</v>
      </c>
      <c r="AA75" s="153">
        <f t="shared" si="2"/>
        <v>7.0709788407213869E-2</v>
      </c>
      <c r="AB75" s="154">
        <f t="shared" si="2"/>
        <v>5.7228027678782878E-2</v>
      </c>
      <c r="AC75" s="154">
        <f t="shared" si="2"/>
        <v>7.0809051153318814E-2</v>
      </c>
      <c r="AD75" s="154">
        <f t="shared" si="2"/>
        <v>0.12101389403497653</v>
      </c>
      <c r="AE75" s="154">
        <f t="shared" si="2"/>
        <v>1.7456487962594691E-2</v>
      </c>
      <c r="AF75" s="155">
        <f t="shared" si="2"/>
        <v>0.10078613646101964</v>
      </c>
      <c r="AG75" s="153">
        <f t="shared" si="2"/>
        <v>7.4978331011571697E-2</v>
      </c>
      <c r="AH75" s="154">
        <f t="shared" si="2"/>
        <v>5.1830608212728446E-2</v>
      </c>
      <c r="AI75" s="154">
        <f t="shared" si="2"/>
        <v>3.5818573132033071E-2</v>
      </c>
      <c r="AJ75" s="155">
        <f t="shared" si="2"/>
        <v>0.10538395895026476</v>
      </c>
    </row>
    <row r="76" spans="16:36" x14ac:dyDescent="0.25">
      <c r="P76" s="25">
        <v>41455</v>
      </c>
      <c r="Q76" s="61">
        <v>116.517203282469</v>
      </c>
      <c r="R76" s="16">
        <v>129.24860193773799</v>
      </c>
      <c r="S76" s="16">
        <v>149.21728234521399</v>
      </c>
      <c r="T76" s="16">
        <v>170.13674048543101</v>
      </c>
      <c r="U76" s="65">
        <v>130.93335856662799</v>
      </c>
      <c r="V76" s="66">
        <v>115.88108203785001</v>
      </c>
      <c r="W76" s="61">
        <v>144.500777734168</v>
      </c>
      <c r="X76" s="16">
        <v>134.076311629234</v>
      </c>
      <c r="Y76" s="16">
        <v>151.194192145166</v>
      </c>
      <c r="Z76" s="64">
        <v>169.67472992282501</v>
      </c>
      <c r="AA76" s="153">
        <f t="shared" si="2"/>
        <v>8.2628434387925331E-2</v>
      </c>
      <c r="AB76" s="154">
        <f t="shared" si="2"/>
        <v>7.4143002615981501E-2</v>
      </c>
      <c r="AC76" s="154">
        <f t="shared" si="2"/>
        <v>0.11321200349563054</v>
      </c>
      <c r="AD76" s="154">
        <f t="shared" si="2"/>
        <v>0.13515061136344819</v>
      </c>
      <c r="AE76" s="154">
        <f t="shared" si="2"/>
        <v>5.2785399614764472E-2</v>
      </c>
      <c r="AF76" s="155">
        <f t="shared" ref="AF76:AJ113" si="3">IFERROR(V76/V72-1,"NULL")</f>
        <v>0.10309879152524259</v>
      </c>
      <c r="AG76" s="153">
        <f t="shared" si="3"/>
        <v>0.13045542690448064</v>
      </c>
      <c r="AH76" s="154">
        <f t="shared" si="3"/>
        <v>5.0436634790582691E-2</v>
      </c>
      <c r="AI76" s="154">
        <f t="shared" si="3"/>
        <v>6.9530967100396968E-2</v>
      </c>
      <c r="AJ76" s="155">
        <f t="shared" si="3"/>
        <v>0.10399539431032734</v>
      </c>
    </row>
    <row r="77" spans="16:36" x14ac:dyDescent="0.25">
      <c r="P77" s="25">
        <v>41547</v>
      </c>
      <c r="Q77" s="61">
        <v>119.147546703472</v>
      </c>
      <c r="R77" s="16">
        <v>133.46383469063201</v>
      </c>
      <c r="S77" s="16">
        <v>152.39758438801999</v>
      </c>
      <c r="T77" s="16">
        <v>176.66657188855899</v>
      </c>
      <c r="U77" s="65">
        <v>130.30539122681699</v>
      </c>
      <c r="V77" s="66">
        <v>117.383082831214</v>
      </c>
      <c r="W77" s="61">
        <v>148.319815497044</v>
      </c>
      <c r="X77" s="16">
        <v>137.658069393815</v>
      </c>
      <c r="Y77" s="16">
        <v>155.047992919461</v>
      </c>
      <c r="Z77" s="64">
        <v>173.640805746886</v>
      </c>
      <c r="AA77" s="153">
        <f t="shared" ref="AA77:AE113" si="4">IFERROR(Q77/Q73-1,"NULL")</f>
        <v>7.7989570545757836E-2</v>
      </c>
      <c r="AB77" s="154">
        <f t="shared" si="4"/>
        <v>8.2545806558851131E-2</v>
      </c>
      <c r="AC77" s="154">
        <f t="shared" si="4"/>
        <v>0.1148437997312648</v>
      </c>
      <c r="AD77" s="154">
        <f t="shared" si="4"/>
        <v>0.13499107964670531</v>
      </c>
      <c r="AE77" s="154">
        <f t="shared" si="4"/>
        <v>1.9231460754700613E-2</v>
      </c>
      <c r="AF77" s="155">
        <f t="shared" si="3"/>
        <v>0.11514545099072881</v>
      </c>
      <c r="AG77" s="153">
        <f t="shared" si="3"/>
        <v>0.14683737175576939</v>
      </c>
      <c r="AH77" s="154">
        <f t="shared" si="3"/>
        <v>6.036223319326095E-2</v>
      </c>
      <c r="AI77" s="154">
        <f t="shared" si="3"/>
        <v>8.8277001909174313E-2</v>
      </c>
      <c r="AJ77" s="155">
        <f t="shared" si="3"/>
        <v>8.4945640399177069E-2</v>
      </c>
    </row>
    <row r="78" spans="16:36" x14ac:dyDescent="0.25">
      <c r="P78" s="25">
        <v>41639</v>
      </c>
      <c r="Q78" s="61">
        <v>121.874038574274</v>
      </c>
      <c r="R78" s="16">
        <v>135.373531582449</v>
      </c>
      <c r="S78" s="16">
        <v>150.42377831052701</v>
      </c>
      <c r="T78" s="16">
        <v>180.44030900064499</v>
      </c>
      <c r="U78" s="65">
        <v>135.10206409324999</v>
      </c>
      <c r="V78" s="66">
        <v>115.90373053350299</v>
      </c>
      <c r="W78" s="61">
        <v>147.451019426611</v>
      </c>
      <c r="X78" s="16">
        <v>141.85153461606899</v>
      </c>
      <c r="Y78" s="16">
        <v>158.396480525215</v>
      </c>
      <c r="Z78" s="64">
        <v>178.834796086241</v>
      </c>
      <c r="AA78" s="153">
        <f t="shared" si="4"/>
        <v>7.5742948985774383E-2</v>
      </c>
      <c r="AB78" s="154">
        <f t="shared" si="4"/>
        <v>8.8434618392955855E-2</v>
      </c>
      <c r="AC78" s="154">
        <f t="shared" si="4"/>
        <v>9.2625517443553074E-2</v>
      </c>
      <c r="AD78" s="154">
        <f t="shared" si="4"/>
        <v>0.12798524968634672</v>
      </c>
      <c r="AE78" s="154">
        <f t="shared" si="4"/>
        <v>5.3774635478023081E-2</v>
      </c>
      <c r="AF78" s="155">
        <f t="shared" si="3"/>
        <v>4.9341712429291418E-2</v>
      </c>
      <c r="AG78" s="153">
        <f t="shared" si="3"/>
        <v>0.13323761065566142</v>
      </c>
      <c r="AH78" s="154">
        <f t="shared" si="3"/>
        <v>9.761193714823202E-2</v>
      </c>
      <c r="AI78" s="154">
        <f t="shared" si="3"/>
        <v>0.10931327528020618</v>
      </c>
      <c r="AJ78" s="155">
        <f t="shared" si="3"/>
        <v>9.1060110397263916E-2</v>
      </c>
    </row>
    <row r="79" spans="16:36" x14ac:dyDescent="0.25">
      <c r="P79" s="25">
        <v>41729</v>
      </c>
      <c r="Q79" s="61">
        <v>125.582055930507</v>
      </c>
      <c r="R79" s="16">
        <v>139.58429968803901</v>
      </c>
      <c r="S79" s="16">
        <v>153.43696900473901</v>
      </c>
      <c r="T79" s="16">
        <v>186.69637732934501</v>
      </c>
      <c r="U79" s="65">
        <v>138.97204504637401</v>
      </c>
      <c r="V79" s="66">
        <v>119.67756447958099</v>
      </c>
      <c r="W79" s="61">
        <v>147.586452003657</v>
      </c>
      <c r="X79" s="16">
        <v>146.436627419834</v>
      </c>
      <c r="Y79" s="16">
        <v>161.48045901207101</v>
      </c>
      <c r="Z79" s="64">
        <v>177.285963903366</v>
      </c>
      <c r="AA79" s="153">
        <f t="shared" si="4"/>
        <v>9.4403912322208461E-2</v>
      </c>
      <c r="AB79" s="154">
        <f t="shared" si="4"/>
        <v>0.11511675736515881</v>
      </c>
      <c r="AC79" s="154">
        <f t="shared" si="4"/>
        <v>8.8008670077306173E-2</v>
      </c>
      <c r="AD79" s="154">
        <f t="shared" si="4"/>
        <v>0.14140016894140772</v>
      </c>
      <c r="AE79" s="154">
        <f t="shared" si="4"/>
        <v>8.508730357580041E-2</v>
      </c>
      <c r="AF79" s="155">
        <f t="shared" si="3"/>
        <v>4.9198599696894663E-2</v>
      </c>
      <c r="AG79" s="153">
        <f t="shared" si="3"/>
        <v>8.6345427784823681E-2</v>
      </c>
      <c r="AH79" s="154">
        <f t="shared" si="3"/>
        <v>0.12033976701606708</v>
      </c>
      <c r="AI79" s="154">
        <f t="shared" si="3"/>
        <v>0.11079844568918196</v>
      </c>
      <c r="AJ79" s="155">
        <f t="shared" si="3"/>
        <v>6.2313069295679924E-2</v>
      </c>
    </row>
    <row r="80" spans="16:36" x14ac:dyDescent="0.25">
      <c r="P80" s="25">
        <v>41820</v>
      </c>
      <c r="Q80" s="61">
        <v>130.907773332967</v>
      </c>
      <c r="R80" s="16">
        <v>146.681656210196</v>
      </c>
      <c r="S80" s="16">
        <v>160.536311138179</v>
      </c>
      <c r="T80" s="16">
        <v>197.38854559003801</v>
      </c>
      <c r="U80" s="65">
        <v>143.38524397724601</v>
      </c>
      <c r="V80" s="66">
        <v>126.219790303623</v>
      </c>
      <c r="W80" s="61">
        <v>154.12232131687</v>
      </c>
      <c r="X80" s="16">
        <v>149.28328552402201</v>
      </c>
      <c r="Y80" s="16">
        <v>163.12018329590001</v>
      </c>
      <c r="Z80" s="64">
        <v>176.68641202153901</v>
      </c>
      <c r="AA80" s="153">
        <f t="shared" si="4"/>
        <v>0.12350596860457919</v>
      </c>
      <c r="AB80" s="154">
        <f t="shared" si="4"/>
        <v>0.13488002199711158</v>
      </c>
      <c r="AC80" s="154">
        <f t="shared" si="4"/>
        <v>7.5856017580982815E-2</v>
      </c>
      <c r="AD80" s="154">
        <f t="shared" si="4"/>
        <v>0.16017589749781647</v>
      </c>
      <c r="AE80" s="154">
        <f t="shared" si="4"/>
        <v>9.510093949267806E-2</v>
      </c>
      <c r="AF80" s="155">
        <f t="shared" si="3"/>
        <v>8.9218257924068123E-2</v>
      </c>
      <c r="AG80" s="153">
        <f t="shared" si="3"/>
        <v>6.658471832174051E-2</v>
      </c>
      <c r="AH80" s="154">
        <f t="shared" si="3"/>
        <v>0.11342028811801153</v>
      </c>
      <c r="AI80" s="154">
        <f t="shared" si="3"/>
        <v>7.8878632714168839E-2</v>
      </c>
      <c r="AJ80" s="155">
        <f t="shared" si="3"/>
        <v>4.1324256722867325E-2</v>
      </c>
    </row>
    <row r="81" spans="15:36" x14ac:dyDescent="0.25">
      <c r="P81" s="25">
        <v>41912</v>
      </c>
      <c r="Q81" s="61">
        <v>133.05592425093801</v>
      </c>
      <c r="R81" s="16">
        <v>150.45813398277201</v>
      </c>
      <c r="S81" s="16">
        <v>164.802654713697</v>
      </c>
      <c r="T81" s="16">
        <v>202.67982081978201</v>
      </c>
      <c r="U81" s="65">
        <v>149.82113358683199</v>
      </c>
      <c r="V81" s="66">
        <v>131.53844386824301</v>
      </c>
      <c r="W81" s="61">
        <v>159.472415508864</v>
      </c>
      <c r="X81" s="16">
        <v>152.801872301391</v>
      </c>
      <c r="Y81" s="16">
        <v>165.090378881291</v>
      </c>
      <c r="Z81" s="64">
        <v>186.90542745392401</v>
      </c>
      <c r="AA81" s="153">
        <f t="shared" si="4"/>
        <v>0.11673238713072642</v>
      </c>
      <c r="AB81" s="154">
        <f t="shared" si="4"/>
        <v>0.12733261659634332</v>
      </c>
      <c r="AC81" s="154">
        <f t="shared" si="4"/>
        <v>8.13993894686178E-2</v>
      </c>
      <c r="AD81" s="154">
        <f t="shared" si="4"/>
        <v>0.14724488426498783</v>
      </c>
      <c r="AE81" s="154">
        <f t="shared" si="4"/>
        <v>0.14976926262432833</v>
      </c>
      <c r="AF81" s="155">
        <f t="shared" si="3"/>
        <v>0.12059115074855464</v>
      </c>
      <c r="AG81" s="153">
        <f t="shared" si="3"/>
        <v>7.5192919937540514E-2</v>
      </c>
      <c r="AH81" s="154">
        <f t="shared" si="3"/>
        <v>0.1100102810845931</v>
      </c>
      <c r="AI81" s="154">
        <f t="shared" si="3"/>
        <v>6.4769532147678222E-2</v>
      </c>
      <c r="AJ81" s="155">
        <f t="shared" si="3"/>
        <v>7.6391155005198996E-2</v>
      </c>
    </row>
    <row r="82" spans="15:36" x14ac:dyDescent="0.25">
      <c r="P82" s="25">
        <v>42004</v>
      </c>
      <c r="Q82" s="61">
        <v>133.62455918231299</v>
      </c>
      <c r="R82" s="16">
        <v>151.2622070148</v>
      </c>
      <c r="S82" s="16">
        <v>165.769026370836</v>
      </c>
      <c r="T82" s="16">
        <v>202.73938310904001</v>
      </c>
      <c r="U82" s="65">
        <v>157.085950827837</v>
      </c>
      <c r="V82" s="66">
        <v>138.921602371765</v>
      </c>
      <c r="W82" s="61">
        <v>162.95348925590801</v>
      </c>
      <c r="X82" s="16">
        <v>158.60018243050601</v>
      </c>
      <c r="Y82" s="16">
        <v>168.72063684939701</v>
      </c>
      <c r="Z82" s="64">
        <v>196.10065278618401</v>
      </c>
      <c r="AA82" s="153">
        <f t="shared" si="4"/>
        <v>9.6415288649664754E-2</v>
      </c>
      <c r="AB82" s="154">
        <f t="shared" si="4"/>
        <v>0.11736914333710824</v>
      </c>
      <c r="AC82" s="154">
        <f t="shared" si="4"/>
        <v>0.10201344649534771</v>
      </c>
      <c r="AD82" s="154">
        <f t="shared" si="4"/>
        <v>0.12358144492157419</v>
      </c>
      <c r="AE82" s="154">
        <f t="shared" si="4"/>
        <v>0.16272058374632459</v>
      </c>
      <c r="AF82" s="155">
        <f t="shared" si="3"/>
        <v>0.19859474524513687</v>
      </c>
      <c r="AG82" s="153">
        <f t="shared" si="3"/>
        <v>0.10513640319057194</v>
      </c>
      <c r="AH82" s="154">
        <f t="shared" si="3"/>
        <v>0.11807167162321086</v>
      </c>
      <c r="AI82" s="154">
        <f t="shared" si="3"/>
        <v>6.5179202782466694E-2</v>
      </c>
      <c r="AJ82" s="155">
        <f t="shared" si="3"/>
        <v>9.654640527348346E-2</v>
      </c>
    </row>
    <row r="83" spans="15:36" x14ac:dyDescent="0.25">
      <c r="P83" s="25">
        <v>42094</v>
      </c>
      <c r="Q83" s="61">
        <v>137.91463473783401</v>
      </c>
      <c r="R83" s="16">
        <v>154.90916974862799</v>
      </c>
      <c r="S83" s="16">
        <v>168.721584269619</v>
      </c>
      <c r="T83" s="16">
        <v>208.51782653969801</v>
      </c>
      <c r="U83" s="65">
        <v>159.38016116694001</v>
      </c>
      <c r="V83" s="66">
        <v>139.32000345375701</v>
      </c>
      <c r="W83" s="61">
        <v>169.812583548638</v>
      </c>
      <c r="X83" s="16">
        <v>162.41906549797301</v>
      </c>
      <c r="Y83" s="16">
        <v>174.30717883159201</v>
      </c>
      <c r="Z83" s="64">
        <v>200.63213952811199</v>
      </c>
      <c r="AA83" s="153">
        <f t="shared" si="4"/>
        <v>9.8203351712536469E-2</v>
      </c>
      <c r="AB83" s="154">
        <f t="shared" si="4"/>
        <v>0.10978935378003807</v>
      </c>
      <c r="AC83" s="154">
        <f t="shared" si="4"/>
        <v>9.9614945237923136E-2</v>
      </c>
      <c r="AD83" s="154">
        <f t="shared" si="4"/>
        <v>0.11688201732944448</v>
      </c>
      <c r="AE83" s="154">
        <f t="shared" si="4"/>
        <v>0.14685051309244224</v>
      </c>
      <c r="AF83" s="155">
        <f t="shared" si="3"/>
        <v>0.16412799725321414</v>
      </c>
      <c r="AG83" s="153">
        <f t="shared" si="3"/>
        <v>0.15059737017345109</v>
      </c>
      <c r="AH83" s="154">
        <f t="shared" si="3"/>
        <v>0.10914235297373609</v>
      </c>
      <c r="AI83" s="154">
        <f t="shared" si="3"/>
        <v>7.9432024766304288E-2</v>
      </c>
      <c r="AJ83" s="155">
        <f t="shared" si="3"/>
        <v>0.13168654252556289</v>
      </c>
    </row>
    <row r="84" spans="15:36" x14ac:dyDescent="0.25">
      <c r="P84" s="25">
        <v>42185</v>
      </c>
      <c r="Q84" s="61">
        <v>143.116955348521</v>
      </c>
      <c r="R84" s="16">
        <v>161.58382797724701</v>
      </c>
      <c r="S84" s="16">
        <v>172.33586037506299</v>
      </c>
      <c r="T84" s="16">
        <v>220.39251255284</v>
      </c>
      <c r="U84" s="65">
        <v>163.31276311222999</v>
      </c>
      <c r="V84" s="66">
        <v>140.842473385798</v>
      </c>
      <c r="W84" s="61">
        <v>174.51019736320299</v>
      </c>
      <c r="X84" s="16">
        <v>165.05320423147401</v>
      </c>
      <c r="Y84" s="16">
        <v>177.57532806674001</v>
      </c>
      <c r="Z84" s="64">
        <v>206.194061290625</v>
      </c>
      <c r="AA84" s="153">
        <f t="shared" si="4"/>
        <v>9.3265523541521622E-2</v>
      </c>
      <c r="AB84" s="154">
        <f t="shared" si="4"/>
        <v>0.10159533340485383</v>
      </c>
      <c r="AC84" s="154">
        <f t="shared" si="4"/>
        <v>7.3500812079378752E-2</v>
      </c>
      <c r="AD84" s="154">
        <f t="shared" si="4"/>
        <v>0.1165415495313471</v>
      </c>
      <c r="AE84" s="154">
        <f t="shared" si="4"/>
        <v>0.13897886966769257</v>
      </c>
      <c r="AF84" s="155">
        <f t="shared" si="3"/>
        <v>0.1158509536975143</v>
      </c>
      <c r="AG84" s="153">
        <f t="shared" si="3"/>
        <v>0.13228373328491627</v>
      </c>
      <c r="AH84" s="154">
        <f t="shared" si="3"/>
        <v>0.10563753773301277</v>
      </c>
      <c r="AI84" s="154">
        <f t="shared" si="3"/>
        <v>8.8616530945274663E-2</v>
      </c>
      <c r="AJ84" s="155">
        <f t="shared" si="3"/>
        <v>0.16700576423210656</v>
      </c>
    </row>
    <row r="85" spans="15:36" x14ac:dyDescent="0.25">
      <c r="P85" s="25">
        <v>42277</v>
      </c>
      <c r="Q85" s="61">
        <v>143.202796137891</v>
      </c>
      <c r="R85" s="16">
        <v>164.01205732157001</v>
      </c>
      <c r="S85" s="16">
        <v>173.665179369524</v>
      </c>
      <c r="T85" s="16">
        <v>225.64459431863801</v>
      </c>
      <c r="U85" s="65">
        <v>165.00116101430299</v>
      </c>
      <c r="V85" s="66">
        <v>146.66407194950401</v>
      </c>
      <c r="W85" s="61">
        <v>174.422800252538</v>
      </c>
      <c r="X85" s="16">
        <v>166.79830894733601</v>
      </c>
      <c r="Y85" s="16">
        <v>178.507760374257</v>
      </c>
      <c r="Z85" s="64">
        <v>209.69936762912801</v>
      </c>
      <c r="AA85" s="153">
        <f t="shared" si="4"/>
        <v>7.6260203700636575E-2</v>
      </c>
      <c r="AB85" s="154">
        <f t="shared" si="4"/>
        <v>9.0084350908871347E-2</v>
      </c>
      <c r="AC85" s="154">
        <f t="shared" si="4"/>
        <v>5.3776589164922228E-2</v>
      </c>
      <c r="AD85" s="154">
        <f t="shared" si="4"/>
        <v>0.11330567298693106</v>
      </c>
      <c r="AE85" s="154">
        <f t="shared" si="4"/>
        <v>0.10132100234492691</v>
      </c>
      <c r="AF85" s="155">
        <f t="shared" si="3"/>
        <v>0.11499017045094262</v>
      </c>
      <c r="AG85" s="153">
        <f t="shared" si="3"/>
        <v>9.3749032997139325E-2</v>
      </c>
      <c r="AH85" s="154">
        <f t="shared" si="3"/>
        <v>9.1598593885930946E-2</v>
      </c>
      <c r="AI85" s="154">
        <f t="shared" si="3"/>
        <v>8.1272946272743285E-2</v>
      </c>
      <c r="AJ85" s="155">
        <f t="shared" si="3"/>
        <v>0.12195440488652043</v>
      </c>
    </row>
    <row r="86" spans="15:36" x14ac:dyDescent="0.25">
      <c r="P86" s="25">
        <v>42369</v>
      </c>
      <c r="Q86" s="61">
        <v>141.83643637074599</v>
      </c>
      <c r="R86" s="16">
        <v>163.30481486767201</v>
      </c>
      <c r="S86" s="16">
        <v>174.99830677795799</v>
      </c>
      <c r="T86" s="16">
        <v>225.04818547622901</v>
      </c>
      <c r="U86" s="65">
        <v>170.512943671741</v>
      </c>
      <c r="V86" s="66">
        <v>151.588823581322</v>
      </c>
      <c r="W86" s="61">
        <v>169.065804670695</v>
      </c>
      <c r="X86" s="16">
        <v>168.70150324171499</v>
      </c>
      <c r="Y86" s="16">
        <v>179.68022348450901</v>
      </c>
      <c r="Z86" s="64">
        <v>212.64780121267401</v>
      </c>
      <c r="AA86" s="153">
        <f t="shared" si="4"/>
        <v>6.1454849607615714E-2</v>
      </c>
      <c r="AB86" s="154">
        <f t="shared" si="4"/>
        <v>7.9614122327950065E-2</v>
      </c>
      <c r="AC86" s="154">
        <f t="shared" si="4"/>
        <v>5.5675542103236442E-2</v>
      </c>
      <c r="AD86" s="154">
        <f t="shared" si="4"/>
        <v>0.11003684644335032</v>
      </c>
      <c r="AE86" s="154">
        <f t="shared" si="4"/>
        <v>8.5475453235278165E-2</v>
      </c>
      <c r="AF86" s="155">
        <f t="shared" si="3"/>
        <v>9.1182515845581236E-2</v>
      </c>
      <c r="AG86" s="153">
        <f t="shared" si="3"/>
        <v>3.7509570630844147E-2</v>
      </c>
      <c r="AH86" s="154">
        <f t="shared" si="3"/>
        <v>6.3690474099139749E-2</v>
      </c>
      <c r="AI86" s="154">
        <f t="shared" si="3"/>
        <v>6.4957001347112797E-2</v>
      </c>
      <c r="AJ86" s="155">
        <f t="shared" si="3"/>
        <v>8.4380894155064334E-2</v>
      </c>
    </row>
    <row r="87" spans="15:36" x14ac:dyDescent="0.25">
      <c r="P87" s="25">
        <v>42460</v>
      </c>
      <c r="Q87" s="61">
        <v>144.455432703745</v>
      </c>
      <c r="R87" s="16">
        <v>168.583355745723</v>
      </c>
      <c r="S87" s="16">
        <v>179.19373282494101</v>
      </c>
      <c r="T87" s="16">
        <v>232.27451862633501</v>
      </c>
      <c r="U87" s="65">
        <v>174.609696859747</v>
      </c>
      <c r="V87" s="66">
        <v>154.04606096619901</v>
      </c>
      <c r="W87" s="61">
        <v>165.89039275336799</v>
      </c>
      <c r="X87" s="16">
        <v>173.20254548549499</v>
      </c>
      <c r="Y87" s="16">
        <v>180.33018936996601</v>
      </c>
      <c r="Z87" s="64">
        <v>217.46434631910199</v>
      </c>
      <c r="AA87" s="153">
        <f t="shared" si="4"/>
        <v>4.7426424166982617E-2</v>
      </c>
      <c r="AB87" s="154">
        <f t="shared" si="4"/>
        <v>8.8272282520680978E-2</v>
      </c>
      <c r="AC87" s="154">
        <f t="shared" si="4"/>
        <v>6.2067628161832644E-2</v>
      </c>
      <c r="AD87" s="154">
        <f t="shared" si="4"/>
        <v>0.11393122823536705</v>
      </c>
      <c r="AE87" s="154">
        <f t="shared" si="4"/>
        <v>9.5554776587627233E-2</v>
      </c>
      <c r="AF87" s="155">
        <f t="shared" si="3"/>
        <v>0.10569952015059969</v>
      </c>
      <c r="AG87" s="153">
        <f t="shared" si="3"/>
        <v>-2.3097174033316681E-2</v>
      </c>
      <c r="AH87" s="154">
        <f t="shared" si="3"/>
        <v>6.6392944414869648E-2</v>
      </c>
      <c r="AI87" s="154">
        <f t="shared" si="3"/>
        <v>3.4554001612252305E-2</v>
      </c>
      <c r="AJ87" s="155">
        <f t="shared" si="3"/>
        <v>8.3895864493991112E-2</v>
      </c>
    </row>
    <row r="88" spans="15:36" x14ac:dyDescent="0.25">
      <c r="P88" s="25">
        <v>42551</v>
      </c>
      <c r="Q88" s="61">
        <v>148.80297590362201</v>
      </c>
      <c r="R88" s="16">
        <v>178.187853000823</v>
      </c>
      <c r="S88" s="16">
        <v>184.53406235942401</v>
      </c>
      <c r="T88" s="16">
        <v>246.42868818574701</v>
      </c>
      <c r="U88" s="65">
        <v>179.57149466889101</v>
      </c>
      <c r="V88" s="66">
        <v>161.00832302577899</v>
      </c>
      <c r="W88" s="61">
        <v>171.03749104403201</v>
      </c>
      <c r="X88" s="16">
        <v>178.09621043108001</v>
      </c>
      <c r="Y88" s="16">
        <v>181.754027164619</v>
      </c>
      <c r="Z88" s="64">
        <v>222.264556390606</v>
      </c>
      <c r="AA88" s="153">
        <f t="shared" si="4"/>
        <v>3.9729887638081163E-2</v>
      </c>
      <c r="AB88" s="154">
        <f t="shared" si="4"/>
        <v>0.10275796304265072</v>
      </c>
      <c r="AC88" s="154">
        <f t="shared" si="4"/>
        <v>7.0781565472290309E-2</v>
      </c>
      <c r="AD88" s="154">
        <f t="shared" si="4"/>
        <v>0.11813548169729549</v>
      </c>
      <c r="AE88" s="154">
        <f t="shared" si="4"/>
        <v>9.9555792497907136E-2</v>
      </c>
      <c r="AF88" s="155">
        <f t="shared" si="3"/>
        <v>0.14318017253745863</v>
      </c>
      <c r="AG88" s="153">
        <f t="shared" si="3"/>
        <v>-1.9899732919007262E-2</v>
      </c>
      <c r="AH88" s="154">
        <f t="shared" si="3"/>
        <v>7.9023041451011355E-2</v>
      </c>
      <c r="AI88" s="154">
        <f t="shared" si="3"/>
        <v>2.3531980165107491E-2</v>
      </c>
      <c r="AJ88" s="155">
        <f t="shared" si="3"/>
        <v>7.7938690374453001E-2</v>
      </c>
    </row>
    <row r="89" spans="15:36" x14ac:dyDescent="0.25">
      <c r="P89" s="25">
        <v>42643</v>
      </c>
      <c r="Q89" s="61">
        <v>152.972387321893</v>
      </c>
      <c r="R89" s="16">
        <v>181.09923583624101</v>
      </c>
      <c r="S89" s="16">
        <v>188.84042514872999</v>
      </c>
      <c r="T89" s="16">
        <v>253.14698905911999</v>
      </c>
      <c r="U89" s="65">
        <v>187.341342084335</v>
      </c>
      <c r="V89" s="66">
        <v>162.32517791923999</v>
      </c>
      <c r="W89" s="61">
        <v>176.73546304714799</v>
      </c>
      <c r="X89" s="16">
        <v>180.76232722799099</v>
      </c>
      <c r="Y89" s="16">
        <v>185.617379013478</v>
      </c>
      <c r="Z89" s="64">
        <v>226.68060383366901</v>
      </c>
      <c r="AA89" s="153">
        <f t="shared" si="4"/>
        <v>6.8222070011781044E-2</v>
      </c>
      <c r="AB89" s="154">
        <f t="shared" si="4"/>
        <v>0.10418245337395549</v>
      </c>
      <c r="AC89" s="154">
        <f t="shared" si="4"/>
        <v>8.738220197219948E-2</v>
      </c>
      <c r="AD89" s="154">
        <f t="shared" si="4"/>
        <v>0.12188368537490946</v>
      </c>
      <c r="AE89" s="154">
        <f t="shared" si="4"/>
        <v>0.13539408409432618</v>
      </c>
      <c r="AF89" s="155">
        <f t="shared" si="3"/>
        <v>0.10678215708567018</v>
      </c>
      <c r="AG89" s="153">
        <f t="shared" si="3"/>
        <v>1.3258947748010064E-2</v>
      </c>
      <c r="AH89" s="154">
        <f t="shared" si="3"/>
        <v>8.3717984725276251E-2</v>
      </c>
      <c r="AI89" s="154">
        <f t="shared" si="3"/>
        <v>3.9828064753683945E-2</v>
      </c>
      <c r="AJ89" s="155">
        <f t="shared" si="3"/>
        <v>8.0978957621721692E-2</v>
      </c>
    </row>
    <row r="90" spans="15:36" x14ac:dyDescent="0.25">
      <c r="O90" s="68"/>
      <c r="P90" s="25">
        <v>42735</v>
      </c>
      <c r="Q90" s="61">
        <v>156.453009693176</v>
      </c>
      <c r="R90" s="16">
        <v>180.47195574814501</v>
      </c>
      <c r="S90" s="16">
        <v>192.89224432052399</v>
      </c>
      <c r="T90" s="16">
        <v>253.321240105117</v>
      </c>
      <c r="U90" s="65">
        <v>192.14589252057399</v>
      </c>
      <c r="V90" s="66">
        <v>165.81231903885401</v>
      </c>
      <c r="W90" s="61">
        <v>176.350316854563</v>
      </c>
      <c r="X90" s="16">
        <v>183.382587093685</v>
      </c>
      <c r="Y90" s="16">
        <v>190.20207257051501</v>
      </c>
      <c r="Z90" s="64">
        <v>229.286903363542</v>
      </c>
      <c r="AA90" s="153">
        <f t="shared" si="4"/>
        <v>0.10305231643175095</v>
      </c>
      <c r="AB90" s="154">
        <f t="shared" si="4"/>
        <v>0.10512329899387085</v>
      </c>
      <c r="AC90" s="154">
        <f t="shared" si="4"/>
        <v>0.10225206101719753</v>
      </c>
      <c r="AD90" s="154">
        <f t="shared" si="4"/>
        <v>0.12563111570554897</v>
      </c>
      <c r="AE90" s="154">
        <f t="shared" si="4"/>
        <v>0.12686983394339357</v>
      </c>
      <c r="AF90" s="155">
        <f t="shared" si="3"/>
        <v>9.3829446798903371E-2</v>
      </c>
      <c r="AG90" s="153">
        <f t="shared" si="3"/>
        <v>4.3086845373946137E-2</v>
      </c>
      <c r="AH90" s="154">
        <f t="shared" si="3"/>
        <v>8.7024025096771096E-2</v>
      </c>
      <c r="AI90" s="154">
        <f t="shared" si="3"/>
        <v>5.8558748881526901E-2</v>
      </c>
      <c r="AJ90" s="155">
        <f t="shared" si="3"/>
        <v>7.8247233481745893E-2</v>
      </c>
    </row>
    <row r="91" spans="15:36" x14ac:dyDescent="0.25">
      <c r="O91" s="69"/>
      <c r="P91" s="25">
        <v>42825</v>
      </c>
      <c r="Q91" s="61">
        <v>162.00077950448701</v>
      </c>
      <c r="R91" s="16">
        <v>190.49511264844401</v>
      </c>
      <c r="S91" s="16">
        <v>200.08876487667101</v>
      </c>
      <c r="T91" s="16">
        <v>261.918759881526</v>
      </c>
      <c r="U91" s="65">
        <v>197.86688855472801</v>
      </c>
      <c r="V91" s="66">
        <v>171.936320629227</v>
      </c>
      <c r="W91" s="61">
        <v>176.530321134535</v>
      </c>
      <c r="X91" s="16">
        <v>190.46132395867701</v>
      </c>
      <c r="Y91" s="16">
        <v>190.239413081013</v>
      </c>
      <c r="Z91" s="64">
        <v>230.85846533943399</v>
      </c>
      <c r="AA91" s="153">
        <f t="shared" si="4"/>
        <v>0.12145854588054661</v>
      </c>
      <c r="AB91" s="154">
        <f t="shared" si="4"/>
        <v>0.12997580221247262</v>
      </c>
      <c r="AC91" s="154">
        <f t="shared" si="4"/>
        <v>0.11660581942418102</v>
      </c>
      <c r="AD91" s="154">
        <f t="shared" si="4"/>
        <v>0.12762588608731695</v>
      </c>
      <c r="AE91" s="154">
        <f t="shared" si="4"/>
        <v>0.13319530423136827</v>
      </c>
      <c r="AF91" s="155">
        <f t="shared" si="3"/>
        <v>0.11613578140731229</v>
      </c>
      <c r="AG91" s="153">
        <f t="shared" si="3"/>
        <v>6.4138303638749949E-2</v>
      </c>
      <c r="AH91" s="154">
        <f t="shared" si="3"/>
        <v>9.9645062518018079E-2</v>
      </c>
      <c r="AI91" s="154">
        <f t="shared" si="3"/>
        <v>5.4950442550233181E-2</v>
      </c>
      <c r="AJ91" s="155">
        <f t="shared" si="3"/>
        <v>6.1592252923510449E-2</v>
      </c>
    </row>
    <row r="92" spans="15:36" x14ac:dyDescent="0.25">
      <c r="O92" s="70"/>
      <c r="P92" s="25">
        <v>42916</v>
      </c>
      <c r="Q92" s="61">
        <v>168.45996504966899</v>
      </c>
      <c r="R92" s="16">
        <v>207.72497218243899</v>
      </c>
      <c r="S92" s="16">
        <v>209.06625375303099</v>
      </c>
      <c r="T92" s="16">
        <v>275.61208400440802</v>
      </c>
      <c r="U92" s="65">
        <v>206.55586507965501</v>
      </c>
      <c r="V92" s="66">
        <v>172.938406903528</v>
      </c>
      <c r="W92" s="61">
        <v>182.99924647383199</v>
      </c>
      <c r="X92" s="16">
        <v>196.897302306927</v>
      </c>
      <c r="Y92" s="16">
        <v>188.29304200335901</v>
      </c>
      <c r="Z92" s="64">
        <v>234.931171243958</v>
      </c>
      <c r="AA92" s="153">
        <f t="shared" si="4"/>
        <v>0.13210077975039014</v>
      </c>
      <c r="AB92" s="154">
        <f t="shared" si="4"/>
        <v>0.16576393218834928</v>
      </c>
      <c r="AC92" s="154">
        <f t="shared" si="4"/>
        <v>0.1329412634173992</v>
      </c>
      <c r="AD92" s="154">
        <f t="shared" si="4"/>
        <v>0.11842531822700719</v>
      </c>
      <c r="AE92" s="154">
        <f t="shared" si="4"/>
        <v>0.15027090162901446</v>
      </c>
      <c r="AF92" s="155">
        <f t="shared" si="3"/>
        <v>7.4096069405299669E-2</v>
      </c>
      <c r="AG92" s="153">
        <f t="shared" si="3"/>
        <v>6.9936452860621889E-2</v>
      </c>
      <c r="AH92" s="154">
        <f t="shared" si="3"/>
        <v>0.10556705182181658</v>
      </c>
      <c r="AI92" s="154">
        <f t="shared" si="3"/>
        <v>3.5977276216374809E-2</v>
      </c>
      <c r="AJ92" s="155">
        <f t="shared" si="3"/>
        <v>5.6988910238534807E-2</v>
      </c>
    </row>
    <row r="93" spans="15:36" x14ac:dyDescent="0.25">
      <c r="O93" s="70"/>
      <c r="P93" s="25">
        <v>43008</v>
      </c>
      <c r="Q93" s="61">
        <v>168.63943496648099</v>
      </c>
      <c r="R93" s="16">
        <v>212.272255789421</v>
      </c>
      <c r="S93" s="16">
        <v>211.22907399538801</v>
      </c>
      <c r="T93" s="16">
        <v>278.75776775664599</v>
      </c>
      <c r="U93" s="65">
        <v>216.58045669573301</v>
      </c>
      <c r="V93" s="66">
        <v>177.00944560212901</v>
      </c>
      <c r="W93" s="61">
        <v>184.97729706757301</v>
      </c>
      <c r="X93" s="16">
        <v>198.54606860771801</v>
      </c>
      <c r="Y93" s="16">
        <v>188.1426203588</v>
      </c>
      <c r="Z93" s="64">
        <v>240.886929852305</v>
      </c>
      <c r="AA93" s="153">
        <f t="shared" si="4"/>
        <v>0.10241748801122208</v>
      </c>
      <c r="AB93" s="154">
        <f t="shared" si="4"/>
        <v>0.17213225560691048</v>
      </c>
      <c r="AC93" s="154">
        <f t="shared" si="4"/>
        <v>0.11855855984768526</v>
      </c>
      <c r="AD93" s="154">
        <f t="shared" si="4"/>
        <v>0.10116959633892719</v>
      </c>
      <c r="AE93" s="154">
        <f t="shared" si="4"/>
        <v>0.15607401060592108</v>
      </c>
      <c r="AF93" s="155">
        <f t="shared" si="3"/>
        <v>9.0462045821349646E-2</v>
      </c>
      <c r="AG93" s="153">
        <f t="shared" si="3"/>
        <v>4.6633730878484325E-2</v>
      </c>
      <c r="AH93" s="154">
        <f t="shared" si="3"/>
        <v>9.8381900988123716E-2</v>
      </c>
      <c r="AI93" s="154">
        <f t="shared" si="3"/>
        <v>1.3604552325559016E-2</v>
      </c>
      <c r="AJ93" s="155">
        <f t="shared" si="3"/>
        <v>6.267111423904681E-2</v>
      </c>
    </row>
    <row r="94" spans="15:36" x14ac:dyDescent="0.25">
      <c r="O94" s="70"/>
      <c r="P94" s="25">
        <v>43100</v>
      </c>
      <c r="Q94" s="61">
        <v>167.50751265435699</v>
      </c>
      <c r="R94" s="16">
        <v>207.982806813347</v>
      </c>
      <c r="S94" s="16">
        <v>208.93398561026399</v>
      </c>
      <c r="T94" s="16">
        <v>276.79512649056699</v>
      </c>
      <c r="U94" s="65">
        <v>234.815051543934</v>
      </c>
      <c r="V94" s="66">
        <v>180.83456931868199</v>
      </c>
      <c r="W94" s="61">
        <v>183.71764472899801</v>
      </c>
      <c r="X94" s="16">
        <v>202.709526960223</v>
      </c>
      <c r="Y94" s="16">
        <v>189.05819487559</v>
      </c>
      <c r="Z94" s="64">
        <v>246.37806405532501</v>
      </c>
      <c r="AA94" s="153">
        <f t="shared" si="4"/>
        <v>7.0657016971806819E-2</v>
      </c>
      <c r="AB94" s="154">
        <f t="shared" si="4"/>
        <v>0.15243837166365259</v>
      </c>
      <c r="AC94" s="154">
        <f t="shared" si="4"/>
        <v>8.3164262753270046E-2</v>
      </c>
      <c r="AD94" s="154">
        <f t="shared" si="4"/>
        <v>9.2664501309520642E-2</v>
      </c>
      <c r="AE94" s="154">
        <f t="shared" si="4"/>
        <v>0.22206646451623313</v>
      </c>
      <c r="AF94" s="155">
        <f t="shared" si="3"/>
        <v>9.0597914358268472E-2</v>
      </c>
      <c r="AG94" s="153">
        <f t="shared" si="3"/>
        <v>4.1776663664919278E-2</v>
      </c>
      <c r="AH94" s="154">
        <f t="shared" si="3"/>
        <v>0.1053913578864738</v>
      </c>
      <c r="AI94" s="154">
        <f t="shared" si="3"/>
        <v>-6.0140127784408248E-3</v>
      </c>
      <c r="AJ94" s="155">
        <f t="shared" si="3"/>
        <v>7.454050118459854E-2</v>
      </c>
    </row>
    <row r="95" spans="15:36" x14ac:dyDescent="0.25">
      <c r="O95" s="70"/>
      <c r="P95" s="25">
        <v>43190</v>
      </c>
      <c r="Q95" s="61">
        <v>172.10577363593001</v>
      </c>
      <c r="R95" s="16">
        <v>210.81462631266001</v>
      </c>
      <c r="S95" s="16">
        <v>208.822520351337</v>
      </c>
      <c r="T95" s="16">
        <v>285.962812444402</v>
      </c>
      <c r="U95" s="65">
        <v>242.83071797527799</v>
      </c>
      <c r="V95" s="66">
        <v>180.816311351769</v>
      </c>
      <c r="W95" s="61">
        <v>184.560631551151</v>
      </c>
      <c r="X95" s="16">
        <v>211.40453309741599</v>
      </c>
      <c r="Y95" s="16">
        <v>190.978992893775</v>
      </c>
      <c r="Z95" s="64">
        <v>250.553716147854</v>
      </c>
      <c r="AA95" s="153">
        <f t="shared" si="4"/>
        <v>6.2376206845122573E-2</v>
      </c>
      <c r="AB95" s="154">
        <f t="shared" si="4"/>
        <v>0.10666685030242951</v>
      </c>
      <c r="AC95" s="154">
        <f t="shared" si="4"/>
        <v>4.3649404703203665E-2</v>
      </c>
      <c r="AD95" s="154">
        <f t="shared" si="4"/>
        <v>9.1799657931153522E-2</v>
      </c>
      <c r="AE95" s="154">
        <f t="shared" si="4"/>
        <v>0.22724281838653071</v>
      </c>
      <c r="AF95" s="155">
        <f t="shared" si="3"/>
        <v>5.1646974240488142E-2</v>
      </c>
      <c r="AG95" s="153">
        <f t="shared" si="3"/>
        <v>4.5489694716501772E-2</v>
      </c>
      <c r="AH95" s="154">
        <f t="shared" si="3"/>
        <v>0.10996043030385994</v>
      </c>
      <c r="AI95" s="154">
        <f t="shared" si="3"/>
        <v>3.8876266530902814E-3</v>
      </c>
      <c r="AJ95" s="155">
        <f t="shared" si="3"/>
        <v>8.5313097700194129E-2</v>
      </c>
    </row>
    <row r="96" spans="15:36" x14ac:dyDescent="0.25">
      <c r="O96" s="70"/>
      <c r="P96" s="25">
        <v>43281</v>
      </c>
      <c r="Q96" s="61">
        <v>178.147799423858</v>
      </c>
      <c r="R96" s="16">
        <v>217.724427552777</v>
      </c>
      <c r="S96" s="16">
        <v>209.56321715436599</v>
      </c>
      <c r="T96" s="16">
        <v>301.20757097019998</v>
      </c>
      <c r="U96" s="65">
        <v>243.51161353843099</v>
      </c>
      <c r="V96" s="66">
        <v>183.171911673159</v>
      </c>
      <c r="W96" s="61">
        <v>185.70438059587099</v>
      </c>
      <c r="X96" s="16">
        <v>217.174908907385</v>
      </c>
      <c r="Y96" s="16">
        <v>191.986236120434</v>
      </c>
      <c r="Z96" s="64">
        <v>254.51574407501201</v>
      </c>
      <c r="AA96" s="153">
        <f t="shared" si="4"/>
        <v>5.7508229752586182E-2</v>
      </c>
      <c r="AB96" s="154">
        <f t="shared" si="4"/>
        <v>4.8137955033907831E-2</v>
      </c>
      <c r="AC96" s="154">
        <f t="shared" si="4"/>
        <v>2.3770617802434391E-3</v>
      </c>
      <c r="AD96" s="154">
        <f t="shared" si="4"/>
        <v>9.2867796628911981E-2</v>
      </c>
      <c r="AE96" s="154">
        <f t="shared" si="4"/>
        <v>0.17891406009955024</v>
      </c>
      <c r="AF96" s="155">
        <f t="shared" si="3"/>
        <v>5.9174274545848338E-2</v>
      </c>
      <c r="AG96" s="153">
        <f t="shared" si="3"/>
        <v>1.4782214540024485E-2</v>
      </c>
      <c r="AH96" s="154">
        <f t="shared" si="3"/>
        <v>0.10298570047876487</v>
      </c>
      <c r="AI96" s="154">
        <f t="shared" si="3"/>
        <v>1.961407642991464E-2</v>
      </c>
      <c r="AJ96" s="155">
        <f t="shared" si="3"/>
        <v>8.3363023848022744E-2</v>
      </c>
    </row>
    <row r="97" spans="15:36" x14ac:dyDescent="0.25">
      <c r="O97" s="70"/>
      <c r="P97" s="25">
        <v>43373</v>
      </c>
      <c r="Q97" s="61">
        <v>179.72659082264599</v>
      </c>
      <c r="R97" s="16">
        <v>223.79383654253101</v>
      </c>
      <c r="S97" s="16">
        <v>211.30107531881399</v>
      </c>
      <c r="T97" s="16">
        <v>305.41964877125201</v>
      </c>
      <c r="U97" s="65">
        <v>244.777500358503</v>
      </c>
      <c r="V97" s="66">
        <v>184.276378797337</v>
      </c>
      <c r="W97" s="61">
        <v>188.40115612593399</v>
      </c>
      <c r="X97" s="16">
        <v>217.83777979118199</v>
      </c>
      <c r="Y97" s="16">
        <v>189.623563305853</v>
      </c>
      <c r="Z97" s="64">
        <v>258.28621088672401</v>
      </c>
      <c r="AA97" s="153">
        <f t="shared" si="4"/>
        <v>6.5744740299732873E-2</v>
      </c>
      <c r="AB97" s="154">
        <f t="shared" si="4"/>
        <v>5.4277374639763121E-2</v>
      </c>
      <c r="AC97" s="154">
        <f t="shared" si="4"/>
        <v>3.4086843285385804E-4</v>
      </c>
      <c r="AD97" s="154">
        <f t="shared" si="4"/>
        <v>9.5645338349393372E-2</v>
      </c>
      <c r="AE97" s="154">
        <f t="shared" si="4"/>
        <v>0.13019200389988628</v>
      </c>
      <c r="AF97" s="155">
        <f t="shared" si="3"/>
        <v>4.1053928904687842E-2</v>
      </c>
      <c r="AG97" s="153">
        <f t="shared" si="3"/>
        <v>1.8509617734927986E-2</v>
      </c>
      <c r="AH97" s="154">
        <f t="shared" si="3"/>
        <v>9.7164911492556572E-2</v>
      </c>
      <c r="AI97" s="154">
        <f t="shared" si="3"/>
        <v>7.8713847198934594E-3</v>
      </c>
      <c r="AJ97" s="155">
        <f t="shared" si="3"/>
        <v>7.2230075102401869E-2</v>
      </c>
    </row>
    <row r="98" spans="15:36" x14ac:dyDescent="0.25">
      <c r="O98" s="68"/>
      <c r="P98" s="25">
        <v>43465</v>
      </c>
      <c r="Q98" s="61">
        <v>179.70194123318399</v>
      </c>
      <c r="R98" s="16">
        <v>227.6174232173</v>
      </c>
      <c r="S98" s="16">
        <v>212.84876984792501</v>
      </c>
      <c r="T98" s="16">
        <v>303.32613344507399</v>
      </c>
      <c r="U98" s="65">
        <v>241.27800643235801</v>
      </c>
      <c r="V98" s="66">
        <v>185.78299049211</v>
      </c>
      <c r="W98" s="61">
        <v>189.785731471833</v>
      </c>
      <c r="X98" s="16">
        <v>218.095777601077</v>
      </c>
      <c r="Y98" s="16">
        <v>186.618633220628</v>
      </c>
      <c r="Z98" s="64">
        <v>260.583961808509</v>
      </c>
      <c r="AA98" s="153">
        <f t="shared" si="4"/>
        <v>7.2799293509835383E-2</v>
      </c>
      <c r="AB98" s="154">
        <f t="shared" si="4"/>
        <v>9.4404997724518491E-2</v>
      </c>
      <c r="AC98" s="154">
        <f t="shared" si="4"/>
        <v>1.873694328008213E-2</v>
      </c>
      <c r="AD98" s="154">
        <f t="shared" si="4"/>
        <v>9.585070116980976E-2</v>
      </c>
      <c r="AE98" s="154">
        <f t="shared" si="4"/>
        <v>2.7523597171175362E-2</v>
      </c>
      <c r="AF98" s="155">
        <f t="shared" si="3"/>
        <v>2.736435401744175E-2</v>
      </c>
      <c r="AG98" s="153">
        <f t="shared" si="3"/>
        <v>3.302941724397801E-2</v>
      </c>
      <c r="AH98" s="154">
        <f t="shared" si="3"/>
        <v>7.5902947787319208E-2</v>
      </c>
      <c r="AI98" s="154">
        <f t="shared" si="3"/>
        <v>-1.2903760435073242E-2</v>
      </c>
      <c r="AJ98" s="155">
        <f t="shared" si="3"/>
        <v>5.7658938946748117E-2</v>
      </c>
    </row>
    <row r="99" spans="15:36" x14ac:dyDescent="0.25">
      <c r="O99" s="68"/>
      <c r="P99" s="25">
        <v>43555</v>
      </c>
      <c r="Q99" s="61">
        <v>182.14109598167599</v>
      </c>
      <c r="R99" s="16">
        <v>231.01362365926801</v>
      </c>
      <c r="S99" s="16">
        <v>212.83989958201599</v>
      </c>
      <c r="T99" s="16">
        <v>308.65870137365903</v>
      </c>
      <c r="U99" s="65">
        <v>239.8888186028</v>
      </c>
      <c r="V99" s="66">
        <v>182.759630247058</v>
      </c>
      <c r="W99" s="61">
        <v>195.48160226543899</v>
      </c>
      <c r="X99" s="16">
        <v>222.774383395668</v>
      </c>
      <c r="Y99" s="16">
        <v>187.70270237480599</v>
      </c>
      <c r="Z99" s="64">
        <v>265.19502215048402</v>
      </c>
      <c r="AA99" s="153">
        <f t="shared" si="4"/>
        <v>5.8309039457180356E-2</v>
      </c>
      <c r="AB99" s="154">
        <f t="shared" si="4"/>
        <v>9.5814022489363548E-2</v>
      </c>
      <c r="AC99" s="154">
        <f t="shared" si="4"/>
        <v>1.9238247023931399E-2</v>
      </c>
      <c r="AD99" s="154">
        <f t="shared" si="4"/>
        <v>7.936657474883968E-2</v>
      </c>
      <c r="AE99" s="154">
        <f t="shared" si="4"/>
        <v>-1.2115021513783519E-2</v>
      </c>
      <c r="AF99" s="155">
        <f t="shared" si="3"/>
        <v>1.0747475605275225E-2</v>
      </c>
      <c r="AG99" s="153">
        <f t="shared" si="3"/>
        <v>5.9172807453583331E-2</v>
      </c>
      <c r="AH99" s="154">
        <f t="shared" si="3"/>
        <v>5.3782433761780934E-2</v>
      </c>
      <c r="AI99" s="154">
        <f t="shared" si="3"/>
        <v>-1.7155240318977527E-2</v>
      </c>
      <c r="AJ99" s="155">
        <f t="shared" si="3"/>
        <v>5.8435796633685033E-2</v>
      </c>
    </row>
    <row r="100" spans="15:36" x14ac:dyDescent="0.25">
      <c r="O100" s="68"/>
      <c r="P100" s="25">
        <v>43646</v>
      </c>
      <c r="Q100" s="61">
        <v>184.959600420409</v>
      </c>
      <c r="R100" s="16">
        <v>234.36830466934001</v>
      </c>
      <c r="S100" s="16">
        <v>212.948855895089</v>
      </c>
      <c r="T100" s="16">
        <v>319.61573358130801</v>
      </c>
      <c r="U100" s="65">
        <v>250.367156383864</v>
      </c>
      <c r="V100" s="66">
        <v>186.47872183013499</v>
      </c>
      <c r="W100" s="61">
        <v>202.86402736959801</v>
      </c>
      <c r="X100" s="16">
        <v>231.261898378312</v>
      </c>
      <c r="Y100" s="16">
        <v>189.96675987122799</v>
      </c>
      <c r="Z100" s="64">
        <v>271.09616220234102</v>
      </c>
      <c r="AA100" s="153">
        <f t="shared" si="4"/>
        <v>3.823679561903548E-2</v>
      </c>
      <c r="AB100" s="154">
        <f t="shared" si="4"/>
        <v>7.6444693430315569E-2</v>
      </c>
      <c r="AC100" s="154">
        <f t="shared" si="4"/>
        <v>1.6155691760682878E-2</v>
      </c>
      <c r="AD100" s="154">
        <f t="shared" si="4"/>
        <v>6.111454154958551E-2</v>
      </c>
      <c r="AE100" s="154">
        <f t="shared" si="4"/>
        <v>2.8152837336240966E-2</v>
      </c>
      <c r="AF100" s="155">
        <f t="shared" si="3"/>
        <v>1.8053041685105464E-2</v>
      </c>
      <c r="AG100" s="153">
        <f t="shared" si="3"/>
        <v>9.2403026351164819E-2</v>
      </c>
      <c r="AH100" s="154">
        <f t="shared" si="3"/>
        <v>6.4864719141815907E-2</v>
      </c>
      <c r="AI100" s="154">
        <f t="shared" si="3"/>
        <v>-1.0518859528758973E-2</v>
      </c>
      <c r="AJ100" s="155">
        <f t="shared" si="3"/>
        <v>6.5144960629399673E-2</v>
      </c>
    </row>
    <row r="101" spans="15:36" x14ac:dyDescent="0.25">
      <c r="O101" s="68"/>
      <c r="P101" s="25">
        <v>43738</v>
      </c>
      <c r="Q101" s="61">
        <v>186.38279294631701</v>
      </c>
      <c r="R101" s="16">
        <v>238.17143933832801</v>
      </c>
      <c r="S101" s="16">
        <v>214.49890833129999</v>
      </c>
      <c r="T101" s="16">
        <v>330.33979489907603</v>
      </c>
      <c r="U101" s="65">
        <v>258.00290091949103</v>
      </c>
      <c r="V101" s="66">
        <v>187.240846891948</v>
      </c>
      <c r="W101" s="61">
        <v>203.63248795496801</v>
      </c>
      <c r="X101" s="16">
        <v>237.42463262927799</v>
      </c>
      <c r="Y101" s="16">
        <v>190.15122692562301</v>
      </c>
      <c r="Z101" s="64">
        <v>275.69524139625901</v>
      </c>
      <c r="AA101" s="153">
        <f t="shared" si="4"/>
        <v>3.7035154860525665E-2</v>
      </c>
      <c r="AB101" s="154">
        <f t="shared" si="4"/>
        <v>6.4244855970662984E-2</v>
      </c>
      <c r="AC101" s="154">
        <f t="shared" si="4"/>
        <v>1.513401201418918E-2</v>
      </c>
      <c r="AD101" s="154">
        <f t="shared" si="4"/>
        <v>8.159313334319318E-2</v>
      </c>
      <c r="AE101" s="154">
        <f t="shared" si="4"/>
        <v>5.4030295029641184E-2</v>
      </c>
      <c r="AF101" s="155">
        <f t="shared" si="3"/>
        <v>1.6087075912595727E-2</v>
      </c>
      <c r="AG101" s="153">
        <f t="shared" si="3"/>
        <v>8.0845214234528617E-2</v>
      </c>
      <c r="AH101" s="154">
        <f t="shared" si="3"/>
        <v>8.9914857087103339E-2</v>
      </c>
      <c r="AI101" s="154">
        <f t="shared" si="3"/>
        <v>2.7826901391938552E-3</v>
      </c>
      <c r="AJ101" s="155">
        <f t="shared" si="3"/>
        <v>6.7402090300399564E-2</v>
      </c>
    </row>
    <row r="102" spans="15:36" x14ac:dyDescent="0.25">
      <c r="O102" s="68"/>
      <c r="P102" s="25">
        <v>43830</v>
      </c>
      <c r="Q102" s="61">
        <v>186.89545045603299</v>
      </c>
      <c r="R102" s="16">
        <v>242.542965529713</v>
      </c>
      <c r="S102" s="16">
        <v>216.41379094997799</v>
      </c>
      <c r="T102" s="16">
        <v>335.10677456198499</v>
      </c>
      <c r="U102" s="65">
        <v>271.15440731528997</v>
      </c>
      <c r="V102" s="66">
        <v>190.126896249162</v>
      </c>
      <c r="W102" s="61">
        <v>203.00288620809999</v>
      </c>
      <c r="X102" s="16">
        <v>243.96733505243199</v>
      </c>
      <c r="Y102" s="16">
        <v>190.41434850975301</v>
      </c>
      <c r="Z102" s="64">
        <v>281.18282175354199</v>
      </c>
      <c r="AA102" s="153">
        <f t="shared" si="4"/>
        <v>4.0030225458246971E-2</v>
      </c>
      <c r="AB102" s="154">
        <f t="shared" si="4"/>
        <v>6.5572934186870269E-2</v>
      </c>
      <c r="AC102" s="154">
        <f t="shared" si="4"/>
        <v>1.6749080131400751E-2</v>
      </c>
      <c r="AD102" s="154">
        <f t="shared" si="4"/>
        <v>0.10477383124215978</v>
      </c>
      <c r="AE102" s="154">
        <f t="shared" si="4"/>
        <v>0.12382562888635174</v>
      </c>
      <c r="AF102" s="155">
        <f t="shared" si="3"/>
        <v>2.3381611769439647E-2</v>
      </c>
      <c r="AG102" s="153">
        <f t="shared" si="3"/>
        <v>6.9642510181165074E-2</v>
      </c>
      <c r="AH102" s="154">
        <f t="shared" si="3"/>
        <v>0.11862475163859942</v>
      </c>
      <c r="AI102" s="154">
        <f t="shared" si="3"/>
        <v>2.0339422830503606E-2</v>
      </c>
      <c r="AJ102" s="155">
        <f t="shared" si="3"/>
        <v>7.9048840159127387E-2</v>
      </c>
    </row>
    <row r="103" spans="15:36" x14ac:dyDescent="0.25">
      <c r="O103" s="68"/>
      <c r="P103" s="25">
        <v>43921</v>
      </c>
      <c r="Q103" s="61">
        <v>186.55041196410201</v>
      </c>
      <c r="R103" s="16">
        <v>247.44710453008901</v>
      </c>
      <c r="S103" s="16">
        <v>216.00109545732099</v>
      </c>
      <c r="T103" s="16">
        <v>334.93713036757902</v>
      </c>
      <c r="U103" s="65">
        <v>281.31062058707801</v>
      </c>
      <c r="V103" s="66">
        <v>194.787540834212</v>
      </c>
      <c r="W103" s="61">
        <v>201.89829454101101</v>
      </c>
      <c r="X103" s="16">
        <v>249.950399715673</v>
      </c>
      <c r="Y103" s="16">
        <v>190.876780338949</v>
      </c>
      <c r="Z103" s="64">
        <v>285.188123510146</v>
      </c>
      <c r="AA103" s="153">
        <f t="shared" si="4"/>
        <v>2.4208243387695561E-2</v>
      </c>
      <c r="AB103" s="154">
        <f t="shared" si="4"/>
        <v>7.1136414426620442E-2</v>
      </c>
      <c r="AC103" s="154">
        <f t="shared" si="4"/>
        <v>1.4852458968046323E-2</v>
      </c>
      <c r="AD103" s="154">
        <f t="shared" si="4"/>
        <v>8.5137496130742729E-2</v>
      </c>
      <c r="AE103" s="154">
        <f t="shared" si="4"/>
        <v>0.17267083236948544</v>
      </c>
      <c r="AF103" s="155">
        <f t="shared" si="3"/>
        <v>6.5812732116465877E-2</v>
      </c>
      <c r="AG103" s="153">
        <f t="shared" si="3"/>
        <v>3.2825044409340309E-2</v>
      </c>
      <c r="AH103" s="154">
        <f t="shared" si="3"/>
        <v>0.12198896437629392</v>
      </c>
      <c r="AI103" s="154">
        <f t="shared" si="3"/>
        <v>1.6910134611727523E-2</v>
      </c>
      <c r="AJ103" s="155">
        <f t="shared" si="3"/>
        <v>7.5390183411198963E-2</v>
      </c>
    </row>
    <row r="104" spans="15:36" x14ac:dyDescent="0.25">
      <c r="O104" s="68"/>
      <c r="P104" s="25">
        <v>44012</v>
      </c>
      <c r="Q104" s="61">
        <v>184.91545059821999</v>
      </c>
      <c r="R104" s="16">
        <v>252.07761452111399</v>
      </c>
      <c r="S104" s="16">
        <v>212.624079764497</v>
      </c>
      <c r="T104" s="16">
        <v>334.14419018995898</v>
      </c>
      <c r="U104" s="65">
        <v>284.43634877844801</v>
      </c>
      <c r="V104" s="66">
        <v>187.27508861264801</v>
      </c>
      <c r="W104" s="61">
        <v>195.09339115868599</v>
      </c>
      <c r="X104" s="16">
        <v>254.24727612259099</v>
      </c>
      <c r="Y104" s="16">
        <v>189.61413709297199</v>
      </c>
      <c r="Z104" s="64">
        <v>290.59390392312997</v>
      </c>
      <c r="AA104" s="153">
        <f t="shared" si="4"/>
        <v>-2.3869981384405659E-4</v>
      </c>
      <c r="AB104" s="154">
        <f t="shared" si="4"/>
        <v>7.5561880591145991E-2</v>
      </c>
      <c r="AC104" s="154">
        <f t="shared" si="4"/>
        <v>-1.5251367715823916E-3</v>
      </c>
      <c r="AD104" s="154">
        <f t="shared" si="4"/>
        <v>4.5456011961172882E-2</v>
      </c>
      <c r="AE104" s="154">
        <f t="shared" si="4"/>
        <v>0.13607692353364831</v>
      </c>
      <c r="AF104" s="155">
        <f t="shared" si="3"/>
        <v>4.2705504129230132E-3</v>
      </c>
      <c r="AG104" s="153">
        <f t="shared" si="3"/>
        <v>-3.830465317912024E-2</v>
      </c>
      <c r="AH104" s="154">
        <f t="shared" si="3"/>
        <v>9.9391114167359129E-2</v>
      </c>
      <c r="AI104" s="154">
        <f t="shared" si="3"/>
        <v>-1.8562341037717811E-3</v>
      </c>
      <c r="AJ104" s="155">
        <f t="shared" si="3"/>
        <v>7.1921865519572359E-2</v>
      </c>
    </row>
    <row r="105" spans="15:36" x14ac:dyDescent="0.25">
      <c r="O105" s="68"/>
      <c r="P105" s="25">
        <v>44104</v>
      </c>
      <c r="Q105" s="61">
        <v>189.57965109628299</v>
      </c>
      <c r="R105" s="16">
        <v>259.20187290700602</v>
      </c>
      <c r="S105" s="16">
        <v>215.42424535040999</v>
      </c>
      <c r="T105" s="16">
        <v>347.33594428205998</v>
      </c>
      <c r="U105" s="65">
        <v>295.88811421640298</v>
      </c>
      <c r="V105" s="66">
        <v>187.39076822089399</v>
      </c>
      <c r="W105" s="61">
        <v>193.233210123763</v>
      </c>
      <c r="X105" s="16">
        <v>264.86012450325501</v>
      </c>
      <c r="Y105" s="16">
        <v>190.464987054408</v>
      </c>
      <c r="Z105" s="64">
        <v>298.37891612958703</v>
      </c>
      <c r="AA105" s="153">
        <f t="shared" si="4"/>
        <v>1.7152109910096414E-2</v>
      </c>
      <c r="AB105" s="154">
        <f t="shared" si="4"/>
        <v>8.8299561135891658E-2</v>
      </c>
      <c r="AC105" s="154">
        <f t="shared" si="4"/>
        <v>4.3139474522675414E-3</v>
      </c>
      <c r="AD105" s="154">
        <f t="shared" si="4"/>
        <v>5.145050534458484E-2</v>
      </c>
      <c r="AE105" s="154">
        <f t="shared" si="4"/>
        <v>0.14684026095014291</v>
      </c>
      <c r="AF105" s="155">
        <f t="shared" si="3"/>
        <v>8.0068709063518817E-4</v>
      </c>
      <c r="AG105" s="153">
        <f t="shared" si="3"/>
        <v>-5.106885416783169E-2</v>
      </c>
      <c r="AH105" s="154">
        <f t="shared" si="3"/>
        <v>0.11555453016880368</v>
      </c>
      <c r="AI105" s="154">
        <f t="shared" si="3"/>
        <v>1.6500557680214634E-3</v>
      </c>
      <c r="AJ105" s="155">
        <f t="shared" si="3"/>
        <v>8.2278078571274893E-2</v>
      </c>
    </row>
    <row r="106" spans="15:36" x14ac:dyDescent="0.25">
      <c r="O106" s="68"/>
      <c r="P106" s="25">
        <v>44196</v>
      </c>
      <c r="Q106" s="61">
        <v>196.06640138587599</v>
      </c>
      <c r="R106" s="16">
        <v>268.45237031644803</v>
      </c>
      <c r="S106" s="16">
        <v>223.921475358864</v>
      </c>
      <c r="T106" s="16">
        <v>366.23498154240201</v>
      </c>
      <c r="U106" s="65">
        <v>316.26448837146199</v>
      </c>
      <c r="V106" s="66">
        <v>187.24023861220701</v>
      </c>
      <c r="W106" s="61">
        <v>195.98023592056501</v>
      </c>
      <c r="X106" s="16">
        <v>276.96456414297199</v>
      </c>
      <c r="Y106" s="16">
        <v>193.20392322876901</v>
      </c>
      <c r="Z106" s="64">
        <v>303.72228545214102</v>
      </c>
      <c r="AA106" s="153">
        <f t="shared" si="4"/>
        <v>4.9069952786252813E-2</v>
      </c>
      <c r="AB106" s="154">
        <f t="shared" si="4"/>
        <v>0.10682397953760048</v>
      </c>
      <c r="AC106" s="154">
        <f t="shared" si="4"/>
        <v>3.4691340029348483E-2</v>
      </c>
      <c r="AD106" s="154">
        <f t="shared" si="4"/>
        <v>9.289041387212893E-2</v>
      </c>
      <c r="AE106" s="154">
        <f t="shared" si="4"/>
        <v>0.16636307520430393</v>
      </c>
      <c r="AF106" s="155">
        <f t="shared" si="3"/>
        <v>-1.5182794722383819E-2</v>
      </c>
      <c r="AG106" s="153">
        <f t="shared" si="3"/>
        <v>-3.4593844544338226E-2</v>
      </c>
      <c r="AH106" s="154">
        <f t="shared" si="3"/>
        <v>0.13525265209561121</v>
      </c>
      <c r="AI106" s="154">
        <f t="shared" si="3"/>
        <v>1.4650023702773129E-2</v>
      </c>
      <c r="AJ106" s="155">
        <f t="shared" si="3"/>
        <v>8.0159461940228161E-2</v>
      </c>
    </row>
    <row r="107" spans="15:36" x14ac:dyDescent="0.25">
      <c r="O107" s="68"/>
      <c r="P107" s="25">
        <v>44286</v>
      </c>
      <c r="Q107" s="61">
        <v>197.48633687490701</v>
      </c>
      <c r="R107" s="16">
        <v>279.29362164236699</v>
      </c>
      <c r="S107" s="16">
        <v>231.95085904227901</v>
      </c>
      <c r="T107" s="16">
        <v>381.199154770848</v>
      </c>
      <c r="U107" s="65">
        <v>319.46517341923698</v>
      </c>
      <c r="V107" s="66">
        <v>187.811359585209</v>
      </c>
      <c r="W107" s="61">
        <v>193.83935748241001</v>
      </c>
      <c r="X107" s="16">
        <v>282.75769812673298</v>
      </c>
      <c r="Y107" s="16">
        <v>197.621071578293</v>
      </c>
      <c r="Z107" s="64">
        <v>313.82335985190599</v>
      </c>
      <c r="AA107" s="153">
        <f t="shared" si="4"/>
        <v>5.8621821285012254E-2</v>
      </c>
      <c r="AB107" s="154">
        <f t="shared" si="4"/>
        <v>0.12870030212216732</v>
      </c>
      <c r="AC107" s="154">
        <f t="shared" si="4"/>
        <v>7.38411235886971E-2</v>
      </c>
      <c r="AD107" s="154">
        <f t="shared" si="4"/>
        <v>0.13812151657386695</v>
      </c>
      <c r="AE107" s="154">
        <f t="shared" si="4"/>
        <v>0.13563139831881488</v>
      </c>
      <c r="AF107" s="155">
        <f t="shared" si="3"/>
        <v>-3.5814309370744479E-2</v>
      </c>
      <c r="AG107" s="153">
        <f t="shared" si="3"/>
        <v>-3.9915825326419574E-2</v>
      </c>
      <c r="AH107" s="154">
        <f t="shared" si="3"/>
        <v>0.13125523483210833</v>
      </c>
      <c r="AI107" s="154">
        <f t="shared" si="3"/>
        <v>3.5333219825731677E-2</v>
      </c>
      <c r="AJ107" s="155">
        <f t="shared" si="3"/>
        <v>0.10040823576140689</v>
      </c>
    </row>
    <row r="108" spans="15:36" x14ac:dyDescent="0.25">
      <c r="O108" s="68"/>
      <c r="P108" s="25">
        <v>44377</v>
      </c>
      <c r="Q108" s="61">
        <v>203.02963855425699</v>
      </c>
      <c r="R108" s="16">
        <v>295.16358837074802</v>
      </c>
      <c r="S108" s="16">
        <v>242.600653076746</v>
      </c>
      <c r="T108" s="16">
        <v>405.16571206903802</v>
      </c>
      <c r="U108" s="65">
        <v>335.66481701209102</v>
      </c>
      <c r="V108" s="66">
        <v>197.10726128513701</v>
      </c>
      <c r="W108" s="61">
        <v>200.12080633162799</v>
      </c>
      <c r="X108" s="16">
        <v>294.72024570689399</v>
      </c>
      <c r="Y108" s="16">
        <v>205.80994565831199</v>
      </c>
      <c r="Z108" s="64">
        <v>333.26347211498302</v>
      </c>
      <c r="AA108" s="153">
        <f t="shared" si="4"/>
        <v>9.7959299222621921E-2</v>
      </c>
      <c r="AB108" s="154">
        <f t="shared" si="4"/>
        <v>0.17092344328744491</v>
      </c>
      <c r="AC108" s="154">
        <f t="shared" si="4"/>
        <v>0.1409839061758722</v>
      </c>
      <c r="AD108" s="154">
        <f t="shared" si="4"/>
        <v>0.21254752877404126</v>
      </c>
      <c r="AE108" s="154">
        <f t="shared" si="4"/>
        <v>0.18010520966694621</v>
      </c>
      <c r="AF108" s="155">
        <f t="shared" si="3"/>
        <v>5.2501230918253539E-2</v>
      </c>
      <c r="AG108" s="153">
        <f t="shared" si="3"/>
        <v>2.5769274618086868E-2</v>
      </c>
      <c r="AH108" s="154">
        <f t="shared" si="3"/>
        <v>0.15918742651460338</v>
      </c>
      <c r="AI108" s="154">
        <f t="shared" si="3"/>
        <v>8.5414562509117387E-2</v>
      </c>
      <c r="AJ108" s="155">
        <f t="shared" si="3"/>
        <v>0.14683573060479715</v>
      </c>
    </row>
    <row r="109" spans="15:36" x14ac:dyDescent="0.25">
      <c r="O109" s="68"/>
      <c r="P109" s="25">
        <v>44469</v>
      </c>
      <c r="Q109" s="61">
        <v>212.97224645067101</v>
      </c>
      <c r="R109" s="16">
        <v>309.24600254699101</v>
      </c>
      <c r="S109" s="16">
        <v>252.27214074644499</v>
      </c>
      <c r="T109" s="16">
        <v>427.68049920867799</v>
      </c>
      <c r="U109" s="65">
        <v>341.169311171912</v>
      </c>
      <c r="V109" s="66">
        <v>204.17098684573699</v>
      </c>
      <c r="W109" s="61">
        <v>214.98933273077</v>
      </c>
      <c r="X109" s="16">
        <v>321.11009920273602</v>
      </c>
      <c r="Y109" s="16">
        <v>212.34453040304399</v>
      </c>
      <c r="Z109" s="64">
        <v>357.94803931706298</v>
      </c>
      <c r="AA109" s="153">
        <f t="shared" si="4"/>
        <v>0.12339191057223475</v>
      </c>
      <c r="AB109" s="154">
        <f t="shared" si="4"/>
        <v>0.19307009273786901</v>
      </c>
      <c r="AC109" s="154">
        <f t="shared" si="4"/>
        <v>0.17104804213703084</v>
      </c>
      <c r="AD109" s="154">
        <f t="shared" si="4"/>
        <v>0.23131655749792723</v>
      </c>
      <c r="AE109" s="154">
        <f t="shared" si="4"/>
        <v>0.15303486277381118</v>
      </c>
      <c r="AF109" s="155">
        <f t="shared" si="3"/>
        <v>8.9546666488194759E-2</v>
      </c>
      <c r="AG109" s="153">
        <f t="shared" si="3"/>
        <v>0.11258997660429348</v>
      </c>
      <c r="AH109" s="154">
        <f t="shared" si="3"/>
        <v>0.21237615441349589</v>
      </c>
      <c r="AI109" s="154">
        <f t="shared" si="3"/>
        <v>0.11487435925630729</v>
      </c>
      <c r="AJ109" s="155">
        <f t="shared" si="3"/>
        <v>0.19964253493569517</v>
      </c>
    </row>
    <row r="110" spans="15:36" x14ac:dyDescent="0.25">
      <c r="O110" s="68"/>
      <c r="P110" s="25">
        <v>44561</v>
      </c>
      <c r="Q110" s="61">
        <v>218.16212914897699</v>
      </c>
      <c r="R110" s="16">
        <v>318.66673760087201</v>
      </c>
      <c r="S110" s="16">
        <v>257.05510807692701</v>
      </c>
      <c r="T110" s="16">
        <v>438.75215848275701</v>
      </c>
      <c r="U110" s="65">
        <v>344.99337423176098</v>
      </c>
      <c r="V110" s="66">
        <v>217.35788383673801</v>
      </c>
      <c r="W110" s="61">
        <v>219.70554880925499</v>
      </c>
      <c r="X110" s="16">
        <v>341.47815164243701</v>
      </c>
      <c r="Y110" s="16">
        <v>216.751167139595</v>
      </c>
      <c r="Z110" s="64">
        <v>378.45328859160202</v>
      </c>
      <c r="AA110" s="153">
        <f t="shared" si="4"/>
        <v>0.11269512576820673</v>
      </c>
      <c r="AB110" s="154">
        <f t="shared" si="4"/>
        <v>0.18705130904685996</v>
      </c>
      <c r="AC110" s="154">
        <f t="shared" si="4"/>
        <v>0.14796987499730418</v>
      </c>
      <c r="AD110" s="154">
        <f t="shared" si="4"/>
        <v>0.19800723741612081</v>
      </c>
      <c r="AE110" s="154">
        <f t="shared" si="4"/>
        <v>9.0838165259186754E-2</v>
      </c>
      <c r="AF110" s="155">
        <f t="shared" si="3"/>
        <v>0.16085028222436537</v>
      </c>
      <c r="AG110" s="153">
        <f t="shared" si="3"/>
        <v>0.12105972205435234</v>
      </c>
      <c r="AH110" s="154">
        <f t="shared" si="3"/>
        <v>0.23293083611289145</v>
      </c>
      <c r="AI110" s="154">
        <f t="shared" si="3"/>
        <v>0.12187766954889501</v>
      </c>
      <c r="AJ110" s="155">
        <f t="shared" si="3"/>
        <v>0.24605044383954744</v>
      </c>
    </row>
    <row r="111" spans="15:36" x14ac:dyDescent="0.25">
      <c r="O111" s="68"/>
      <c r="P111" s="25">
        <v>44651</v>
      </c>
      <c r="Q111" s="61">
        <v>222.838159665587</v>
      </c>
      <c r="R111" s="16">
        <v>338.18394371474602</v>
      </c>
      <c r="S111" s="16">
        <v>262.46943150303503</v>
      </c>
      <c r="T111" s="16">
        <v>459.43832090732201</v>
      </c>
      <c r="U111" s="65">
        <v>356.71063007562901</v>
      </c>
      <c r="V111" s="66">
        <v>230.33197198828699</v>
      </c>
      <c r="W111" s="61">
        <v>212.80530587104599</v>
      </c>
      <c r="X111" s="16">
        <v>362.74040825911698</v>
      </c>
      <c r="Y111" s="16">
        <v>221.58238539637199</v>
      </c>
      <c r="Z111" s="64">
        <v>394.99129174515599</v>
      </c>
      <c r="AA111" s="153">
        <f t="shared" si="4"/>
        <v>0.12837254056081093</v>
      </c>
      <c r="AB111" s="154">
        <f t="shared" si="4"/>
        <v>0.21085451835984848</v>
      </c>
      <c r="AC111" s="154">
        <f t="shared" si="4"/>
        <v>0.13157344011040384</v>
      </c>
      <c r="AD111" s="154">
        <f t="shared" si="4"/>
        <v>0.20524485733318665</v>
      </c>
      <c r="AE111" s="154">
        <f t="shared" si="4"/>
        <v>0.11658690760483781</v>
      </c>
      <c r="AF111" s="155">
        <f t="shared" si="3"/>
        <v>0.22640064209634048</v>
      </c>
      <c r="AG111" s="153">
        <f t="shared" si="3"/>
        <v>9.7843640398761922E-2</v>
      </c>
      <c r="AH111" s="154">
        <f t="shared" si="3"/>
        <v>0.28286660509074979</v>
      </c>
      <c r="AI111" s="154">
        <f t="shared" si="3"/>
        <v>0.12124877993380401</v>
      </c>
      <c r="AJ111" s="155">
        <f t="shared" si="3"/>
        <v>0.2586420970432326</v>
      </c>
    </row>
    <row r="112" spans="15:36" x14ac:dyDescent="0.25">
      <c r="O112" s="68"/>
      <c r="P112" s="25">
        <v>44742</v>
      </c>
      <c r="Q112" s="61">
        <v>233.391354346924</v>
      </c>
      <c r="R112" s="16">
        <v>366.74186884767499</v>
      </c>
      <c r="S112" s="16">
        <v>269.863302745064</v>
      </c>
      <c r="T112" s="16">
        <v>490.82952454828802</v>
      </c>
      <c r="U112" s="65">
        <v>371.86979521775203</v>
      </c>
      <c r="V112" s="66">
        <v>234.38271968742299</v>
      </c>
      <c r="W112" s="61">
        <v>205.13892597990801</v>
      </c>
      <c r="X112" s="16">
        <v>393.43346864215698</v>
      </c>
      <c r="Y112" s="16">
        <v>223.93739544689001</v>
      </c>
      <c r="Z112" s="64">
        <v>410.85454921404698</v>
      </c>
      <c r="AA112" s="153">
        <f t="shared" si="4"/>
        <v>0.14954326870139822</v>
      </c>
      <c r="AB112" s="154">
        <f t="shared" si="4"/>
        <v>0.24250376163274989</v>
      </c>
      <c r="AC112" s="154">
        <f t="shared" si="4"/>
        <v>0.11237665407146924</v>
      </c>
      <c r="AD112" s="154">
        <f t="shared" si="4"/>
        <v>0.21142907686288459</v>
      </c>
      <c r="AE112" s="154">
        <f t="shared" si="4"/>
        <v>0.10786050956408944</v>
      </c>
      <c r="AF112" s="155">
        <f t="shared" si="3"/>
        <v>0.18911255810288474</v>
      </c>
      <c r="AG112" s="153">
        <f t="shared" si="3"/>
        <v>2.5075451874625676E-2</v>
      </c>
      <c r="AH112" s="154">
        <f t="shared" si="3"/>
        <v>0.33493872366486666</v>
      </c>
      <c r="AI112" s="154">
        <f t="shared" si="3"/>
        <v>8.8078589839741817E-2</v>
      </c>
      <c r="AJ112" s="155">
        <f t="shared" si="3"/>
        <v>0.23282202698858456</v>
      </c>
    </row>
    <row r="113" spans="15:36" x14ac:dyDescent="0.25">
      <c r="P113" s="25">
        <v>44834</v>
      </c>
      <c r="Q113" s="61">
        <v>231.70215941074801</v>
      </c>
      <c r="R113" s="16">
        <v>369.19953694452101</v>
      </c>
      <c r="S113" s="16">
        <v>271.080256988793</v>
      </c>
      <c r="T113" s="16">
        <v>476.74849391296698</v>
      </c>
      <c r="U113" s="65">
        <v>385.93591237344299</v>
      </c>
      <c r="V113" s="66">
        <v>238.17296567258899</v>
      </c>
      <c r="W113" s="61">
        <v>194.870654023105</v>
      </c>
      <c r="X113" s="16">
        <v>401.46604300489798</v>
      </c>
      <c r="Y113" s="16">
        <v>223.05124110232401</v>
      </c>
      <c r="Z113" s="64">
        <v>404.49807340043299</v>
      </c>
      <c r="AA113" s="153">
        <f t="shared" si="4"/>
        <v>8.7945322793105074E-2</v>
      </c>
      <c r="AB113" s="154">
        <f t="shared" si="4"/>
        <v>0.19387003842812756</v>
      </c>
      <c r="AC113" s="154">
        <f t="shared" si="4"/>
        <v>7.4554868352473935E-2</v>
      </c>
      <c r="AD113" s="154">
        <f t="shared" si="4"/>
        <v>0.11473049342927188</v>
      </c>
      <c r="AE113" s="154">
        <f t="shared" si="4"/>
        <v>0.13121520528255703</v>
      </c>
      <c r="AF113" s="155">
        <f t="shared" si="3"/>
        <v>0.16653678052965715</v>
      </c>
      <c r="AG113" s="153">
        <f t="shared" si="3"/>
        <v>-9.3579892788725028E-2</v>
      </c>
      <c r="AH113" s="154">
        <f t="shared" si="3"/>
        <v>0.25024421219286674</v>
      </c>
      <c r="AI113" s="154">
        <f t="shared" si="3"/>
        <v>5.0421410332340377E-2</v>
      </c>
      <c r="AJ113" s="155">
        <f t="shared" si="3"/>
        <v>0.1300469033778866</v>
      </c>
    </row>
    <row r="114" spans="15:36" x14ac:dyDescent="0.25">
      <c r="P114" s="25">
        <v>44926</v>
      </c>
      <c r="Q114" s="61">
        <v>221.53429998681199</v>
      </c>
      <c r="R114" s="16">
        <v>359.24840231872099</v>
      </c>
      <c r="S114" s="16">
        <v>269.57789548501103</v>
      </c>
      <c r="T114" s="16">
        <v>445.51573788203598</v>
      </c>
      <c r="U114" s="65">
        <v>401.82406390625403</v>
      </c>
      <c r="V114" s="66">
        <v>238.54352892307</v>
      </c>
      <c r="W114" s="61">
        <v>181.811834388546</v>
      </c>
      <c r="X114" s="16">
        <v>391.161430658744</v>
      </c>
      <c r="Y114" s="16">
        <v>220.34592226042599</v>
      </c>
      <c r="Z114" s="64">
        <v>378.16282456007002</v>
      </c>
      <c r="AA114" s="153">
        <f t="shared" ref="AA114:AJ122" si="5">IFERROR(Q114/Q110-1,"NULL")</f>
        <v>1.5457177884124151E-2</v>
      </c>
      <c r="AB114" s="154">
        <f t="shared" si="5"/>
        <v>0.12734829189696373</v>
      </c>
      <c r="AC114" s="154">
        <f t="shared" si="5"/>
        <v>4.8716353087745023E-2</v>
      </c>
      <c r="AD114" s="154">
        <f t="shared" si="5"/>
        <v>1.5415489744068811E-2</v>
      </c>
      <c r="AE114" s="154">
        <f t="shared" si="5"/>
        <v>0.16472980039412333</v>
      </c>
      <c r="AF114" s="155">
        <f t="shared" si="5"/>
        <v>9.7468951723163499E-2</v>
      </c>
      <c r="AG114" s="153">
        <f t="shared" si="5"/>
        <v>-0.17247499949856859</v>
      </c>
      <c r="AH114" s="154">
        <f t="shared" si="5"/>
        <v>0.14549475208689344</v>
      </c>
      <c r="AI114" s="154">
        <f t="shared" si="5"/>
        <v>1.6584709407889253E-2</v>
      </c>
      <c r="AJ114" s="155">
        <f t="shared" si="5"/>
        <v>-7.6750299254357834E-4</v>
      </c>
    </row>
    <row r="115" spans="15:36" x14ac:dyDescent="0.25">
      <c r="P115" s="25">
        <v>45016</v>
      </c>
      <c r="Q115" s="61">
        <v>220.05344758916399</v>
      </c>
      <c r="R115" s="16">
        <v>368.53417495673102</v>
      </c>
      <c r="S115" s="16">
        <v>271.545833383115</v>
      </c>
      <c r="T115" s="16">
        <v>438.10343592893503</v>
      </c>
      <c r="U115" s="65">
        <v>413.456578837113</v>
      </c>
      <c r="V115" s="66">
        <v>235.08749133714301</v>
      </c>
      <c r="W115" s="61">
        <v>173.05735090990299</v>
      </c>
      <c r="X115" s="16">
        <v>382.172082563233</v>
      </c>
      <c r="Y115" s="16">
        <v>217.62064630859101</v>
      </c>
      <c r="Z115" s="64">
        <v>353.47771388490099</v>
      </c>
      <c r="AA115" s="153">
        <f t="shared" si="5"/>
        <v>-1.2496567376979018E-2</v>
      </c>
      <c r="AB115" s="154">
        <f t="shared" si="5"/>
        <v>8.9744743374289282E-2</v>
      </c>
      <c r="AC115" s="154">
        <f t="shared" si="5"/>
        <v>3.458079604967268E-2</v>
      </c>
      <c r="AD115" s="154">
        <f t="shared" si="5"/>
        <v>-4.64368861009542E-2</v>
      </c>
      <c r="AE115" s="154">
        <f t="shared" si="5"/>
        <v>0.15908118227217627</v>
      </c>
      <c r="AF115" s="155">
        <f t="shared" si="5"/>
        <v>2.06463710087883E-2</v>
      </c>
      <c r="AG115" s="153">
        <f t="shared" si="5"/>
        <v>-0.18678084551721252</v>
      </c>
      <c r="AH115" s="154">
        <f t="shared" si="5"/>
        <v>5.3569092005419483E-2</v>
      </c>
      <c r="AI115" s="154">
        <f t="shared" si="5"/>
        <v>-1.7879305165408921E-2</v>
      </c>
      <c r="AJ115" s="155">
        <f t="shared" si="5"/>
        <v>-0.10509998252578967</v>
      </c>
    </row>
    <row r="116" spans="15:36" x14ac:dyDescent="0.25">
      <c r="P116" s="25">
        <v>45107</v>
      </c>
      <c r="Q116" s="61">
        <v>225.861562490952</v>
      </c>
      <c r="R116" s="16">
        <v>386.07354352462301</v>
      </c>
      <c r="S116" s="16">
        <v>277.31951638143602</v>
      </c>
      <c r="T116" s="16">
        <v>439.04187173584899</v>
      </c>
      <c r="U116" s="65">
        <v>405.49665957095101</v>
      </c>
      <c r="V116" s="66">
        <v>238.09825385248999</v>
      </c>
      <c r="W116" s="61">
        <v>172.98037634685599</v>
      </c>
      <c r="X116" s="16">
        <v>381.12097081695998</v>
      </c>
      <c r="Y116" s="16">
        <v>218.78790851015</v>
      </c>
      <c r="Z116" s="64">
        <v>339.65624032874302</v>
      </c>
      <c r="AA116" s="153">
        <f t="shared" si="5"/>
        <v>-3.2262514080874549E-2</v>
      </c>
      <c r="AB116" s="154">
        <f t="shared" si="5"/>
        <v>5.2711938066109854E-2</v>
      </c>
      <c r="AC116" s="154">
        <f t="shared" si="5"/>
        <v>2.7629594541114022E-2</v>
      </c>
      <c r="AD116" s="154">
        <f t="shared" si="5"/>
        <v>-0.10551046793710994</v>
      </c>
      <c r="AE116" s="154">
        <f t="shared" si="5"/>
        <v>9.0426447067335491E-2</v>
      </c>
      <c r="AF116" s="155">
        <f t="shared" si="5"/>
        <v>1.5852423634396429E-2</v>
      </c>
      <c r="AG116" s="153">
        <f t="shared" si="5"/>
        <v>-0.15676473628511511</v>
      </c>
      <c r="AH116" s="154">
        <f t="shared" si="5"/>
        <v>-3.129499345261777E-2</v>
      </c>
      <c r="AI116" s="154">
        <f t="shared" si="5"/>
        <v>-2.2995207774314186E-2</v>
      </c>
      <c r="AJ116" s="155">
        <f t="shared" si="5"/>
        <v>-0.17329322267820646</v>
      </c>
    </row>
    <row r="117" spans="15:36" x14ac:dyDescent="0.25">
      <c r="P117" s="25">
        <v>45199</v>
      </c>
      <c r="Q117" s="61">
        <v>224.82263901387401</v>
      </c>
      <c r="R117" s="16">
        <v>394.38846575866501</v>
      </c>
      <c r="S117" s="16">
        <v>281.51987792363298</v>
      </c>
      <c r="T117" s="16">
        <v>441.389793361751</v>
      </c>
      <c r="U117" s="65">
        <v>398.12443764940798</v>
      </c>
      <c r="V117" s="66">
        <v>243.36963910801501</v>
      </c>
      <c r="W117" s="61">
        <v>161.51015249039401</v>
      </c>
      <c r="X117" s="16">
        <v>382.33398820891699</v>
      </c>
      <c r="Y117" s="16">
        <v>219.43185704244601</v>
      </c>
      <c r="Z117" s="64">
        <v>336.52774300025698</v>
      </c>
      <c r="AA117" s="153">
        <f t="shared" si="5"/>
        <v>-2.9691222621185842E-2</v>
      </c>
      <c r="AB117" s="154">
        <f t="shared" si="5"/>
        <v>6.8225786583066883E-2</v>
      </c>
      <c r="AC117" s="154">
        <f t="shared" si="5"/>
        <v>3.8511181340925127E-2</v>
      </c>
      <c r="AD117" s="154">
        <f t="shared" si="5"/>
        <v>-7.4166360256338604E-2</v>
      </c>
      <c r="AE117" s="154">
        <f t="shared" si="5"/>
        <v>3.158173387132468E-2</v>
      </c>
      <c r="AF117" s="155">
        <f t="shared" si="5"/>
        <v>2.1818905519989995E-2</v>
      </c>
      <c r="AG117" s="153">
        <f t="shared" si="5"/>
        <v>-0.17119304956381776</v>
      </c>
      <c r="AH117" s="154">
        <f t="shared" si="5"/>
        <v>-4.7655474552171673E-2</v>
      </c>
      <c r="AI117" s="154">
        <f t="shared" si="5"/>
        <v>-1.622669321179715E-2</v>
      </c>
      <c r="AJ117" s="155">
        <f t="shared" si="5"/>
        <v>-0.16803622778417726</v>
      </c>
    </row>
    <row r="118" spans="15:36" x14ac:dyDescent="0.25">
      <c r="P118" s="25">
        <v>45291</v>
      </c>
      <c r="Q118" s="61">
        <v>216.72790661559699</v>
      </c>
      <c r="R118" s="16">
        <v>393.91675377304603</v>
      </c>
      <c r="S118" s="16">
        <v>281.03960945864998</v>
      </c>
      <c r="T118" s="16">
        <v>437.64080650890799</v>
      </c>
      <c r="U118" s="65">
        <v>408.11268661449799</v>
      </c>
      <c r="V118" s="66">
        <v>242.66878884758501</v>
      </c>
      <c r="W118" s="61">
        <v>140.55244944740701</v>
      </c>
      <c r="X118" s="16">
        <v>382.31332833413097</v>
      </c>
      <c r="Y118" s="16">
        <v>220.11009025229399</v>
      </c>
      <c r="Z118" s="64">
        <v>328.93879600490698</v>
      </c>
      <c r="AA118" s="153">
        <f t="shared" si="5"/>
        <v>-2.1695933187326433E-2</v>
      </c>
      <c r="AB118" s="154">
        <f t="shared" si="5"/>
        <v>9.6502451313806192E-2</v>
      </c>
      <c r="AC118" s="154">
        <f t="shared" si="5"/>
        <v>4.2517261858646016E-2</v>
      </c>
      <c r="AD118" s="154">
        <f t="shared" si="5"/>
        <v>-1.7675989204253728E-2</v>
      </c>
      <c r="AE118" s="154">
        <f t="shared" si="5"/>
        <v>1.5650189406553494E-2</v>
      </c>
      <c r="AF118" s="155">
        <f t="shared" si="5"/>
        <v>1.729353105128828E-2</v>
      </c>
      <c r="AG118" s="153">
        <f t="shared" si="5"/>
        <v>-0.2269345396568877</v>
      </c>
      <c r="AH118" s="154">
        <f t="shared" si="5"/>
        <v>-2.2620078645566366E-2</v>
      </c>
      <c r="AI118" s="154">
        <f t="shared" si="5"/>
        <v>-1.0702807917328805E-3</v>
      </c>
      <c r="AJ118" s="155">
        <f t="shared" si="5"/>
        <v>-0.13016622829710212</v>
      </c>
    </row>
    <row r="119" spans="15:36" x14ac:dyDescent="0.25">
      <c r="P119" s="25">
        <v>45382</v>
      </c>
      <c r="Q119" s="61">
        <v>216.00044129723801</v>
      </c>
      <c r="R119" s="16">
        <v>394.27626193497298</v>
      </c>
      <c r="S119" s="16">
        <v>281.83108211386201</v>
      </c>
      <c r="T119" s="16">
        <v>431.813615021673</v>
      </c>
      <c r="U119" s="65">
        <v>408.85651305301502</v>
      </c>
      <c r="V119" s="66">
        <v>248.63733017507701</v>
      </c>
      <c r="W119" s="61">
        <v>129.479557658191</v>
      </c>
      <c r="X119" s="16">
        <v>382.88347458824899</v>
      </c>
      <c r="Y119" s="16">
        <v>220.537492125298</v>
      </c>
      <c r="Z119" s="64">
        <v>313.82854406903101</v>
      </c>
      <c r="AA119" s="153">
        <f t="shared" si="5"/>
        <v>-1.8418281269070969E-2</v>
      </c>
      <c r="AB119" s="154">
        <f t="shared" si="5"/>
        <v>6.9849931777057783E-2</v>
      </c>
      <c r="AC119" s="154">
        <f t="shared" si="5"/>
        <v>3.7876658251779993E-2</v>
      </c>
      <c r="AD119" s="154">
        <f t="shared" si="5"/>
        <v>-1.435693124370363E-2</v>
      </c>
      <c r="AE119" s="154">
        <f t="shared" si="5"/>
        <v>-1.1125873960056709E-2</v>
      </c>
      <c r="AF119" s="155">
        <f t="shared" si="5"/>
        <v>5.7637430051528993E-2</v>
      </c>
      <c r="AG119" s="153">
        <f t="shared" si="5"/>
        <v>-0.2518112811885086</v>
      </c>
      <c r="AH119" s="154">
        <f t="shared" si="5"/>
        <v>1.8614442484774507E-3</v>
      </c>
      <c r="AI119" s="154">
        <f t="shared" si="5"/>
        <v>1.3403350583615303E-2</v>
      </c>
      <c r="AJ119" s="155">
        <f t="shared" si="5"/>
        <v>-0.11216879666925905</v>
      </c>
    </row>
    <row r="120" spans="15:36" x14ac:dyDescent="0.25">
      <c r="P120" s="25">
        <v>45473</v>
      </c>
      <c r="Q120" s="61">
        <v>218.751148600379</v>
      </c>
      <c r="R120" s="16">
        <v>398.13163842699601</v>
      </c>
      <c r="S120" s="16">
        <v>283.58166964145198</v>
      </c>
      <c r="T120" s="16">
        <v>426.43427068165198</v>
      </c>
      <c r="U120" s="65">
        <v>434.43405229672999</v>
      </c>
      <c r="V120" s="66">
        <v>246.056903145364</v>
      </c>
      <c r="W120" s="61">
        <v>122.862677802774</v>
      </c>
      <c r="X120" s="16">
        <v>386.15843284764998</v>
      </c>
      <c r="Y120" s="16">
        <v>218.81606779309899</v>
      </c>
      <c r="Z120" s="64">
        <v>306.66616706373799</v>
      </c>
      <c r="AA120" s="153">
        <f t="shared" si="5"/>
        <v>-3.1481292399444194E-2</v>
      </c>
      <c r="AB120" s="154">
        <f t="shared" si="5"/>
        <v>3.1232637161017873E-2</v>
      </c>
      <c r="AC120" s="154">
        <f t="shared" si="5"/>
        <v>2.258100454568357E-2</v>
      </c>
      <c r="AD120" s="154">
        <f t="shared" si="5"/>
        <v>-2.8716170064486235E-2</v>
      </c>
      <c r="AE120" s="154">
        <f t="shared" si="5"/>
        <v>7.1362838738048051E-2</v>
      </c>
      <c r="AF120" s="155">
        <f t="shared" si="5"/>
        <v>3.3425903651543187E-2</v>
      </c>
      <c r="AG120" s="153">
        <f t="shared" si="5"/>
        <v>-0.2897305440218676</v>
      </c>
      <c r="AH120" s="154">
        <f t="shared" si="5"/>
        <v>1.3217488452267112E-2</v>
      </c>
      <c r="AI120" s="154">
        <f t="shared" si="5"/>
        <v>1.2870584640967131E-4</v>
      </c>
      <c r="AJ120" s="155">
        <f t="shared" si="5"/>
        <v>-9.7127829104729391E-2</v>
      </c>
    </row>
    <row r="121" spans="15:36" x14ac:dyDescent="0.25">
      <c r="P121" s="25">
        <v>45565</v>
      </c>
      <c r="Q121" s="61">
        <v>215.93777295772699</v>
      </c>
      <c r="R121" s="16">
        <v>405.14360305539901</v>
      </c>
      <c r="S121" s="16">
        <v>283.03148242454603</v>
      </c>
      <c r="T121" s="16">
        <v>422.309016898587</v>
      </c>
      <c r="U121" s="65">
        <v>439.77391221326099</v>
      </c>
      <c r="V121" s="66">
        <v>235.06019117530499</v>
      </c>
      <c r="W121" s="61">
        <v>121.4343296026</v>
      </c>
      <c r="X121" s="16">
        <v>393.16996057787901</v>
      </c>
      <c r="Y121" s="16">
        <v>221.45774281164</v>
      </c>
      <c r="Z121" s="64">
        <v>310.01425424119799</v>
      </c>
      <c r="AA121" s="153">
        <f t="shared" si="5"/>
        <v>-3.951944561774634E-2</v>
      </c>
      <c r="AB121" s="154">
        <f t="shared" si="5"/>
        <v>2.7270415416548399E-2</v>
      </c>
      <c r="AC121" s="154">
        <f t="shared" si="5"/>
        <v>5.369441447836687E-3</v>
      </c>
      <c r="AD121" s="154">
        <f t="shared" si="5"/>
        <v>-4.3228857463692871E-2</v>
      </c>
      <c r="AE121" s="154">
        <f t="shared" si="5"/>
        <v>0.10461421260588355</v>
      </c>
      <c r="AF121" s="155">
        <f t="shared" si="5"/>
        <v>-3.4143321916264235E-2</v>
      </c>
      <c r="AG121" s="153">
        <f t="shared" si="5"/>
        <v>-0.24813191164671555</v>
      </c>
      <c r="AH121" s="154">
        <f t="shared" si="5"/>
        <v>2.8341640301779769E-2</v>
      </c>
      <c r="AI121" s="154">
        <f t="shared" si="5"/>
        <v>9.2324140920072573E-3</v>
      </c>
      <c r="AJ121" s="155">
        <f t="shared" si="5"/>
        <v>-7.8785447293831967E-2</v>
      </c>
    </row>
    <row r="122" spans="15:36" x14ac:dyDescent="0.25">
      <c r="P122" s="25">
        <v>45657</v>
      </c>
      <c r="Q122" s="61">
        <v>211.951722317118</v>
      </c>
      <c r="R122" s="16">
        <v>408.92152845246898</v>
      </c>
      <c r="S122" s="16">
        <v>283.36994875804498</v>
      </c>
      <c r="T122" s="16">
        <v>422.19620488016398</v>
      </c>
      <c r="U122" s="65">
        <v>434.00613343490897</v>
      </c>
      <c r="V122" s="66">
        <v>240.395969027863</v>
      </c>
      <c r="W122" s="61">
        <v>123.927623793422</v>
      </c>
      <c r="X122" s="16">
        <v>396.99397775256199</v>
      </c>
      <c r="Y122" s="16">
        <v>224.58765167529501</v>
      </c>
      <c r="Z122" s="64">
        <v>316.13401237624203</v>
      </c>
      <c r="AA122" s="153">
        <f t="shared" si="5"/>
        <v>-2.2037698665868355E-2</v>
      </c>
      <c r="AB122" s="154">
        <f t="shared" si="5"/>
        <v>3.809123256551783E-2</v>
      </c>
      <c r="AC122" s="154">
        <f t="shared" si="5"/>
        <v>8.2918536069838122E-3</v>
      </c>
      <c r="AD122" s="154">
        <f t="shared" si="5"/>
        <v>-3.5290588535257239E-2</v>
      </c>
      <c r="AE122" s="154">
        <f t="shared" si="5"/>
        <v>6.3446806898384667E-2</v>
      </c>
      <c r="AF122" s="155">
        <f t="shared" si="5"/>
        <v>-9.3659338331700814E-3</v>
      </c>
      <c r="AG122" s="153">
        <f t="shared" si="5"/>
        <v>-0.11828200589421833</v>
      </c>
      <c r="AH122" s="154">
        <f t="shared" si="5"/>
        <v>3.8399522931621632E-2</v>
      </c>
      <c r="AI122" s="154">
        <f t="shared" si="5"/>
        <v>2.0342372391328079E-2</v>
      </c>
      <c r="AJ122" s="155">
        <f t="shared" si="5"/>
        <v>-3.8927556688916454E-2</v>
      </c>
    </row>
    <row r="123" spans="15:36" ht="30" x14ac:dyDescent="0.25">
      <c r="O123" s="68"/>
      <c r="P123" s="68"/>
      <c r="Q123" s="168" t="s">
        <v>9</v>
      </c>
      <c r="R123" s="169" t="s">
        <v>10</v>
      </c>
      <c r="S123" s="169" t="s">
        <v>11</v>
      </c>
      <c r="T123" s="169" t="s">
        <v>12</v>
      </c>
      <c r="U123" s="169" t="s">
        <v>13</v>
      </c>
      <c r="V123" s="170" t="s">
        <v>14</v>
      </c>
      <c r="W123" s="168" t="s">
        <v>9</v>
      </c>
      <c r="X123" s="169" t="s">
        <v>10</v>
      </c>
      <c r="Y123" s="169" t="s">
        <v>11</v>
      </c>
      <c r="Z123" s="169" t="s">
        <v>12</v>
      </c>
    </row>
    <row r="124" spans="15:36" x14ac:dyDescent="0.25">
      <c r="O124" s="69"/>
      <c r="P124" s="69"/>
      <c r="Q124" s="171" t="s">
        <v>130</v>
      </c>
      <c r="R124" s="171" t="s">
        <v>131</v>
      </c>
      <c r="S124" s="171" t="s">
        <v>132</v>
      </c>
      <c r="T124" s="171" t="s">
        <v>133</v>
      </c>
      <c r="U124" s="171" t="s">
        <v>134</v>
      </c>
      <c r="V124" s="171" t="s">
        <v>135</v>
      </c>
      <c r="W124" s="171" t="s">
        <v>130</v>
      </c>
      <c r="X124" s="171" t="s">
        <v>131</v>
      </c>
      <c r="Y124" s="171" t="s">
        <v>132</v>
      </c>
      <c r="Z124" s="171" t="s">
        <v>133</v>
      </c>
    </row>
    <row r="125" spans="15:36" x14ac:dyDescent="0.25">
      <c r="O125" s="70" t="s">
        <v>136</v>
      </c>
      <c r="P125" s="128" t="s">
        <v>136</v>
      </c>
      <c r="Q125" s="172">
        <f>Q117/Q116-1</f>
        <v>-4.5998241826543662E-3</v>
      </c>
      <c r="R125" s="172">
        <f t="shared" ref="Q125:Z130" si="6">R117/R116-1</f>
        <v>2.1537145897467358E-2</v>
      </c>
      <c r="S125" s="172">
        <f t="shared" si="6"/>
        <v>1.5146289006287006E-2</v>
      </c>
      <c r="T125" s="172">
        <f t="shared" si="6"/>
        <v>5.3478307584171603E-3</v>
      </c>
      <c r="U125" s="172">
        <f t="shared" si="6"/>
        <v>-1.8180721708887737E-2</v>
      </c>
      <c r="V125" s="172">
        <f t="shared" si="6"/>
        <v>2.2139537649825902E-2</v>
      </c>
      <c r="W125" s="172">
        <f t="shared" si="6"/>
        <v>-6.6309393578044773E-2</v>
      </c>
      <c r="X125" s="172">
        <f t="shared" si="6"/>
        <v>3.1827621276174778E-3</v>
      </c>
      <c r="Y125" s="172">
        <f t="shared" si="6"/>
        <v>2.9432546646706026E-3</v>
      </c>
      <c r="Z125" s="172">
        <f t="shared" si="6"/>
        <v>-9.2107753576323725E-3</v>
      </c>
    </row>
    <row r="126" spans="15:36" x14ac:dyDescent="0.25">
      <c r="O126" s="70" t="s">
        <v>136</v>
      </c>
      <c r="P126" s="128" t="s">
        <v>136</v>
      </c>
      <c r="Q126" s="172">
        <f>Q118/Q117-1</f>
        <v>-3.6004970112362589E-2</v>
      </c>
      <c r="R126" s="172">
        <f t="shared" si="6"/>
        <v>-1.1960592831019579E-3</v>
      </c>
      <c r="S126" s="172">
        <f t="shared" si="6"/>
        <v>-1.7059842044734319E-3</v>
      </c>
      <c r="T126" s="172">
        <f t="shared" si="6"/>
        <v>-8.4935966105823546E-3</v>
      </c>
      <c r="U126" s="172">
        <f t="shared" si="6"/>
        <v>2.5088258897299154E-2</v>
      </c>
      <c r="V126" s="172">
        <f t="shared" si="6"/>
        <v>-2.8797768817783176E-3</v>
      </c>
      <c r="W126" s="172">
        <f t="shared" si="6"/>
        <v>-0.12976090183701283</v>
      </c>
      <c r="X126" s="172">
        <f t="shared" si="6"/>
        <v>-5.4036197207563141E-5</v>
      </c>
      <c r="Y126" s="172">
        <f t="shared" si="6"/>
        <v>3.0908602742982794E-3</v>
      </c>
      <c r="Z126" s="172">
        <f t="shared" si="6"/>
        <v>-2.2550732155667164E-2</v>
      </c>
    </row>
    <row r="127" spans="15:36" x14ac:dyDescent="0.25">
      <c r="O127" s="70" t="s">
        <v>136</v>
      </c>
      <c r="P127" s="128" t="s">
        <v>136</v>
      </c>
      <c r="Q127" s="172">
        <f t="shared" si="6"/>
        <v>-3.3565835139508504E-3</v>
      </c>
      <c r="R127" s="172">
        <f t="shared" si="6"/>
        <v>9.1265009290286692E-4</v>
      </c>
      <c r="S127" s="172">
        <f t="shared" si="6"/>
        <v>2.8162316932356379E-3</v>
      </c>
      <c r="T127" s="172">
        <f t="shared" si="6"/>
        <v>-1.3315009479392237E-2</v>
      </c>
      <c r="U127" s="172">
        <f t="shared" si="6"/>
        <v>1.8226006270165573E-3</v>
      </c>
      <c r="V127" s="172">
        <f t="shared" si="6"/>
        <v>2.4595422245424103E-2</v>
      </c>
      <c r="W127" s="172">
        <f t="shared" si="6"/>
        <v>-7.8781208244679934E-2</v>
      </c>
      <c r="X127" s="172">
        <f t="shared" si="6"/>
        <v>1.4913062450696568E-3</v>
      </c>
      <c r="Y127" s="172">
        <f t="shared" si="6"/>
        <v>1.9417641077432712E-3</v>
      </c>
      <c r="Z127" s="172">
        <f t="shared" si="6"/>
        <v>-4.5936362993347135E-2</v>
      </c>
    </row>
    <row r="128" spans="15:36" x14ac:dyDescent="0.25">
      <c r="O128" s="70" t="s">
        <v>136</v>
      </c>
      <c r="P128" s="128" t="s">
        <v>136</v>
      </c>
      <c r="Q128" s="172">
        <f t="shared" si="6"/>
        <v>1.2734730015462103E-2</v>
      </c>
      <c r="R128" s="172">
        <f t="shared" si="6"/>
        <v>9.7783632042724999E-3</v>
      </c>
      <c r="S128" s="172">
        <f t="shared" si="6"/>
        <v>6.2114778627671008E-3</v>
      </c>
      <c r="T128" s="172">
        <f t="shared" si="6"/>
        <v>-1.2457560745858021E-2</v>
      </c>
      <c r="U128" s="172">
        <f t="shared" si="6"/>
        <v>6.2558717856106227E-2</v>
      </c>
      <c r="V128" s="172">
        <f t="shared" si="6"/>
        <v>-1.037827677724823E-2</v>
      </c>
      <c r="W128" s="172">
        <f t="shared" si="6"/>
        <v>-5.1103664355146239E-2</v>
      </c>
      <c r="X128" s="172">
        <f t="shared" si="6"/>
        <v>8.5534071767470188E-3</v>
      </c>
      <c r="Y128" s="172">
        <f t="shared" si="6"/>
        <v>-7.8055858693676372E-3</v>
      </c>
      <c r="Z128" s="172">
        <f t="shared" si="6"/>
        <v>-2.2822579847031288E-2</v>
      </c>
    </row>
    <row r="129" spans="15:26" x14ac:dyDescent="0.25">
      <c r="O129" s="70" t="s">
        <v>136</v>
      </c>
      <c r="P129" s="128" t="s">
        <v>136</v>
      </c>
      <c r="Q129" s="172">
        <f>Q121/Q120-1</f>
        <v>-1.2861078264743475E-2</v>
      </c>
      <c r="R129" s="172">
        <f t="shared" si="6"/>
        <v>1.7612176354803166E-2</v>
      </c>
      <c r="S129" s="172">
        <f t="shared" si="6"/>
        <v>-1.9401367429763283E-3</v>
      </c>
      <c r="T129" s="172">
        <f t="shared" si="6"/>
        <v>-9.6738326787637607E-3</v>
      </c>
      <c r="U129" s="172">
        <f t="shared" si="6"/>
        <v>1.2291531679666123E-2</v>
      </c>
      <c r="V129" s="172">
        <f t="shared" si="6"/>
        <v>-4.469174337109505E-2</v>
      </c>
      <c r="W129" s="172">
        <f t="shared" si="6"/>
        <v>-1.162556624776534E-2</v>
      </c>
      <c r="X129" s="172">
        <f t="shared" si="6"/>
        <v>1.8157127059284628E-2</v>
      </c>
      <c r="Y129" s="172">
        <f t="shared" si="6"/>
        <v>1.2072582444168756E-2</v>
      </c>
      <c r="Z129" s="172">
        <f t="shared" si="6"/>
        <v>1.0917693365124714E-2</v>
      </c>
    </row>
    <row r="130" spans="15:26" x14ac:dyDescent="0.25">
      <c r="O130" s="70" t="s">
        <v>137</v>
      </c>
      <c r="P130" s="128" t="str">
        <f>"QTR "&amp;YEAR(P122)&amp;"Q"&amp;(MONTH(P122)/3)</f>
        <v>QTR 2024Q4</v>
      </c>
      <c r="Q130" s="172">
        <f>Q122/Q121-1</f>
        <v>-1.8459256044051742E-2</v>
      </c>
      <c r="R130" s="172">
        <f>R122/R121-1</f>
        <v>9.3249044748051624E-3</v>
      </c>
      <c r="S130" s="172">
        <f t="shared" si="6"/>
        <v>1.1958610773596945E-3</v>
      </c>
      <c r="T130" s="172">
        <f t="shared" si="6"/>
        <v>-2.6713144618961682E-4</v>
      </c>
      <c r="U130" s="172">
        <f>U122/U121-1</f>
        <v>-1.3115327258327758E-2</v>
      </c>
      <c r="V130" s="172">
        <f t="shared" si="6"/>
        <v>2.2699623555477499E-2</v>
      </c>
      <c r="W130" s="172">
        <f>W122/W121-1</f>
        <v>2.0532037348758303E-2</v>
      </c>
      <c r="X130" s="172">
        <f t="shared" si="6"/>
        <v>9.7261173490021946E-3</v>
      </c>
      <c r="Y130" s="172">
        <f t="shared" si="6"/>
        <v>1.4133210353891812E-2</v>
      </c>
      <c r="Z130" s="172">
        <f t="shared" si="6"/>
        <v>1.9740247589656645E-2</v>
      </c>
    </row>
    <row r="131" spans="15:26" x14ac:dyDescent="0.25">
      <c r="O131" s="68"/>
      <c r="P131" s="68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</row>
    <row r="132" spans="15:26" x14ac:dyDescent="0.25">
      <c r="O132" s="68"/>
      <c r="P132" s="68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</row>
    <row r="133" spans="15:26" x14ac:dyDescent="0.25">
      <c r="O133" s="68" t="s">
        <v>138</v>
      </c>
      <c r="P133" s="128" t="s">
        <v>138</v>
      </c>
      <c r="Q133" s="172">
        <f>Q117/Q113-1</f>
        <v>-2.9691222621185842E-2</v>
      </c>
      <c r="R133" s="172">
        <f t="shared" ref="Q133:Z138" si="7">R117/R113-1</f>
        <v>6.8225786583066883E-2</v>
      </c>
      <c r="S133" s="172">
        <f t="shared" si="7"/>
        <v>3.8511181340925127E-2</v>
      </c>
      <c r="T133" s="172">
        <f t="shared" si="7"/>
        <v>-7.4166360256338604E-2</v>
      </c>
      <c r="U133" s="172">
        <f>U117/U113-1</f>
        <v>3.158173387132468E-2</v>
      </c>
      <c r="V133" s="172">
        <f t="shared" si="7"/>
        <v>2.1818905519989995E-2</v>
      </c>
      <c r="W133" s="172">
        <f t="shared" si="7"/>
        <v>-0.17119304956381776</v>
      </c>
      <c r="X133" s="172">
        <f t="shared" si="7"/>
        <v>-4.7655474552171673E-2</v>
      </c>
      <c r="Y133" s="172">
        <f t="shared" si="7"/>
        <v>-1.622669321179715E-2</v>
      </c>
      <c r="Z133" s="172">
        <f t="shared" si="7"/>
        <v>-0.16803622778417726</v>
      </c>
    </row>
    <row r="134" spans="15:26" x14ac:dyDescent="0.25">
      <c r="O134" s="68" t="s">
        <v>138</v>
      </c>
      <c r="P134" s="128" t="s">
        <v>138</v>
      </c>
      <c r="Q134" s="172">
        <f t="shared" si="7"/>
        <v>-2.1695933187326433E-2</v>
      </c>
      <c r="R134" s="172">
        <f t="shared" si="7"/>
        <v>9.6502451313806192E-2</v>
      </c>
      <c r="S134" s="172">
        <f t="shared" si="7"/>
        <v>4.2517261858646016E-2</v>
      </c>
      <c r="T134" s="172">
        <f t="shared" si="7"/>
        <v>-1.7675989204253728E-2</v>
      </c>
      <c r="U134" s="172">
        <f t="shared" si="7"/>
        <v>1.5650189406553494E-2</v>
      </c>
      <c r="V134" s="172">
        <f>V118/V114-1</f>
        <v>1.729353105128828E-2</v>
      </c>
      <c r="W134" s="172">
        <f t="shared" si="7"/>
        <v>-0.2269345396568877</v>
      </c>
      <c r="X134" s="172">
        <f t="shared" si="7"/>
        <v>-2.2620078645566366E-2</v>
      </c>
      <c r="Y134" s="172">
        <f t="shared" si="7"/>
        <v>-1.0702807917328805E-3</v>
      </c>
      <c r="Z134" s="172">
        <f t="shared" si="7"/>
        <v>-0.13016622829710212</v>
      </c>
    </row>
    <row r="135" spans="15:26" x14ac:dyDescent="0.25">
      <c r="O135" s="68" t="s">
        <v>138</v>
      </c>
      <c r="P135" s="128" t="s">
        <v>138</v>
      </c>
      <c r="Q135" s="172">
        <f t="shared" si="7"/>
        <v>-1.8418281269070969E-2</v>
      </c>
      <c r="R135" s="172">
        <f t="shared" si="7"/>
        <v>6.9849931777057783E-2</v>
      </c>
      <c r="S135" s="172">
        <f t="shared" si="7"/>
        <v>3.7876658251779993E-2</v>
      </c>
      <c r="T135" s="172">
        <f t="shared" si="7"/>
        <v>-1.435693124370363E-2</v>
      </c>
      <c r="U135" s="172">
        <f t="shared" si="7"/>
        <v>-1.1125873960056709E-2</v>
      </c>
      <c r="V135" s="172">
        <f t="shared" si="7"/>
        <v>5.7637430051528993E-2</v>
      </c>
      <c r="W135" s="172">
        <f t="shared" si="7"/>
        <v>-0.2518112811885086</v>
      </c>
      <c r="X135" s="172">
        <f t="shared" si="7"/>
        <v>1.8614442484774507E-3</v>
      </c>
      <c r="Y135" s="172">
        <f t="shared" si="7"/>
        <v>1.3403350583615303E-2</v>
      </c>
      <c r="Z135" s="172">
        <f t="shared" si="7"/>
        <v>-0.11216879666925905</v>
      </c>
    </row>
    <row r="136" spans="15:26" x14ac:dyDescent="0.25">
      <c r="O136" s="68" t="s">
        <v>138</v>
      </c>
      <c r="P136" s="128" t="s">
        <v>138</v>
      </c>
      <c r="Q136" s="172">
        <f t="shared" si="7"/>
        <v>-3.1481292399444194E-2</v>
      </c>
      <c r="R136" s="172">
        <f t="shared" si="7"/>
        <v>3.1232637161017873E-2</v>
      </c>
      <c r="S136" s="172">
        <f t="shared" si="7"/>
        <v>2.258100454568357E-2</v>
      </c>
      <c r="T136" s="172">
        <f t="shared" si="7"/>
        <v>-2.8716170064486235E-2</v>
      </c>
      <c r="U136" s="172">
        <f t="shared" si="7"/>
        <v>7.1362838738048051E-2</v>
      </c>
      <c r="V136" s="172">
        <f t="shared" si="7"/>
        <v>3.3425903651543187E-2</v>
      </c>
      <c r="W136" s="172">
        <f t="shared" si="7"/>
        <v>-0.2897305440218676</v>
      </c>
      <c r="X136" s="172">
        <f t="shared" si="7"/>
        <v>1.3217488452267112E-2</v>
      </c>
      <c r="Y136" s="172">
        <f t="shared" si="7"/>
        <v>1.2870584640967131E-4</v>
      </c>
      <c r="Z136" s="172">
        <f t="shared" si="7"/>
        <v>-9.7127829104729391E-2</v>
      </c>
    </row>
    <row r="137" spans="15:26" x14ac:dyDescent="0.25">
      <c r="O137" s="68" t="s">
        <v>138</v>
      </c>
      <c r="P137" s="128" t="s">
        <v>138</v>
      </c>
      <c r="Q137" s="172">
        <f t="shared" si="7"/>
        <v>-3.951944561774634E-2</v>
      </c>
      <c r="R137" s="172">
        <f t="shared" si="7"/>
        <v>2.7270415416548399E-2</v>
      </c>
      <c r="S137" s="172">
        <f t="shared" si="7"/>
        <v>5.369441447836687E-3</v>
      </c>
      <c r="T137" s="172">
        <f t="shared" si="7"/>
        <v>-4.3228857463692871E-2</v>
      </c>
      <c r="U137" s="172">
        <f>U121/U117-1</f>
        <v>0.10461421260588355</v>
      </c>
      <c r="V137" s="172">
        <f t="shared" si="7"/>
        <v>-3.4143321916264235E-2</v>
      </c>
      <c r="W137" s="172">
        <f t="shared" si="7"/>
        <v>-0.24813191164671555</v>
      </c>
      <c r="X137" s="172">
        <f t="shared" si="7"/>
        <v>2.8341640301779769E-2</v>
      </c>
      <c r="Y137" s="172">
        <f t="shared" si="7"/>
        <v>9.2324140920072573E-3</v>
      </c>
      <c r="Z137" s="172">
        <f t="shared" si="7"/>
        <v>-7.8785447293831967E-2</v>
      </c>
    </row>
    <row r="138" spans="15:26" x14ac:dyDescent="0.25">
      <c r="O138" s="68" t="s">
        <v>138</v>
      </c>
      <c r="P138" s="128" t="str">
        <f>"Y/Y "&amp;RIGHT(P130,4)</f>
        <v>Y/Y 24Q4</v>
      </c>
      <c r="Q138" s="172">
        <f>Q122/Q118-1</f>
        <v>-2.2037698665868355E-2</v>
      </c>
      <c r="R138" s="172">
        <f t="shared" si="7"/>
        <v>3.809123256551783E-2</v>
      </c>
      <c r="S138" s="172">
        <f t="shared" si="7"/>
        <v>8.2918536069838122E-3</v>
      </c>
      <c r="T138" s="172">
        <f t="shared" si="7"/>
        <v>-3.5290588535257239E-2</v>
      </c>
      <c r="U138" s="172">
        <f>U122/U118-1</f>
        <v>6.3446806898384667E-2</v>
      </c>
      <c r="V138" s="172">
        <f t="shared" si="7"/>
        <v>-9.3659338331700814E-3</v>
      </c>
      <c r="W138" s="172">
        <f>W122/W118-1</f>
        <v>-0.11828200589421833</v>
      </c>
      <c r="X138" s="172">
        <f t="shared" si="7"/>
        <v>3.8399522931621632E-2</v>
      </c>
      <c r="Y138" s="172">
        <f t="shared" si="7"/>
        <v>2.0342372391328079E-2</v>
      </c>
      <c r="Z138" s="172">
        <f t="shared" si="7"/>
        <v>-3.8927556688916454E-2</v>
      </c>
    </row>
    <row r="139" spans="15:26" x14ac:dyDescent="0.25">
      <c r="O139" s="68"/>
      <c r="P139" s="68"/>
      <c r="Q139" s="173"/>
      <c r="R139" s="174"/>
      <c r="S139" s="174"/>
      <c r="T139" s="174"/>
      <c r="U139" s="175"/>
      <c r="V139" s="175"/>
      <c r="W139" s="173"/>
      <c r="X139" s="174"/>
      <c r="Y139" s="174"/>
      <c r="Z139" s="174"/>
    </row>
    <row r="140" spans="15:26" x14ac:dyDescent="0.25">
      <c r="O140" s="68" t="s">
        <v>103</v>
      </c>
      <c r="P140" s="68" t="s">
        <v>103</v>
      </c>
      <c r="Q140" s="173">
        <f>MIN($Q$59:$Q$70)</f>
        <v>107.081093480074</v>
      </c>
      <c r="R140" s="173">
        <f>MIN($R$59:$R$70)</f>
        <v>118.29444505139401</v>
      </c>
      <c r="S140" s="173">
        <f>MIN($S$59:$S$70)</f>
        <v>129.48947896018601</v>
      </c>
      <c r="T140" s="173">
        <f>MIN($T$59:$T$70)</f>
        <v>125.71019866691201</v>
      </c>
      <c r="U140" s="173">
        <f>MIN($U$59:$U$70)</f>
        <v>125.885257178446</v>
      </c>
      <c r="V140" s="173">
        <f>MIN($V$59:$V$70)</f>
        <v>96.799714043583705</v>
      </c>
      <c r="W140" s="173">
        <f>MIN($Q$59:$Q$70)</f>
        <v>107.081093480074</v>
      </c>
      <c r="X140" s="173">
        <f>MIN($R$59:$R$70)</f>
        <v>118.29444505139401</v>
      </c>
      <c r="Y140" s="173">
        <f>MIN($S$59:$S$70)</f>
        <v>129.48947896018601</v>
      </c>
      <c r="Z140" s="173">
        <f>MIN($T$59:$T$70)</f>
        <v>125.71019866691201</v>
      </c>
    </row>
    <row r="141" spans="15:26" x14ac:dyDescent="0.25">
      <c r="O141" s="68" t="s">
        <v>104</v>
      </c>
      <c r="P141" s="68" t="s">
        <v>104</v>
      </c>
      <c r="Q141" s="172">
        <f t="shared" ref="Q141:Z141" si="8">Q122/Q140-1</f>
        <v>0.97935709683949623</v>
      </c>
      <c r="R141" s="172">
        <f t="shared" si="8"/>
        <v>2.4568109117449226</v>
      </c>
      <c r="S141" s="172">
        <f t="shared" si="8"/>
        <v>1.1883627228523519</v>
      </c>
      <c r="T141" s="172">
        <f t="shared" si="8"/>
        <v>2.3584880889325142</v>
      </c>
      <c r="U141" s="172">
        <f t="shared" si="8"/>
        <v>2.44763273446463</v>
      </c>
      <c r="V141" s="172">
        <f t="shared" si="8"/>
        <v>1.4834367684146836</v>
      </c>
      <c r="W141" s="172">
        <f t="shared" si="8"/>
        <v>0.15732497461358896</v>
      </c>
      <c r="X141" s="172">
        <f t="shared" si="8"/>
        <v>2.3559815727618032</v>
      </c>
      <c r="Y141" s="172">
        <f t="shared" si="8"/>
        <v>0.73440849000827879</v>
      </c>
      <c r="Z141" s="172">
        <f t="shared" si="8"/>
        <v>1.5147841283258683</v>
      </c>
    </row>
  </sheetData>
  <mergeCells count="14">
    <mergeCell ref="I48:O48"/>
    <mergeCell ref="I49:O49"/>
    <mergeCell ref="AA5:AF5"/>
    <mergeCell ref="AG5:AJ5"/>
    <mergeCell ref="A27:F27"/>
    <mergeCell ref="A28:F28"/>
    <mergeCell ref="Q5:V5"/>
    <mergeCell ref="W5:Z5"/>
    <mergeCell ref="A7:F7"/>
    <mergeCell ref="I7:O7"/>
    <mergeCell ref="A8:F8"/>
    <mergeCell ref="I8:O8"/>
    <mergeCell ref="I27:O27"/>
    <mergeCell ref="I28:O28"/>
  </mergeCells>
  <conditionalFormatting sqref="O90 O92:O112">
    <cfRule type="expression" dxfId="16" priority="6">
      <formula>$O90=""</formula>
    </cfRule>
  </conditionalFormatting>
  <conditionalFormatting sqref="P7:P122">
    <cfRule type="expression" dxfId="15" priority="8">
      <formula>$Q7=""</formula>
    </cfRule>
  </conditionalFormatting>
  <conditionalFormatting sqref="O125:O141">
    <cfRule type="expression" dxfId="8" priority="5">
      <formula>$O125=""</formula>
    </cfRule>
  </conditionalFormatting>
  <conditionalFormatting sqref="O123:P123">
    <cfRule type="expression" dxfId="7" priority="3">
      <formula>$O123=""</formula>
    </cfRule>
  </conditionalFormatting>
  <conditionalFormatting sqref="P125:P131">
    <cfRule type="expression" dxfId="6" priority="1">
      <formula>$O125=""</formula>
    </cfRule>
  </conditionalFormatting>
  <conditionalFormatting sqref="P132">
    <cfRule type="expression" dxfId="5" priority="4">
      <formula>$O133=""</formula>
    </cfRule>
  </conditionalFormatting>
  <conditionalFormatting sqref="P133:P141">
    <cfRule type="expression" dxfId="4" priority="2">
      <formula>$O133=""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E71B-6523-496A-BC69-FC1D081537AA}">
  <sheetPr codeName="Sheet5"/>
  <dimension ref="A1:V410"/>
  <sheetViews>
    <sheetView workbookViewId="0">
      <selection activeCell="K35" sqref="K35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64" t="s">
        <v>7</v>
      </c>
      <c r="P5" s="165"/>
      <c r="Q5" s="165"/>
      <c r="R5" s="166"/>
      <c r="S5" s="164" t="s">
        <v>16</v>
      </c>
      <c r="T5" s="165"/>
      <c r="U5" s="165"/>
      <c r="V5" s="166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63" t="s">
        <v>81</v>
      </c>
      <c r="B7" s="163"/>
      <c r="C7" s="163"/>
      <c r="D7" s="163"/>
      <c r="E7" s="163"/>
      <c r="F7" s="163"/>
      <c r="G7" s="60"/>
      <c r="H7" s="163" t="s">
        <v>82</v>
      </c>
      <c r="I7" s="163"/>
      <c r="J7" s="163"/>
      <c r="K7" s="163"/>
      <c r="L7" s="163"/>
      <c r="M7" s="163"/>
      <c r="N7" s="25">
        <v>35155</v>
      </c>
      <c r="O7" s="61">
        <v>66.549958298373298</v>
      </c>
      <c r="P7" s="16">
        <v>54.9362173773157</v>
      </c>
      <c r="Q7" s="16">
        <v>74.680339112733705</v>
      </c>
      <c r="R7" s="64">
        <v>62.898926607334801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63" t="s">
        <v>74</v>
      </c>
      <c r="B8" s="163"/>
      <c r="C8" s="163"/>
      <c r="D8" s="163"/>
      <c r="E8" s="163"/>
      <c r="F8" s="163"/>
      <c r="H8" s="163" t="s">
        <v>74</v>
      </c>
      <c r="I8" s="163"/>
      <c r="J8" s="163"/>
      <c r="K8" s="163"/>
      <c r="L8" s="163"/>
      <c r="M8" s="163"/>
      <c r="N8" s="25">
        <v>35246</v>
      </c>
      <c r="O8" s="61">
        <v>66.921515798365803</v>
      </c>
      <c r="P8" s="16">
        <v>54.018620299633803</v>
      </c>
      <c r="Q8" s="16">
        <v>74.486190948004193</v>
      </c>
      <c r="R8" s="64">
        <v>64.957815345486694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69.871904117401499</v>
      </c>
      <c r="P9" s="16">
        <v>56.079994568014797</v>
      </c>
      <c r="Q9" s="16">
        <v>77.446368905696801</v>
      </c>
      <c r="R9" s="64">
        <v>67.060808674736705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71.934176253888197</v>
      </c>
      <c r="P10" s="16">
        <v>62.163536391087497</v>
      </c>
      <c r="Q10" s="16">
        <v>82.479790827048404</v>
      </c>
      <c r="R10" s="64">
        <v>67.212944058341606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71.512114823317006</v>
      </c>
      <c r="P11" s="16">
        <v>66.046853079780604</v>
      </c>
      <c r="Q11" s="16">
        <v>84.930885681993303</v>
      </c>
      <c r="R11" s="64">
        <v>67.844491551542404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71.9589964188946</v>
      </c>
      <c r="P12" s="16">
        <v>66.445070232657102</v>
      </c>
      <c r="Q12" s="16">
        <v>86.260216041070507</v>
      </c>
      <c r="R12" s="64">
        <v>69.959566020677698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72.448590343520493</v>
      </c>
      <c r="P13" s="16">
        <v>70.633336674648703</v>
      </c>
      <c r="Q13" s="16">
        <v>87.628998882400296</v>
      </c>
      <c r="R13" s="64">
        <v>73.8847854162766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73.237354238366294</v>
      </c>
      <c r="P14" s="16">
        <v>76.9437673617944</v>
      </c>
      <c r="Q14" s="16">
        <v>88.662105097969302</v>
      </c>
      <c r="R14" s="64">
        <v>77.143362050251099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75.197489106528494</v>
      </c>
      <c r="P15" s="16">
        <v>77.797361183592599</v>
      </c>
      <c r="Q15" s="16">
        <v>88.471548276484697</v>
      </c>
      <c r="R15" s="64">
        <v>78.241011093540195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77.586798717756594</v>
      </c>
      <c r="P16" s="16">
        <v>78.242470370291699</v>
      </c>
      <c r="Q16" s="16">
        <v>85.850331865478296</v>
      </c>
      <c r="R16" s="64">
        <v>79.546324508425798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77.868093950967705</v>
      </c>
      <c r="P17" s="16">
        <v>83.345449986500498</v>
      </c>
      <c r="Q17" s="16">
        <v>85.320734700613599</v>
      </c>
      <c r="R17" s="64">
        <v>81.5018111303838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77.857408939099102</v>
      </c>
      <c r="P18" s="16">
        <v>88.248964104929897</v>
      </c>
      <c r="Q18" s="16">
        <v>88.367911900276894</v>
      </c>
      <c r="R18" s="64">
        <v>83.338497853012498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82.439140146268798</v>
      </c>
      <c r="P19" s="16">
        <v>88.832434312893199</v>
      </c>
      <c r="Q19" s="16">
        <v>90.316915586471595</v>
      </c>
      <c r="R19" s="64">
        <v>84.934641098332307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90.582653264825296</v>
      </c>
      <c r="P20" s="16">
        <v>88.128030842438207</v>
      </c>
      <c r="Q20" s="16">
        <v>91.755744906311193</v>
      </c>
      <c r="R20" s="64">
        <v>86.095839359153501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94.048984670305302</v>
      </c>
      <c r="P21" s="16">
        <v>88.291335233935897</v>
      </c>
      <c r="Q21" s="16">
        <v>93.593748586265093</v>
      </c>
      <c r="R21" s="64">
        <v>87.957611321974397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92.593267420521201</v>
      </c>
      <c r="P22" s="16">
        <v>90.534157243554105</v>
      </c>
      <c r="Q22" s="16">
        <v>94.4829162187809</v>
      </c>
      <c r="R22" s="64">
        <v>91.005007930038701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94.018799732262906</v>
      </c>
      <c r="P23" s="16">
        <v>94.5224357937593</v>
      </c>
      <c r="Q23" s="16">
        <v>95.889812588287995</v>
      </c>
      <c r="R23" s="64">
        <v>94.605200364374099</v>
      </c>
      <c r="S23" s="61">
        <v>101.250805341938</v>
      </c>
      <c r="T23" s="16">
        <v>75.786992183870495</v>
      </c>
      <c r="U23" s="16">
        <v>98.209837605357706</v>
      </c>
      <c r="V23" s="64">
        <v>90.966009634434499</v>
      </c>
    </row>
    <row r="24" spans="14:22" x14ac:dyDescent="0.25">
      <c r="N24" s="25">
        <v>36707</v>
      </c>
      <c r="O24" s="61">
        <v>98.723892478380407</v>
      </c>
      <c r="P24" s="16">
        <v>99.592684509001202</v>
      </c>
      <c r="Q24" s="16">
        <v>98.952725760110596</v>
      </c>
      <c r="R24" s="64">
        <v>98.121891405254004</v>
      </c>
      <c r="S24" s="61">
        <v>101.005290122658</v>
      </c>
      <c r="T24" s="16">
        <v>84.254551941062402</v>
      </c>
      <c r="U24" s="16">
        <v>97.871788902091097</v>
      </c>
      <c r="V24" s="64">
        <v>94.714290080867102</v>
      </c>
    </row>
    <row r="25" spans="14:22" x14ac:dyDescent="0.25">
      <c r="N25" s="25">
        <v>36799</v>
      </c>
      <c r="O25" s="61">
        <v>101.12715358561</v>
      </c>
      <c r="P25" s="16">
        <v>100.387010192914</v>
      </c>
      <c r="Q25" s="16">
        <v>100.607748536261</v>
      </c>
      <c r="R25" s="64">
        <v>99.371166092070794</v>
      </c>
      <c r="S25" s="61">
        <v>100.72862312115799</v>
      </c>
      <c r="T25" s="16">
        <v>96.738546103101896</v>
      </c>
      <c r="U25" s="16">
        <v>98.764710920334394</v>
      </c>
      <c r="V25" s="64">
        <v>97.812339648719004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101.394173857211</v>
      </c>
      <c r="P27" s="16">
        <v>103.577634094603</v>
      </c>
      <c r="Q27" s="16">
        <v>99.693579865142596</v>
      </c>
      <c r="R27" s="64">
        <v>102.51076692446701</v>
      </c>
      <c r="S27" s="61">
        <v>99.994651753929503</v>
      </c>
      <c r="T27" s="16">
        <v>103.630719338446</v>
      </c>
      <c r="U27" s="16">
        <v>100.420895679103</v>
      </c>
      <c r="V27" s="64">
        <v>99.839678063774102</v>
      </c>
    </row>
    <row r="28" spans="14:22" x14ac:dyDescent="0.25">
      <c r="N28" s="25">
        <v>37072</v>
      </c>
      <c r="O28" s="61">
        <v>106.718987864955</v>
      </c>
      <c r="P28" s="16">
        <v>103.03042612221</v>
      </c>
      <c r="Q28" s="16">
        <v>101.65446926912701</v>
      </c>
      <c r="R28" s="64">
        <v>105.402302345061</v>
      </c>
      <c r="S28" s="61">
        <v>104.869579894889</v>
      </c>
      <c r="T28" s="16">
        <v>109.51378392111</v>
      </c>
      <c r="U28" s="16">
        <v>99.550359212345299</v>
      </c>
      <c r="V28" s="64">
        <v>98.811955749243097</v>
      </c>
    </row>
    <row r="29" spans="14:22" x14ac:dyDescent="0.25">
      <c r="N29" s="25">
        <v>37164</v>
      </c>
      <c r="O29" s="61">
        <v>109.41233947393501</v>
      </c>
      <c r="P29" s="16">
        <v>100.08296273376</v>
      </c>
      <c r="Q29" s="16">
        <v>105.713830092457</v>
      </c>
      <c r="R29" s="64">
        <v>105.92895605127801</v>
      </c>
      <c r="S29" s="61">
        <v>110.777045246876</v>
      </c>
      <c r="T29" s="16">
        <v>107.894832514068</v>
      </c>
      <c r="U29" s="16">
        <v>98.015908784188994</v>
      </c>
      <c r="V29" s="64">
        <v>98.611094112970306</v>
      </c>
    </row>
    <row r="30" spans="14:22" x14ac:dyDescent="0.25">
      <c r="N30" s="25">
        <v>37256</v>
      </c>
      <c r="O30" s="61">
        <v>108.42241324833699</v>
      </c>
      <c r="P30" s="16">
        <v>102.921654955682</v>
      </c>
      <c r="Q30" s="16">
        <v>108.06704585081</v>
      </c>
      <c r="R30" s="64">
        <v>106.003362590487</v>
      </c>
      <c r="S30" s="61">
        <v>111.78370657628101</v>
      </c>
      <c r="T30" s="16">
        <v>103.131364594388</v>
      </c>
      <c r="U30" s="16">
        <v>98.963340411962307</v>
      </c>
      <c r="V30" s="64">
        <v>98.778752853051699</v>
      </c>
    </row>
    <row r="31" spans="14:22" x14ac:dyDescent="0.25">
      <c r="N31" s="25">
        <v>37346</v>
      </c>
      <c r="O31" s="61">
        <v>109.77106173882601</v>
      </c>
      <c r="P31" s="16">
        <v>109.085141361933</v>
      </c>
      <c r="Q31" s="16">
        <v>107.827987049876</v>
      </c>
      <c r="R31" s="64">
        <v>108.36682427155201</v>
      </c>
      <c r="S31" s="61">
        <v>111.478116789791</v>
      </c>
      <c r="T31" s="16">
        <v>102.478730962299</v>
      </c>
      <c r="U31" s="16">
        <v>102.33989173425</v>
      </c>
      <c r="V31" s="64">
        <v>99.521877435553606</v>
      </c>
    </row>
    <row r="32" spans="14:22" x14ac:dyDescent="0.25">
      <c r="N32" s="25">
        <v>37437</v>
      </c>
      <c r="O32" s="61">
        <v>114.562799956598</v>
      </c>
      <c r="P32" s="16">
        <v>113.995229163007</v>
      </c>
      <c r="Q32" s="16">
        <v>108.495095256542</v>
      </c>
      <c r="R32" s="64">
        <v>112.340770850806</v>
      </c>
      <c r="S32" s="61">
        <v>110.99754201896</v>
      </c>
      <c r="T32" s="16">
        <v>105.70216153039701</v>
      </c>
      <c r="U32" s="16">
        <v>103.779997665404</v>
      </c>
      <c r="V32" s="64">
        <v>99.954377900590799</v>
      </c>
    </row>
    <row r="33" spans="1:22" x14ac:dyDescent="0.25">
      <c r="N33" s="25">
        <v>37529</v>
      </c>
      <c r="O33" s="61">
        <v>118.156506047077</v>
      </c>
      <c r="P33" s="16">
        <v>116.220045315455</v>
      </c>
      <c r="Q33" s="16">
        <v>112.496388519652</v>
      </c>
      <c r="R33" s="64">
        <v>116.264514020078</v>
      </c>
      <c r="S33" s="61">
        <v>114.13485042339001</v>
      </c>
      <c r="T33" s="16">
        <v>105.982490005483</v>
      </c>
      <c r="U33" s="16">
        <v>104.30243223426299</v>
      </c>
      <c r="V33" s="64">
        <v>101.045468855119</v>
      </c>
    </row>
    <row r="34" spans="1:22" x14ac:dyDescent="0.25">
      <c r="N34" s="25">
        <v>37621</v>
      </c>
      <c r="O34" s="61">
        <v>118.177259230513</v>
      </c>
      <c r="P34" s="16">
        <v>117.848091788045</v>
      </c>
      <c r="Q34" s="16">
        <v>117.371259413863</v>
      </c>
      <c r="R34" s="64">
        <v>118.735891652985</v>
      </c>
      <c r="S34" s="61">
        <v>120.110120385643</v>
      </c>
      <c r="T34" s="16">
        <v>103.40759624993299</v>
      </c>
      <c r="U34" s="16">
        <v>107.27249640481099</v>
      </c>
      <c r="V34" s="64">
        <v>103.7497417192</v>
      </c>
    </row>
    <row r="35" spans="1:22" x14ac:dyDescent="0.25">
      <c r="N35" s="25">
        <v>37711</v>
      </c>
      <c r="O35" s="61">
        <v>119.38755395344501</v>
      </c>
      <c r="P35" s="16">
        <v>121.567996638905</v>
      </c>
      <c r="Q35" s="16">
        <v>119.817690752639</v>
      </c>
      <c r="R35" s="64">
        <v>121.693819789343</v>
      </c>
      <c r="S35" s="61">
        <v>116.48484467051701</v>
      </c>
      <c r="T35" s="16">
        <v>106.07504096999401</v>
      </c>
      <c r="U35" s="16">
        <v>111.443990449756</v>
      </c>
      <c r="V35" s="64">
        <v>106.751647190257</v>
      </c>
    </row>
    <row r="36" spans="1:22" x14ac:dyDescent="0.25">
      <c r="N36" s="25">
        <v>37802</v>
      </c>
      <c r="O36" s="61">
        <v>122.67299179068701</v>
      </c>
      <c r="P36" s="16">
        <v>126.94751158663099</v>
      </c>
      <c r="Q36" s="16">
        <v>119.412246223574</v>
      </c>
      <c r="R36" s="64">
        <v>125.83448945536701</v>
      </c>
      <c r="S36" s="61">
        <v>110.459178689833</v>
      </c>
      <c r="T36" s="16">
        <v>106.32836604436299</v>
      </c>
      <c r="U36" s="16">
        <v>113.158168069539</v>
      </c>
      <c r="V36" s="64">
        <v>109.764968344042</v>
      </c>
    </row>
    <row r="37" spans="1:22" x14ac:dyDescent="0.25">
      <c r="N37" s="25">
        <v>37894</v>
      </c>
      <c r="O37" s="61">
        <v>124.94989607615101</v>
      </c>
      <c r="P37" s="16">
        <v>132.247577253071</v>
      </c>
      <c r="Q37" s="16">
        <v>121.36385659725801</v>
      </c>
      <c r="R37" s="64">
        <v>129.00248839930899</v>
      </c>
      <c r="S37" s="61">
        <v>115.817803759573</v>
      </c>
      <c r="T37" s="16">
        <v>102.61501835337501</v>
      </c>
      <c r="U37" s="16">
        <v>111.885858955373</v>
      </c>
      <c r="V37" s="64">
        <v>110.793131731741</v>
      </c>
    </row>
    <row r="38" spans="1:22" x14ac:dyDescent="0.25">
      <c r="A38" s="71"/>
      <c r="N38" s="25">
        <v>37986</v>
      </c>
      <c r="O38" s="61">
        <v>127.275594981748</v>
      </c>
      <c r="P38" s="16">
        <v>136.55013499292599</v>
      </c>
      <c r="Q38" s="16">
        <v>127.74216364615999</v>
      </c>
      <c r="R38" s="64">
        <v>132.13424161111601</v>
      </c>
      <c r="S38" s="61">
        <v>126.38081696260799</v>
      </c>
      <c r="T38" s="16">
        <v>108.204579498627</v>
      </c>
      <c r="U38" s="16">
        <v>112.448511571899</v>
      </c>
      <c r="V38" s="64">
        <v>111.159335888466</v>
      </c>
    </row>
    <row r="39" spans="1:22" x14ac:dyDescent="0.25">
      <c r="N39" s="25">
        <v>38077</v>
      </c>
      <c r="O39" s="61">
        <v>131.44072249131301</v>
      </c>
      <c r="P39" s="16">
        <v>141.247441768165</v>
      </c>
      <c r="Q39" s="16">
        <v>135.05842633600199</v>
      </c>
      <c r="R39" s="64">
        <v>138.91383189948201</v>
      </c>
      <c r="S39" s="61">
        <v>120.140314781716</v>
      </c>
      <c r="T39" s="16">
        <v>122.054204277306</v>
      </c>
      <c r="U39" s="16">
        <v>116.467756477696</v>
      </c>
      <c r="V39" s="64">
        <v>115.47283622096199</v>
      </c>
    </row>
    <row r="40" spans="1:22" x14ac:dyDescent="0.25">
      <c r="N40" s="25">
        <v>38168</v>
      </c>
      <c r="O40" s="61">
        <v>134.48987705885301</v>
      </c>
      <c r="P40" s="16">
        <v>145.908340246601</v>
      </c>
      <c r="Q40" s="16">
        <v>141.329462951246</v>
      </c>
      <c r="R40" s="64">
        <v>148.08771793210801</v>
      </c>
      <c r="S40" s="61">
        <v>112.684718495757</v>
      </c>
      <c r="T40" s="16">
        <v>127.52049681550299</v>
      </c>
      <c r="U40" s="16">
        <v>122.852396393806</v>
      </c>
      <c r="V40" s="64">
        <v>122.16030466109601</v>
      </c>
    </row>
    <row r="41" spans="1:22" x14ac:dyDescent="0.25">
      <c r="N41" s="25">
        <v>38260</v>
      </c>
      <c r="O41" s="61">
        <v>134.965294902864</v>
      </c>
      <c r="P41" s="16">
        <v>149.99214290571001</v>
      </c>
      <c r="Q41" s="16">
        <v>145.08761160281901</v>
      </c>
      <c r="R41" s="64">
        <v>151.805064672914</v>
      </c>
      <c r="S41" s="61">
        <v>121.20850251391499</v>
      </c>
      <c r="T41" s="16">
        <v>124.991021195602</v>
      </c>
      <c r="U41" s="16">
        <v>129.145368840494</v>
      </c>
      <c r="V41" s="64">
        <v>126.47972547763401</v>
      </c>
    </row>
    <row r="42" spans="1:22" x14ac:dyDescent="0.25">
      <c r="N42" s="25">
        <v>38352</v>
      </c>
      <c r="O42" s="61">
        <v>135.84395198102499</v>
      </c>
      <c r="P42" s="16">
        <v>155.00534180075701</v>
      </c>
      <c r="Q42" s="16">
        <v>150.079791835598</v>
      </c>
      <c r="R42" s="64">
        <v>153.12725125977499</v>
      </c>
      <c r="S42" s="61">
        <v>129.32316101877501</v>
      </c>
      <c r="T42" s="16">
        <v>129.263254713566</v>
      </c>
      <c r="U42" s="16">
        <v>133.49653792112201</v>
      </c>
      <c r="V42" s="64">
        <v>128.23196221261699</v>
      </c>
    </row>
    <row r="43" spans="1:22" x14ac:dyDescent="0.25">
      <c r="N43" s="25">
        <v>38442</v>
      </c>
      <c r="O43" s="61">
        <v>139.64275451202701</v>
      </c>
      <c r="P43" s="16">
        <v>163.763200855999</v>
      </c>
      <c r="Q43" s="16">
        <v>160.32588317128599</v>
      </c>
      <c r="R43" s="64">
        <v>160.77785547643199</v>
      </c>
      <c r="S43" s="61">
        <v>131.558250804002</v>
      </c>
      <c r="T43" s="16">
        <v>137.74911438797801</v>
      </c>
      <c r="U43" s="16">
        <v>137.83764197521401</v>
      </c>
      <c r="V43" s="64">
        <v>131.30665155325499</v>
      </c>
    </row>
    <row r="44" spans="1:22" x14ac:dyDescent="0.25">
      <c r="N44" s="25">
        <v>38533</v>
      </c>
      <c r="O44" s="61">
        <v>145.11035280620399</v>
      </c>
      <c r="P44" s="16">
        <v>174.629314902392</v>
      </c>
      <c r="Q44" s="16">
        <v>172.481729699205</v>
      </c>
      <c r="R44" s="64">
        <v>171.308396957512</v>
      </c>
      <c r="S44" s="61">
        <v>132.69870340784399</v>
      </c>
      <c r="T44" s="16">
        <v>138.102576561522</v>
      </c>
      <c r="U44" s="16">
        <v>144.83671627593401</v>
      </c>
      <c r="V44" s="64">
        <v>136.432590953166</v>
      </c>
    </row>
    <row r="45" spans="1:22" x14ac:dyDescent="0.25">
      <c r="N45" s="25">
        <v>38625</v>
      </c>
      <c r="O45" s="61">
        <v>147.736908394713</v>
      </c>
      <c r="P45" s="16">
        <v>178.06758243448201</v>
      </c>
      <c r="Q45" s="16">
        <v>175.71051579716701</v>
      </c>
      <c r="R45" s="64">
        <v>176.004740874481</v>
      </c>
      <c r="S45" s="61">
        <v>132.21742766964999</v>
      </c>
      <c r="T45" s="16">
        <v>142.43623785624001</v>
      </c>
      <c r="U45" s="16">
        <v>153.54903995487601</v>
      </c>
      <c r="V45" s="64">
        <v>141.60691189851801</v>
      </c>
    </row>
    <row r="46" spans="1:22" x14ac:dyDescent="0.25">
      <c r="N46" s="25">
        <v>38717</v>
      </c>
      <c r="O46" s="61">
        <v>147.487354129062</v>
      </c>
      <c r="P46" s="16">
        <v>178.99623005440699</v>
      </c>
      <c r="Q46" s="16">
        <v>174.983482408507</v>
      </c>
      <c r="R46" s="64">
        <v>177.04455935563999</v>
      </c>
      <c r="S46" s="61">
        <v>130.61422200217299</v>
      </c>
      <c r="T46" s="16">
        <v>155.66167841932301</v>
      </c>
      <c r="U46" s="16">
        <v>157.424215945485</v>
      </c>
      <c r="V46" s="64">
        <v>146.915186782539</v>
      </c>
    </row>
    <row r="47" spans="1:22" x14ac:dyDescent="0.25">
      <c r="N47" s="25">
        <v>38807</v>
      </c>
      <c r="O47" s="61">
        <v>145.72439455887201</v>
      </c>
      <c r="P47" s="16">
        <v>184.05070391204401</v>
      </c>
      <c r="Q47" s="16">
        <v>179.08325052108</v>
      </c>
      <c r="R47" s="64">
        <v>181.41337244799701</v>
      </c>
      <c r="S47" s="61">
        <v>132.6041934344</v>
      </c>
      <c r="T47" s="16">
        <v>161.12992813635401</v>
      </c>
      <c r="U47" s="16">
        <v>157.731081774442</v>
      </c>
      <c r="V47" s="64">
        <v>152.086722779735</v>
      </c>
    </row>
    <row r="48" spans="1:22" x14ac:dyDescent="0.25">
      <c r="N48" s="25">
        <v>38898</v>
      </c>
      <c r="O48" s="61">
        <v>142.229217932708</v>
      </c>
      <c r="P48" s="16">
        <v>186.38499253274099</v>
      </c>
      <c r="Q48" s="16">
        <v>179.92978415470901</v>
      </c>
      <c r="R48" s="64">
        <v>186.71784045722899</v>
      </c>
      <c r="S48" s="61">
        <v>136.796307544825</v>
      </c>
      <c r="T48" s="16">
        <v>166.24876363944401</v>
      </c>
      <c r="U48" s="16">
        <v>159.53617825990401</v>
      </c>
      <c r="V48" s="64">
        <v>155.252637187289</v>
      </c>
    </row>
    <row r="49" spans="14:22" x14ac:dyDescent="0.25">
      <c r="N49" s="25">
        <v>38990</v>
      </c>
      <c r="O49" s="61">
        <v>142.550594931923</v>
      </c>
      <c r="P49" s="16">
        <v>184.69743786924201</v>
      </c>
      <c r="Q49" s="16">
        <v>174.70634414912999</v>
      </c>
      <c r="R49" s="64">
        <v>188.143404935192</v>
      </c>
      <c r="S49" s="61">
        <v>137.872148403024</v>
      </c>
      <c r="T49" s="16">
        <v>178.88632659573599</v>
      </c>
      <c r="U49" s="16">
        <v>159.23096173858599</v>
      </c>
      <c r="V49" s="64">
        <v>157.80562495529799</v>
      </c>
    </row>
    <row r="50" spans="14:22" x14ac:dyDescent="0.25">
      <c r="N50" s="25">
        <v>39082</v>
      </c>
      <c r="O50" s="61">
        <v>145.27064789379801</v>
      </c>
      <c r="P50" s="16">
        <v>186.62124691596699</v>
      </c>
      <c r="Q50" s="16">
        <v>173.840717851894</v>
      </c>
      <c r="R50" s="64">
        <v>188.77524299619199</v>
      </c>
      <c r="S50" s="61">
        <v>140.47671346194701</v>
      </c>
      <c r="T50" s="16">
        <v>190.65379772038199</v>
      </c>
      <c r="U50" s="16">
        <v>158.494912354234</v>
      </c>
      <c r="V50" s="64">
        <v>162.00569968229701</v>
      </c>
    </row>
    <row r="51" spans="14:22" x14ac:dyDescent="0.25">
      <c r="N51" s="25">
        <v>39172</v>
      </c>
      <c r="O51" s="61">
        <v>144.25777420391901</v>
      </c>
      <c r="P51" s="16">
        <v>194.936519438777</v>
      </c>
      <c r="Q51" s="16">
        <v>180.82560496746299</v>
      </c>
      <c r="R51" s="64">
        <v>193.97409872415099</v>
      </c>
      <c r="S51" s="61">
        <v>144.67162705459299</v>
      </c>
      <c r="T51" s="16">
        <v>195.15692934268</v>
      </c>
      <c r="U51" s="16">
        <v>161.45509281245299</v>
      </c>
      <c r="V51" s="64">
        <v>168.05543655955299</v>
      </c>
    </row>
    <row r="52" spans="14:22" x14ac:dyDescent="0.25">
      <c r="N52" s="25">
        <v>39263</v>
      </c>
      <c r="O52" s="61">
        <v>140.86113391747401</v>
      </c>
      <c r="P52" s="16">
        <v>201.474479682957</v>
      </c>
      <c r="Q52" s="16">
        <v>186.12960910212499</v>
      </c>
      <c r="R52" s="64">
        <v>201.33444535592099</v>
      </c>
      <c r="S52" s="61">
        <v>144.583314438336</v>
      </c>
      <c r="T52" s="16">
        <v>193.33521852799601</v>
      </c>
      <c r="U52" s="16">
        <v>164.403701401994</v>
      </c>
      <c r="V52" s="64">
        <v>175.164778651944</v>
      </c>
    </row>
    <row r="53" spans="14:22" x14ac:dyDescent="0.25">
      <c r="N53" s="25">
        <v>39355</v>
      </c>
      <c r="O53" s="61">
        <v>138.14311703883499</v>
      </c>
      <c r="P53" s="16">
        <v>196.87593120437401</v>
      </c>
      <c r="Q53" s="16">
        <v>180.06397388851201</v>
      </c>
      <c r="R53" s="64">
        <v>199.458100353503</v>
      </c>
      <c r="S53" s="61">
        <v>145.034964680087</v>
      </c>
      <c r="T53" s="16">
        <v>196.35143209326901</v>
      </c>
      <c r="U53" s="16">
        <v>164.18946750934501</v>
      </c>
      <c r="V53" s="64">
        <v>177.29097472227801</v>
      </c>
    </row>
    <row r="54" spans="14:22" x14ac:dyDescent="0.25">
      <c r="N54" s="25">
        <v>39447</v>
      </c>
      <c r="O54" s="61">
        <v>136.52023626474099</v>
      </c>
      <c r="P54" s="16">
        <v>190.87921368887501</v>
      </c>
      <c r="Q54" s="16">
        <v>172.22714772939301</v>
      </c>
      <c r="R54" s="64">
        <v>191.37552595904501</v>
      </c>
      <c r="S54" s="61">
        <v>147.14167482589801</v>
      </c>
      <c r="T54" s="16">
        <v>198.722339443961</v>
      </c>
      <c r="U54" s="16">
        <v>162.10586206622699</v>
      </c>
      <c r="V54" s="64">
        <v>171.894147249159</v>
      </c>
    </row>
    <row r="55" spans="14:22" x14ac:dyDescent="0.25">
      <c r="N55" s="25">
        <v>39538</v>
      </c>
      <c r="O55" s="61">
        <v>134.496167349237</v>
      </c>
      <c r="P55" s="16">
        <v>192.47376312063199</v>
      </c>
      <c r="Q55" s="16">
        <v>169.373453102648</v>
      </c>
      <c r="R55" s="64">
        <v>187.57951065428</v>
      </c>
      <c r="S55" s="61">
        <v>144.61126225712999</v>
      </c>
      <c r="T55" s="16">
        <v>182.96878898057099</v>
      </c>
      <c r="U55" s="16">
        <v>157.73494975268099</v>
      </c>
      <c r="V55" s="64">
        <v>166.87212202350199</v>
      </c>
    </row>
    <row r="56" spans="14:22" x14ac:dyDescent="0.25">
      <c r="N56" s="25">
        <v>39629</v>
      </c>
      <c r="O56" s="61">
        <v>133.17957316285899</v>
      </c>
      <c r="P56" s="16">
        <v>194.71766300274501</v>
      </c>
      <c r="Q56" s="16">
        <v>165.14038903774801</v>
      </c>
      <c r="R56" s="64">
        <v>185.61559125358201</v>
      </c>
      <c r="S56" s="61">
        <v>140.272456106677</v>
      </c>
      <c r="T56" s="16">
        <v>173.75550078658699</v>
      </c>
      <c r="U56" s="16">
        <v>152.767442072557</v>
      </c>
      <c r="V56" s="64">
        <v>164.98969141591499</v>
      </c>
    </row>
    <row r="57" spans="14:22" x14ac:dyDescent="0.25">
      <c r="N57" s="25">
        <v>39721</v>
      </c>
      <c r="O57" s="61">
        <v>125.816154213918</v>
      </c>
      <c r="P57" s="16">
        <v>185.991744724249</v>
      </c>
      <c r="Q57" s="16">
        <v>154.57500976301901</v>
      </c>
      <c r="R57" s="64">
        <v>175.24160786458799</v>
      </c>
      <c r="S57" s="61">
        <v>137.960556873283</v>
      </c>
      <c r="T57" s="16">
        <v>176.741033374994</v>
      </c>
      <c r="U57" s="16">
        <v>147.553699815095</v>
      </c>
      <c r="V57" s="64">
        <v>160.44970345347201</v>
      </c>
    </row>
    <row r="58" spans="14:22" x14ac:dyDescent="0.25">
      <c r="N58" s="25">
        <v>39813</v>
      </c>
      <c r="O58" s="61">
        <v>115.08853907806601</v>
      </c>
      <c r="P58" s="16">
        <v>174.30951290687</v>
      </c>
      <c r="Q58" s="16">
        <v>144.237792689472</v>
      </c>
      <c r="R58" s="64">
        <v>161.683525371055</v>
      </c>
      <c r="S58" s="61">
        <v>133.461410937479</v>
      </c>
      <c r="T58" s="16">
        <v>172.87477551991199</v>
      </c>
      <c r="U58" s="16">
        <v>141.68934108094101</v>
      </c>
      <c r="V58" s="64">
        <v>152.54886450978299</v>
      </c>
    </row>
    <row r="59" spans="14:22" x14ac:dyDescent="0.25">
      <c r="N59" s="25">
        <v>39903</v>
      </c>
      <c r="O59" s="61">
        <v>109.00804047387101</v>
      </c>
      <c r="P59" s="16">
        <v>165.37096971137601</v>
      </c>
      <c r="Q59" s="16">
        <v>138.37459739267999</v>
      </c>
      <c r="R59" s="64">
        <v>148.37941704154801</v>
      </c>
      <c r="S59" s="61">
        <v>121.457607261053</v>
      </c>
      <c r="T59" s="16">
        <v>156.759066854944</v>
      </c>
      <c r="U59" s="16">
        <v>132.56440718043899</v>
      </c>
      <c r="V59" s="64">
        <v>138.902006821116</v>
      </c>
    </row>
    <row r="60" spans="14:22" x14ac:dyDescent="0.25">
      <c r="N60" s="25">
        <v>39994</v>
      </c>
      <c r="O60" s="61">
        <v>107.78666275627199</v>
      </c>
      <c r="P60" s="16">
        <v>157.488452028838</v>
      </c>
      <c r="Q60" s="16">
        <v>133.97989654480699</v>
      </c>
      <c r="R60" s="64">
        <v>134.63316833248501</v>
      </c>
      <c r="S60" s="61">
        <v>111.503367051903</v>
      </c>
      <c r="T60" s="16">
        <v>131.30203940702401</v>
      </c>
      <c r="U60" s="16">
        <v>120.81810278265201</v>
      </c>
      <c r="V60" s="64">
        <v>126.31910001618201</v>
      </c>
    </row>
    <row r="61" spans="14:22" x14ac:dyDescent="0.25">
      <c r="N61" s="25">
        <v>40086</v>
      </c>
      <c r="O61" s="61">
        <v>106.307174167789</v>
      </c>
      <c r="P61" s="16">
        <v>159.43090752661701</v>
      </c>
      <c r="Q61" s="16">
        <v>129.869773563926</v>
      </c>
      <c r="R61" s="64">
        <v>128.62384604134201</v>
      </c>
      <c r="S61" s="61">
        <v>105.161077269709</v>
      </c>
      <c r="T61" s="16">
        <v>119.297979528036</v>
      </c>
      <c r="U61" s="16">
        <v>113.606372291355</v>
      </c>
      <c r="V61" s="64">
        <v>118.081386439555</v>
      </c>
    </row>
    <row r="62" spans="14:22" x14ac:dyDescent="0.25">
      <c r="N62" s="25">
        <v>40178</v>
      </c>
      <c r="O62" s="61">
        <v>101.502662077593</v>
      </c>
      <c r="P62" s="16">
        <v>163.17010479893</v>
      </c>
      <c r="Q62" s="16">
        <v>126.29848859957301</v>
      </c>
      <c r="R62" s="64">
        <v>127.611208515404</v>
      </c>
      <c r="S62" s="61">
        <v>103.01289854534301</v>
      </c>
      <c r="T62" s="16">
        <v>124.064355290832</v>
      </c>
      <c r="U62" s="16">
        <v>111.00889340125801</v>
      </c>
      <c r="V62" s="64">
        <v>109.860319427204</v>
      </c>
    </row>
    <row r="63" spans="14:22" x14ac:dyDescent="0.25">
      <c r="N63" s="25">
        <v>40268</v>
      </c>
      <c r="O63" s="61">
        <v>97.649312530578996</v>
      </c>
      <c r="P63" s="16">
        <v>158.07098006326001</v>
      </c>
      <c r="Q63" s="16">
        <v>124.35305139978</v>
      </c>
      <c r="R63" s="64">
        <v>126.137635057379</v>
      </c>
      <c r="S63" s="61">
        <v>105.004758154602</v>
      </c>
      <c r="T63" s="16">
        <v>135.565087449359</v>
      </c>
      <c r="U63" s="16">
        <v>111.33921367371499</v>
      </c>
      <c r="V63" s="64">
        <v>110.42135746849701</v>
      </c>
    </row>
    <row r="64" spans="14:22" x14ac:dyDescent="0.25">
      <c r="N64" s="25">
        <v>40359</v>
      </c>
      <c r="O64" s="61">
        <v>95.435111868846505</v>
      </c>
      <c r="P64" s="16">
        <v>149.40651684062601</v>
      </c>
      <c r="Q64" s="16">
        <v>123.266073230009</v>
      </c>
      <c r="R64" s="64">
        <v>123.746214787274</v>
      </c>
      <c r="S64" s="61">
        <v>103.596298592471</v>
      </c>
      <c r="T64" s="16">
        <v>141.87864906758799</v>
      </c>
      <c r="U64" s="16">
        <v>116.750277820647</v>
      </c>
      <c r="V64" s="64">
        <v>118.255346076688</v>
      </c>
    </row>
    <row r="65" spans="14:22" x14ac:dyDescent="0.25">
      <c r="N65" s="25">
        <v>40451</v>
      </c>
      <c r="O65" s="61">
        <v>93.102859236908003</v>
      </c>
      <c r="P65" s="16">
        <v>150.523084346822</v>
      </c>
      <c r="Q65" s="16">
        <v>122.853022644779</v>
      </c>
      <c r="R65" s="64">
        <v>120.87252396436</v>
      </c>
      <c r="S65" s="61">
        <v>103.067121741976</v>
      </c>
      <c r="T65" s="16">
        <v>140.45807338639901</v>
      </c>
      <c r="U65" s="16">
        <v>124.787373912025</v>
      </c>
      <c r="V65" s="64">
        <v>120.509799917401</v>
      </c>
    </row>
    <row r="66" spans="14:22" x14ac:dyDescent="0.25">
      <c r="N66" s="25">
        <v>40543</v>
      </c>
      <c r="O66" s="61">
        <v>90.529486815881299</v>
      </c>
      <c r="P66" s="16">
        <v>155.989510989568</v>
      </c>
      <c r="Q66" s="16">
        <v>121.63302036866899</v>
      </c>
      <c r="R66" s="64">
        <v>119.07818143978299</v>
      </c>
      <c r="S66" s="61">
        <v>103.137937921659</v>
      </c>
      <c r="T66" s="16">
        <v>143.868338421939</v>
      </c>
      <c r="U66" s="16">
        <v>129.10029036523301</v>
      </c>
      <c r="V66" s="64">
        <v>120.268779399716</v>
      </c>
    </row>
    <row r="67" spans="14:22" x14ac:dyDescent="0.25">
      <c r="N67" s="25">
        <v>40633</v>
      </c>
      <c r="O67" s="61">
        <v>90.183374142710406</v>
      </c>
      <c r="P67" s="16">
        <v>154.206702946522</v>
      </c>
      <c r="Q67" s="16">
        <v>119.909898234447</v>
      </c>
      <c r="R67" s="64">
        <v>119.49695351790101</v>
      </c>
      <c r="S67" s="61">
        <v>102.484343403241</v>
      </c>
      <c r="T67" s="16">
        <v>151.74130017036899</v>
      </c>
      <c r="U67" s="16">
        <v>128.82773546140899</v>
      </c>
      <c r="V67" s="64">
        <v>123.339449974237</v>
      </c>
    </row>
    <row r="68" spans="14:22" x14ac:dyDescent="0.25">
      <c r="N68" s="25">
        <v>40724</v>
      </c>
      <c r="O68" s="61">
        <v>92.131328944038898</v>
      </c>
      <c r="P68" s="16">
        <v>153.069077123288</v>
      </c>
      <c r="Q68" s="16">
        <v>119.93602730719201</v>
      </c>
      <c r="R68" s="64">
        <v>120.622208305195</v>
      </c>
      <c r="S68" s="61">
        <v>105.57480653492</v>
      </c>
      <c r="T68" s="16">
        <v>153.024078621737</v>
      </c>
      <c r="U68" s="16">
        <v>126.894979969411</v>
      </c>
      <c r="V68" s="64">
        <v>126.106285343061</v>
      </c>
    </row>
    <row r="69" spans="14:22" x14ac:dyDescent="0.25">
      <c r="N69" s="25">
        <v>40816</v>
      </c>
      <c r="O69" s="61">
        <v>93.102489731594801</v>
      </c>
      <c r="P69" s="16">
        <v>157.463270858019</v>
      </c>
      <c r="Q69" s="16">
        <v>120.450518299706</v>
      </c>
      <c r="R69" s="64">
        <v>121.12592142308</v>
      </c>
      <c r="S69" s="61">
        <v>113.801714920024</v>
      </c>
      <c r="T69" s="16">
        <v>150.29254093855701</v>
      </c>
      <c r="U69" s="16">
        <v>128.04942687187801</v>
      </c>
      <c r="V69" s="64">
        <v>128.19992435492</v>
      </c>
    </row>
    <row r="70" spans="14:22" x14ac:dyDescent="0.25">
      <c r="N70" s="25">
        <v>40908</v>
      </c>
      <c r="O70" s="61">
        <v>92.086779953579097</v>
      </c>
      <c r="P70" s="16">
        <v>160.87771412427401</v>
      </c>
      <c r="Q70" s="16">
        <v>119.352716798122</v>
      </c>
      <c r="R70" s="64">
        <v>121.70590091395501</v>
      </c>
      <c r="S70" s="61">
        <v>119.054916088338</v>
      </c>
      <c r="T70" s="16">
        <v>154.736190617278</v>
      </c>
      <c r="U70" s="16">
        <v>130.684280021272</v>
      </c>
      <c r="V70" s="64">
        <v>130.39233233361401</v>
      </c>
    </row>
    <row r="71" spans="14:22" x14ac:dyDescent="0.25">
      <c r="N71" s="25">
        <v>40999</v>
      </c>
      <c r="O71" s="61">
        <v>89.638751878660202</v>
      </c>
      <c r="P71" s="16">
        <v>158.83382708742101</v>
      </c>
      <c r="Q71" s="16">
        <v>118.892543035765</v>
      </c>
      <c r="R71" s="64">
        <v>124.469404830488</v>
      </c>
      <c r="S71" s="61">
        <v>115.38798039740399</v>
      </c>
      <c r="T71" s="16">
        <v>158.74872374168601</v>
      </c>
      <c r="U71" s="16">
        <v>131.177173841095</v>
      </c>
      <c r="V71" s="64">
        <v>131.236949948259</v>
      </c>
    </row>
    <row r="72" spans="14:22" x14ac:dyDescent="0.25">
      <c r="N72" s="25">
        <v>41090</v>
      </c>
      <c r="O72" s="61">
        <v>87.308566313518398</v>
      </c>
      <c r="P72" s="16">
        <v>157.23386089853699</v>
      </c>
      <c r="Q72" s="16">
        <v>121.197125020942</v>
      </c>
      <c r="R72" s="64">
        <v>129.031790158712</v>
      </c>
      <c r="S72" s="61">
        <v>110.96506019068801</v>
      </c>
      <c r="T72" s="16">
        <v>158.77089554415701</v>
      </c>
      <c r="U72" s="16">
        <v>132.636701928316</v>
      </c>
      <c r="V72" s="64">
        <v>133.70404550980899</v>
      </c>
    </row>
    <row r="73" spans="14:22" x14ac:dyDescent="0.25">
      <c r="N73" s="25">
        <v>41182</v>
      </c>
      <c r="O73" s="61">
        <v>90.821433559278603</v>
      </c>
      <c r="P73" s="16">
        <v>161.92839298985001</v>
      </c>
      <c r="Q73" s="16">
        <v>124.615752819397</v>
      </c>
      <c r="R73" s="64">
        <v>131.175110444182</v>
      </c>
      <c r="S73" s="61">
        <v>110.58451694425899</v>
      </c>
      <c r="T73" s="16">
        <v>163.45904298521401</v>
      </c>
      <c r="U73" s="16">
        <v>135.30999251939301</v>
      </c>
      <c r="V73" s="64">
        <v>137.72593430601901</v>
      </c>
    </row>
    <row r="74" spans="14:22" x14ac:dyDescent="0.25">
      <c r="N74" s="25">
        <v>41274</v>
      </c>
      <c r="O74" s="61">
        <v>95.197198767545402</v>
      </c>
      <c r="P74" s="16">
        <v>167.24330996904001</v>
      </c>
      <c r="Q74" s="16">
        <v>125.98900867942299</v>
      </c>
      <c r="R74" s="64">
        <v>131.29432553867801</v>
      </c>
      <c r="S74" s="61">
        <v>112.100429157463</v>
      </c>
      <c r="T74" s="16">
        <v>170.15600085361001</v>
      </c>
      <c r="U74" s="16">
        <v>137.64481026713199</v>
      </c>
      <c r="V74" s="64">
        <v>139.29927335063101</v>
      </c>
    </row>
    <row r="75" spans="14:22" x14ac:dyDescent="0.25">
      <c r="N75" s="25">
        <v>41364</v>
      </c>
      <c r="O75" s="61">
        <v>95.206123498314199</v>
      </c>
      <c r="P75" s="16">
        <v>167.76147687029501</v>
      </c>
      <c r="Q75" s="16">
        <v>127.778110478462</v>
      </c>
      <c r="R75" s="64">
        <v>135.261617201219</v>
      </c>
      <c r="S75" s="61">
        <v>115.372683934424</v>
      </c>
      <c r="T75" s="16">
        <v>175.64959247796199</v>
      </c>
      <c r="U75" s="16">
        <v>140.58150870124999</v>
      </c>
      <c r="V75" s="64">
        <v>142.42188599924501</v>
      </c>
    </row>
    <row r="76" spans="14:22" x14ac:dyDescent="0.25">
      <c r="N76" s="25">
        <v>41455</v>
      </c>
      <c r="O76" s="61">
        <v>96.671304656067207</v>
      </c>
      <c r="P76" s="16">
        <v>168.28661270481101</v>
      </c>
      <c r="Q76" s="16">
        <v>132.27531621457501</v>
      </c>
      <c r="R76" s="64">
        <v>144.12115015548099</v>
      </c>
      <c r="S76" s="61">
        <v>119.361051758428</v>
      </c>
      <c r="T76" s="16">
        <v>185.21004067853099</v>
      </c>
      <c r="U76" s="16">
        <v>143.289285839428</v>
      </c>
      <c r="V76" s="64">
        <v>147.53083557889801</v>
      </c>
    </row>
    <row r="77" spans="14:22" x14ac:dyDescent="0.25">
      <c r="N77" s="25">
        <v>41547</v>
      </c>
      <c r="O77" s="61">
        <v>99.270063478017804</v>
      </c>
      <c r="P77" s="16">
        <v>171.421536231484</v>
      </c>
      <c r="Q77" s="16">
        <v>134.00760152747</v>
      </c>
      <c r="R77" s="64">
        <v>150.320199351567</v>
      </c>
      <c r="S77" s="61">
        <v>123.770399628828</v>
      </c>
      <c r="T77" s="16">
        <v>193.47332476596199</v>
      </c>
      <c r="U77" s="16">
        <v>145.99272877662401</v>
      </c>
      <c r="V77" s="64">
        <v>151.493459835913</v>
      </c>
    </row>
    <row r="78" spans="14:22" x14ac:dyDescent="0.25">
      <c r="N78" s="25">
        <v>41639</v>
      </c>
      <c r="O78" s="61">
        <v>100.360878756468</v>
      </c>
      <c r="P78" s="16">
        <v>175.86517874863799</v>
      </c>
      <c r="Q78" s="16">
        <v>133.625035018055</v>
      </c>
      <c r="R78" s="64">
        <v>151.701601793072</v>
      </c>
      <c r="S78" s="61">
        <v>127.803872421145</v>
      </c>
      <c r="T78" s="16">
        <v>191.91002521414501</v>
      </c>
      <c r="U78" s="16">
        <v>149.15976669525</v>
      </c>
      <c r="V78" s="64">
        <v>155.35657707335901</v>
      </c>
    </row>
    <row r="79" spans="14:22" x14ac:dyDescent="0.25">
      <c r="N79" s="25">
        <v>41729</v>
      </c>
      <c r="O79" s="61">
        <v>102.563953370294</v>
      </c>
      <c r="P79" s="16">
        <v>181.16867544942201</v>
      </c>
      <c r="Q79" s="16">
        <v>138.05231306244701</v>
      </c>
      <c r="R79" s="64">
        <v>156.469135584783</v>
      </c>
      <c r="S79" s="61">
        <v>125.980950886089</v>
      </c>
      <c r="T79" s="16">
        <v>184.23389962678399</v>
      </c>
      <c r="U79" s="16">
        <v>151.73779505998399</v>
      </c>
      <c r="V79" s="64">
        <v>159.90903674746701</v>
      </c>
    </row>
    <row r="80" spans="14:22" x14ac:dyDescent="0.25">
      <c r="N80" s="25">
        <v>41820</v>
      </c>
      <c r="O80" s="61">
        <v>107.560512256189</v>
      </c>
      <c r="P80" s="16">
        <v>188.21548032760799</v>
      </c>
      <c r="Q80" s="16">
        <v>146.02322195229701</v>
      </c>
      <c r="R80" s="64">
        <v>164.83517204607799</v>
      </c>
      <c r="S80" s="61">
        <v>127.85557645221</v>
      </c>
      <c r="T80" s="16">
        <v>181.50359782042401</v>
      </c>
      <c r="U80" s="16">
        <v>154.459258926264</v>
      </c>
      <c r="V80" s="64">
        <v>166.39610945924599</v>
      </c>
    </row>
    <row r="81" spans="14:22" x14ac:dyDescent="0.25">
      <c r="N81" s="25">
        <v>41912</v>
      </c>
      <c r="O81" s="61">
        <v>110.488977383595</v>
      </c>
      <c r="P81" s="16">
        <v>194.572705505904</v>
      </c>
      <c r="Q81" s="16">
        <v>149.32411444239199</v>
      </c>
      <c r="R81" s="64">
        <v>168.189334493302</v>
      </c>
      <c r="S81" s="61">
        <v>139.24212442309201</v>
      </c>
      <c r="T81" s="16">
        <v>190.45710422049001</v>
      </c>
      <c r="U81" s="16">
        <v>157.537036829389</v>
      </c>
      <c r="V81" s="64">
        <v>171.37913005669699</v>
      </c>
    </row>
    <row r="82" spans="14:22" x14ac:dyDescent="0.25">
      <c r="N82" s="25">
        <v>42004</v>
      </c>
      <c r="O82" s="61">
        <v>110.25375147112599</v>
      </c>
      <c r="P82" s="16">
        <v>198.76956206644601</v>
      </c>
      <c r="Q82" s="16">
        <v>149.29348432932699</v>
      </c>
      <c r="R82" s="64">
        <v>168.15523088616601</v>
      </c>
      <c r="S82" s="61">
        <v>144.454928743669</v>
      </c>
      <c r="T82" s="16">
        <v>205.59077743490599</v>
      </c>
      <c r="U82" s="16">
        <v>161.6723399567</v>
      </c>
      <c r="V82" s="64">
        <v>174.25060074343301</v>
      </c>
    </row>
    <row r="83" spans="14:22" x14ac:dyDescent="0.25">
      <c r="N83" s="25">
        <v>42094</v>
      </c>
      <c r="O83" s="61">
        <v>111.747539913458</v>
      </c>
      <c r="P83" s="16">
        <v>203.29583885025099</v>
      </c>
      <c r="Q83" s="16">
        <v>153.796537811695</v>
      </c>
      <c r="R83" s="64">
        <v>172.59303629965001</v>
      </c>
      <c r="S83" s="61">
        <v>144.71982161704</v>
      </c>
      <c r="T83" s="16">
        <v>217.63598061455701</v>
      </c>
      <c r="U83" s="16">
        <v>167.18265499619599</v>
      </c>
      <c r="V83" s="64">
        <v>179.06227674380199</v>
      </c>
    </row>
    <row r="84" spans="14:22" x14ac:dyDescent="0.25">
      <c r="N84" s="25">
        <v>42185</v>
      </c>
      <c r="O84" s="61">
        <v>115.907639123575</v>
      </c>
      <c r="P84" s="16">
        <v>207.484915894105</v>
      </c>
      <c r="Q84" s="16">
        <v>159.90258506116101</v>
      </c>
      <c r="R84" s="64">
        <v>180.393797627547</v>
      </c>
      <c r="S84" s="61">
        <v>147.77131931111501</v>
      </c>
      <c r="T84" s="16">
        <v>227.54839086158401</v>
      </c>
      <c r="U84" s="16">
        <v>170.96645909230199</v>
      </c>
      <c r="V84" s="64">
        <v>182.73970615446601</v>
      </c>
    </row>
    <row r="85" spans="14:22" x14ac:dyDescent="0.25">
      <c r="N85" s="25">
        <v>42277</v>
      </c>
      <c r="O85" s="61">
        <v>117.324491644669</v>
      </c>
      <c r="P85" s="16">
        <v>204.54657526736301</v>
      </c>
      <c r="Q85" s="16">
        <v>161.322146770226</v>
      </c>
      <c r="R85" s="64">
        <v>184.53878384534499</v>
      </c>
      <c r="S85" s="61">
        <v>146.19282255120399</v>
      </c>
      <c r="T85" s="16">
        <v>228.28919147828401</v>
      </c>
      <c r="U85" s="16">
        <v>173.24042922061301</v>
      </c>
      <c r="V85" s="64">
        <v>184.48688140814201</v>
      </c>
    </row>
    <row r="86" spans="14:22" x14ac:dyDescent="0.25">
      <c r="N86" s="25">
        <v>42369</v>
      </c>
      <c r="O86" s="61">
        <v>116.190030897225</v>
      </c>
      <c r="P86" s="16">
        <v>201.514549079858</v>
      </c>
      <c r="Q86" s="16">
        <v>161.35680800255199</v>
      </c>
      <c r="R86" s="64">
        <v>185.134590176573</v>
      </c>
      <c r="S86" s="61">
        <v>146.11873641807799</v>
      </c>
      <c r="T86" s="16">
        <v>220.363987759487</v>
      </c>
      <c r="U86" s="16">
        <v>174.05722476497101</v>
      </c>
      <c r="V86" s="64">
        <v>187.08121776487801</v>
      </c>
    </row>
    <row r="87" spans="14:22" x14ac:dyDescent="0.25">
      <c r="N87" s="25">
        <v>42460</v>
      </c>
      <c r="O87" s="61">
        <v>118.369867402707</v>
      </c>
      <c r="P87" s="16">
        <v>206.581950582454</v>
      </c>
      <c r="Q87" s="16">
        <v>165.18047985622499</v>
      </c>
      <c r="R87" s="64">
        <v>189.95878208126101</v>
      </c>
      <c r="S87" s="61">
        <v>148.53340696395301</v>
      </c>
      <c r="T87" s="16">
        <v>217.57260986371401</v>
      </c>
      <c r="U87" s="16">
        <v>175.298665457602</v>
      </c>
      <c r="V87" s="64">
        <v>190.64990657825899</v>
      </c>
    </row>
    <row r="88" spans="14:22" x14ac:dyDescent="0.25">
      <c r="N88" s="25">
        <v>42551</v>
      </c>
      <c r="O88" s="61">
        <v>123.348102698703</v>
      </c>
      <c r="P88" s="16">
        <v>214.257267342023</v>
      </c>
      <c r="Q88" s="16">
        <v>170.72539636901499</v>
      </c>
      <c r="R88" s="64">
        <v>199.44430697366201</v>
      </c>
      <c r="S88" s="61">
        <v>148.95732631501599</v>
      </c>
      <c r="T88" s="16">
        <v>214.60148640468501</v>
      </c>
      <c r="U88" s="16">
        <v>180.65416333345499</v>
      </c>
      <c r="V88" s="64">
        <v>196.69061341848999</v>
      </c>
    </row>
    <row r="89" spans="14:22" x14ac:dyDescent="0.25">
      <c r="N89" s="25">
        <v>42643</v>
      </c>
      <c r="O89" s="61">
        <v>125.418529477714</v>
      </c>
      <c r="P89" s="16">
        <v>220.975714846399</v>
      </c>
      <c r="Q89" s="16">
        <v>173.817253323693</v>
      </c>
      <c r="R89" s="64">
        <v>204.763443108178</v>
      </c>
      <c r="S89" s="61">
        <v>150.21531046494101</v>
      </c>
      <c r="T89" s="16">
        <v>212.55832476176201</v>
      </c>
      <c r="U89" s="16">
        <v>183.292099310433</v>
      </c>
      <c r="V89" s="64">
        <v>203.634077058564</v>
      </c>
    </row>
    <row r="90" spans="14:22" x14ac:dyDescent="0.25">
      <c r="N90" s="25">
        <v>42735</v>
      </c>
      <c r="O90" s="61">
        <v>126.026894491417</v>
      </c>
      <c r="P90" s="16">
        <v>227.90406732378699</v>
      </c>
      <c r="Q90" s="16">
        <v>176.56604279181499</v>
      </c>
      <c r="R90" s="64">
        <v>206.02164040584401</v>
      </c>
      <c r="S90" s="61">
        <v>148.908533644286</v>
      </c>
      <c r="T90" s="16">
        <v>212.068666520655</v>
      </c>
      <c r="U90" s="16">
        <v>181.245617257764</v>
      </c>
      <c r="V90" s="64">
        <v>206.433363362714</v>
      </c>
    </row>
    <row r="91" spans="14:22" x14ac:dyDescent="0.25">
      <c r="N91" s="25">
        <v>42825</v>
      </c>
      <c r="O91" s="61">
        <v>133.91220623125301</v>
      </c>
      <c r="P91" s="16">
        <v>238.35001435252599</v>
      </c>
      <c r="Q91" s="16">
        <v>187.20004509629101</v>
      </c>
      <c r="R91" s="64">
        <v>213.39779063949601</v>
      </c>
      <c r="S91" s="61">
        <v>146.270282768436</v>
      </c>
      <c r="T91" s="16">
        <v>217.163936737293</v>
      </c>
      <c r="U91" s="16">
        <v>182.11764767188501</v>
      </c>
      <c r="V91" s="64">
        <v>207.068178875581</v>
      </c>
    </row>
    <row r="92" spans="14:22" x14ac:dyDescent="0.25">
      <c r="N92" s="25">
        <v>42916</v>
      </c>
      <c r="O92" s="61">
        <v>147.35635972653401</v>
      </c>
      <c r="P92" s="16">
        <v>249.06345669613299</v>
      </c>
      <c r="Q92" s="16">
        <v>201.19213643753201</v>
      </c>
      <c r="R92" s="64">
        <v>225.05015786839701</v>
      </c>
      <c r="S92" s="61">
        <v>150.10719824185901</v>
      </c>
      <c r="T92" s="16">
        <v>231.155719776182</v>
      </c>
      <c r="U92" s="16">
        <v>186.99374450322901</v>
      </c>
      <c r="V92" s="64">
        <v>210.76457576370001</v>
      </c>
    </row>
    <row r="93" spans="14:22" x14ac:dyDescent="0.25">
      <c r="N93" s="25">
        <v>43008</v>
      </c>
      <c r="O93" s="61">
        <v>148.40395577116601</v>
      </c>
      <c r="P93" s="16">
        <v>250.53113797372001</v>
      </c>
      <c r="Q93" s="16">
        <v>200.55875607529299</v>
      </c>
      <c r="R93" s="64">
        <v>229.94470943180701</v>
      </c>
      <c r="S93" s="61">
        <v>155.63177596359799</v>
      </c>
      <c r="T93" s="16">
        <v>234.99707417356899</v>
      </c>
      <c r="U93" s="16">
        <v>191.15067446133401</v>
      </c>
      <c r="V93" s="64">
        <v>216.21424620165101</v>
      </c>
    </row>
    <row r="94" spans="14:22" x14ac:dyDescent="0.25">
      <c r="N94" s="25">
        <v>43100</v>
      </c>
      <c r="O94" s="61">
        <v>141.12800665321799</v>
      </c>
      <c r="P94" s="16">
        <v>247.73211828970099</v>
      </c>
      <c r="Q94" s="16">
        <v>194.55028810831399</v>
      </c>
      <c r="R94" s="64">
        <v>229.45276952845001</v>
      </c>
      <c r="S94" s="61">
        <v>154.943080403555</v>
      </c>
      <c r="T94" s="16">
        <v>241.372927284067</v>
      </c>
      <c r="U94" s="16">
        <v>192.75073466737101</v>
      </c>
      <c r="V94" s="64">
        <v>220.898255781725</v>
      </c>
    </row>
    <row r="95" spans="14:22" x14ac:dyDescent="0.25">
      <c r="N95" s="25">
        <v>43190</v>
      </c>
      <c r="O95" s="61">
        <v>141.123504442415</v>
      </c>
      <c r="P95" s="16">
        <v>245.838506685449</v>
      </c>
      <c r="Q95" s="16">
        <v>198.024732501692</v>
      </c>
      <c r="R95" s="64">
        <v>233.55218294082999</v>
      </c>
      <c r="S95" s="61">
        <v>155.948238817251</v>
      </c>
      <c r="T95" s="16">
        <v>252.511913919672</v>
      </c>
      <c r="U95" s="16">
        <v>194.872421280319</v>
      </c>
      <c r="V95" s="64">
        <v>222.634795555464</v>
      </c>
    </row>
    <row r="96" spans="14:22" x14ac:dyDescent="0.25">
      <c r="N96" s="25">
        <v>43281</v>
      </c>
      <c r="O96" s="61">
        <v>145.50144187681701</v>
      </c>
      <c r="P96" s="16">
        <v>243.25722425818901</v>
      </c>
      <c r="Q96" s="16">
        <v>204.74577207418</v>
      </c>
      <c r="R96" s="64">
        <v>241.78984759587101</v>
      </c>
      <c r="S96" s="61">
        <v>159.340213608422</v>
      </c>
      <c r="T96" s="16">
        <v>237.000381560178</v>
      </c>
      <c r="U96" s="16">
        <v>199.617023932802</v>
      </c>
      <c r="V96" s="64">
        <v>225.405250691433</v>
      </c>
    </row>
    <row r="97" spans="14:22" x14ac:dyDescent="0.25">
      <c r="N97" s="25">
        <v>43373</v>
      </c>
      <c r="O97" s="61">
        <v>149.009501656943</v>
      </c>
      <c r="P97" s="16">
        <v>246.842298048213</v>
      </c>
      <c r="Q97" s="16">
        <v>209.01591884467899</v>
      </c>
      <c r="R97" s="64">
        <v>243.83481598535499</v>
      </c>
      <c r="S97" s="61">
        <v>160.286497288004</v>
      </c>
      <c r="T97" s="16">
        <v>217.844376961644</v>
      </c>
      <c r="U97" s="16">
        <v>203.31431899635101</v>
      </c>
      <c r="V97" s="64">
        <v>231.654721170215</v>
      </c>
    </row>
    <row r="98" spans="14:22" x14ac:dyDescent="0.25">
      <c r="N98" s="25">
        <v>43465</v>
      </c>
      <c r="O98" s="61">
        <v>149.29212838149601</v>
      </c>
      <c r="P98" s="16">
        <v>254.35754473474699</v>
      </c>
      <c r="Q98" s="16">
        <v>210.60866880508999</v>
      </c>
      <c r="R98" s="64">
        <v>242.654318598386</v>
      </c>
      <c r="S98" s="61">
        <v>159.10925439789699</v>
      </c>
      <c r="T98" s="16">
        <v>216.53096720839201</v>
      </c>
      <c r="U98" s="16">
        <v>204.11271208497499</v>
      </c>
      <c r="V98" s="64">
        <v>237.225913439084</v>
      </c>
    </row>
    <row r="99" spans="14:22" x14ac:dyDescent="0.25">
      <c r="N99" s="25">
        <v>43555</v>
      </c>
      <c r="O99" s="61">
        <v>149.59925979340801</v>
      </c>
      <c r="P99" s="16">
        <v>259.53699190812301</v>
      </c>
      <c r="Q99" s="16">
        <v>211.67437533339901</v>
      </c>
      <c r="R99" s="64">
        <v>248.36633259247</v>
      </c>
      <c r="S99" s="61">
        <v>160.09142847240199</v>
      </c>
      <c r="T99" s="16">
        <v>229.239761507232</v>
      </c>
      <c r="U99" s="16">
        <v>207.224789241736</v>
      </c>
      <c r="V99" s="64">
        <v>243.07567622940201</v>
      </c>
    </row>
    <row r="100" spans="14:22" x14ac:dyDescent="0.25">
      <c r="N100" s="25">
        <v>43646</v>
      </c>
      <c r="O100" s="61">
        <v>151.35776891379101</v>
      </c>
      <c r="P100" s="16">
        <v>262.862774450237</v>
      </c>
      <c r="Q100" s="16">
        <v>213.649019261994</v>
      </c>
      <c r="R100" s="64">
        <v>257.37010382857301</v>
      </c>
      <c r="S100" s="61">
        <v>162.74901464357799</v>
      </c>
      <c r="T100" s="16">
        <v>241.330282340363</v>
      </c>
      <c r="U100" s="16">
        <v>211.14656357502301</v>
      </c>
      <c r="V100" s="64">
        <v>248.98181870578901</v>
      </c>
    </row>
    <row r="101" spans="14:22" x14ac:dyDescent="0.25">
      <c r="N101" s="25">
        <v>43738</v>
      </c>
      <c r="O101" s="61">
        <v>152.08714474101399</v>
      </c>
      <c r="P101" s="16">
        <v>261.92497702866598</v>
      </c>
      <c r="Q101" s="16">
        <v>217.65603425148399</v>
      </c>
      <c r="R101" s="64">
        <v>261.10347240834199</v>
      </c>
      <c r="S101" s="61">
        <v>163.53152425926299</v>
      </c>
      <c r="T101" s="16">
        <v>239.195784704765</v>
      </c>
      <c r="U101" s="16">
        <v>211.756228851392</v>
      </c>
      <c r="V101" s="64">
        <v>251.35923840496901</v>
      </c>
    </row>
    <row r="102" spans="14:22" x14ac:dyDescent="0.25">
      <c r="N102" s="25">
        <v>43830</v>
      </c>
      <c r="O102" s="61">
        <v>152.25091270630099</v>
      </c>
      <c r="P102" s="16">
        <v>261.91171019542998</v>
      </c>
      <c r="Q102" s="16">
        <v>221.25534773885499</v>
      </c>
      <c r="R102" s="64">
        <v>259.92429391745497</v>
      </c>
      <c r="S102" s="61">
        <v>164.427971579793</v>
      </c>
      <c r="T102" s="16">
        <v>237.40447756594901</v>
      </c>
      <c r="U102" s="16">
        <v>213.89410403556801</v>
      </c>
      <c r="V102" s="64">
        <v>251.014397137976</v>
      </c>
    </row>
    <row r="103" spans="14:22" x14ac:dyDescent="0.25">
      <c r="N103" s="25">
        <v>43921</v>
      </c>
      <c r="O103" s="61">
        <v>151.676863823274</v>
      </c>
      <c r="P103" s="16">
        <v>269.531470166475</v>
      </c>
      <c r="Q103" s="16">
        <v>223.09874771322501</v>
      </c>
      <c r="R103" s="64">
        <v>258.44122795687298</v>
      </c>
      <c r="S103" s="61">
        <v>160.829662080904</v>
      </c>
      <c r="T103" s="16">
        <v>239.46575469101299</v>
      </c>
      <c r="U103" s="16">
        <v>218.53358509293199</v>
      </c>
      <c r="V103" s="64">
        <v>251.81605463286601</v>
      </c>
    </row>
    <row r="104" spans="14:22" x14ac:dyDescent="0.25">
      <c r="N104" s="25">
        <v>44012</v>
      </c>
      <c r="O104" s="61">
        <v>149.27571129324099</v>
      </c>
      <c r="P104" s="16">
        <v>275.88685401480302</v>
      </c>
      <c r="Q104" s="16">
        <v>224.159067083134</v>
      </c>
      <c r="R104" s="64">
        <v>258.511440204351</v>
      </c>
      <c r="S104" s="61">
        <v>155.76300442566199</v>
      </c>
      <c r="T104" s="16">
        <v>250.45214111195801</v>
      </c>
      <c r="U104" s="16">
        <v>221.24007648252299</v>
      </c>
      <c r="V104" s="64">
        <v>252.309627228452</v>
      </c>
    </row>
    <row r="105" spans="14:22" x14ac:dyDescent="0.25">
      <c r="N105" s="25">
        <v>44104</v>
      </c>
      <c r="O105" s="61">
        <v>153.94389021550299</v>
      </c>
      <c r="P105" s="16">
        <v>274.69865184964999</v>
      </c>
      <c r="Q105" s="16">
        <v>231.40028441912199</v>
      </c>
      <c r="R105" s="64">
        <v>267.42889134580099</v>
      </c>
      <c r="S105" s="61">
        <v>158.22345368345901</v>
      </c>
      <c r="T105" s="16">
        <v>261.05312104593997</v>
      </c>
      <c r="U105" s="16">
        <v>224.188397109627</v>
      </c>
      <c r="V105" s="64">
        <v>260.37805692276902</v>
      </c>
    </row>
    <row r="106" spans="14:22" x14ac:dyDescent="0.25">
      <c r="N106" s="25">
        <v>44196</v>
      </c>
      <c r="O106" s="61">
        <v>162.10706800207799</v>
      </c>
      <c r="P106" s="16">
        <v>275.05718302907297</v>
      </c>
      <c r="Q106" s="16">
        <v>241.64936255232399</v>
      </c>
      <c r="R106" s="64">
        <v>278.01056825105201</v>
      </c>
      <c r="S106" s="61">
        <v>162.08480217061199</v>
      </c>
      <c r="T106" s="16">
        <v>253.61002883294401</v>
      </c>
      <c r="U106" s="16">
        <v>229.19678454150301</v>
      </c>
      <c r="V106" s="64">
        <v>271.98224883172901</v>
      </c>
    </row>
    <row r="107" spans="14:22" x14ac:dyDescent="0.25">
      <c r="N107" s="25">
        <v>44286</v>
      </c>
      <c r="O107" s="61">
        <v>166.074566329129</v>
      </c>
      <c r="P107" s="16">
        <v>280.82012489229299</v>
      </c>
      <c r="Q107" s="16">
        <v>249.78251273465199</v>
      </c>
      <c r="R107" s="64">
        <v>284.85677072621297</v>
      </c>
      <c r="S107" s="61">
        <v>165.119177057727</v>
      </c>
      <c r="T107" s="16">
        <v>241.91761139248001</v>
      </c>
      <c r="U107" s="16">
        <v>234.648975846236</v>
      </c>
      <c r="V107" s="64">
        <v>277.26573511065902</v>
      </c>
    </row>
    <row r="108" spans="14:22" x14ac:dyDescent="0.25">
      <c r="N108" s="25">
        <v>44377</v>
      </c>
      <c r="O108" s="61">
        <v>172.09937029569701</v>
      </c>
      <c r="P108" s="16">
        <v>292.74492566840098</v>
      </c>
      <c r="Q108" s="16">
        <v>261.44620324911898</v>
      </c>
      <c r="R108" s="64">
        <v>297.172098359426</v>
      </c>
      <c r="S108" s="61">
        <v>174.71521637310099</v>
      </c>
      <c r="T108" s="16">
        <v>252.82462288110099</v>
      </c>
      <c r="U108" s="16">
        <v>245.56581226686299</v>
      </c>
      <c r="V108" s="64">
        <v>286.70117005750802</v>
      </c>
    </row>
    <row r="109" spans="14:22" x14ac:dyDescent="0.25">
      <c r="N109" s="25">
        <v>44469</v>
      </c>
      <c r="O109" s="61">
        <v>179.356692654292</v>
      </c>
      <c r="P109" s="16">
        <v>309.88222667198198</v>
      </c>
      <c r="Q109" s="16">
        <v>272.40205207835902</v>
      </c>
      <c r="R109" s="64">
        <v>314.07783053470303</v>
      </c>
      <c r="S109" s="61">
        <v>184.90554450583701</v>
      </c>
      <c r="T109" s="16">
        <v>285.36641873590702</v>
      </c>
      <c r="U109" s="16">
        <v>265.49131552324502</v>
      </c>
      <c r="V109" s="64">
        <v>303.59361026980201</v>
      </c>
    </row>
    <row r="110" spans="14:22" x14ac:dyDescent="0.25">
      <c r="N110" s="25">
        <v>44561</v>
      </c>
      <c r="O110" s="61">
        <v>183.51434240657599</v>
      </c>
      <c r="P110" s="16">
        <v>317.08657067795298</v>
      </c>
      <c r="Q110" s="16">
        <v>279.60544186755902</v>
      </c>
      <c r="R110" s="64">
        <v>325.46756155940301</v>
      </c>
      <c r="S110" s="61">
        <v>190.097828735653</v>
      </c>
      <c r="T110" s="16">
        <v>293.30744832769699</v>
      </c>
      <c r="U110" s="16">
        <v>282.17330375831898</v>
      </c>
      <c r="V110" s="64">
        <v>320.38646253922298</v>
      </c>
    </row>
    <row r="111" spans="14:22" x14ac:dyDescent="0.25">
      <c r="N111" s="25">
        <v>44651</v>
      </c>
      <c r="O111" s="61">
        <v>187.984910375109</v>
      </c>
      <c r="P111" s="16">
        <v>318.338736680485</v>
      </c>
      <c r="Q111" s="16">
        <v>293.740745390011</v>
      </c>
      <c r="R111" s="64">
        <v>335.64501349336598</v>
      </c>
      <c r="S111" s="61">
        <v>194.12023408273501</v>
      </c>
      <c r="T111" s="16">
        <v>270.95470640090599</v>
      </c>
      <c r="U111" s="16">
        <v>293.65617700367198</v>
      </c>
      <c r="V111" s="64">
        <v>331.81554791354199</v>
      </c>
    </row>
    <row r="112" spans="14:22" x14ac:dyDescent="0.25">
      <c r="N112" s="25">
        <v>44742</v>
      </c>
      <c r="O112" s="61">
        <v>194.91658225144499</v>
      </c>
      <c r="P112" s="16">
        <v>332.67183324556402</v>
      </c>
      <c r="Q112" s="16">
        <v>312.90854469957497</v>
      </c>
      <c r="R112" s="64">
        <v>348.95624613720099</v>
      </c>
      <c r="S112" s="61">
        <v>198.218333625897</v>
      </c>
      <c r="T112" s="16">
        <v>255.66157082110999</v>
      </c>
      <c r="U112" s="16">
        <v>303.987609059715</v>
      </c>
      <c r="V112" s="64">
        <v>343.53383255940599</v>
      </c>
    </row>
    <row r="113" spans="14:22" x14ac:dyDescent="0.25">
      <c r="N113" s="25">
        <v>44834</v>
      </c>
      <c r="O113" s="61">
        <v>193.70380678728699</v>
      </c>
      <c r="P113" s="16">
        <v>343.29626144875198</v>
      </c>
      <c r="Q113" s="16">
        <v>309.68402373161001</v>
      </c>
      <c r="R113" s="64">
        <v>344.19857845707998</v>
      </c>
      <c r="S113" s="61">
        <v>198.794979730584</v>
      </c>
      <c r="T113" s="16">
        <v>246.67613109473501</v>
      </c>
      <c r="U113" s="16">
        <v>300.10620069060298</v>
      </c>
      <c r="V113" s="64">
        <v>342.62395480203901</v>
      </c>
    </row>
    <row r="114" spans="14:22" x14ac:dyDescent="0.25">
      <c r="N114" s="25">
        <v>44926</v>
      </c>
      <c r="O114" s="61">
        <v>187.65851570931699</v>
      </c>
      <c r="P114" s="16">
        <v>336.51536638896198</v>
      </c>
      <c r="Q114" s="16">
        <v>299.85975492885598</v>
      </c>
      <c r="R114" s="64">
        <v>333.38844394918101</v>
      </c>
      <c r="S114" s="61">
        <v>192.31498251716201</v>
      </c>
      <c r="T114" s="16">
        <v>251.56653532650299</v>
      </c>
      <c r="U114" s="16">
        <v>286.59438103349498</v>
      </c>
      <c r="V114" s="64">
        <v>319.82864653643298</v>
      </c>
    </row>
    <row r="115" spans="14:22" x14ac:dyDescent="0.25">
      <c r="N115" s="25">
        <v>45016</v>
      </c>
      <c r="O115" s="61">
        <v>187.852989551522</v>
      </c>
      <c r="P115" s="16">
        <v>327.65380470692702</v>
      </c>
      <c r="Q115" s="16">
        <v>306.00587448244403</v>
      </c>
      <c r="R115" s="64">
        <v>338.73243221364203</v>
      </c>
      <c r="S115" s="61">
        <v>184.36984044382999</v>
      </c>
      <c r="T115" s="16">
        <v>259.33484119813698</v>
      </c>
      <c r="U115" s="16">
        <v>276.41330366534203</v>
      </c>
      <c r="V115" s="64">
        <v>304.121446295949</v>
      </c>
    </row>
    <row r="116" spans="14:22" x14ac:dyDescent="0.25">
      <c r="N116" s="25">
        <v>45107</v>
      </c>
      <c r="O116" s="61">
        <v>194.85692780724901</v>
      </c>
      <c r="P116" s="16">
        <v>332.25657846574597</v>
      </c>
      <c r="Q116" s="16">
        <v>314.91553689460801</v>
      </c>
      <c r="R116" s="64">
        <v>351.33952025454198</v>
      </c>
      <c r="S116" s="61">
        <v>179.32365105391401</v>
      </c>
      <c r="T116" s="16">
        <v>256.648486966203</v>
      </c>
      <c r="U116" s="16">
        <v>268.94501792335001</v>
      </c>
      <c r="V116" s="64">
        <v>309.45032741951599</v>
      </c>
    </row>
    <row r="117" spans="14:22" x14ac:dyDescent="0.25">
      <c r="N117" s="25">
        <v>45199</v>
      </c>
      <c r="O117" s="61">
        <v>198.84287540609199</v>
      </c>
      <c r="P117" s="16">
        <v>338.65081299168997</v>
      </c>
      <c r="Q117" s="16">
        <v>315.20124080963802</v>
      </c>
      <c r="R117" s="64">
        <v>347.45166018533001</v>
      </c>
      <c r="S117" s="61">
        <v>179.52568682827999</v>
      </c>
      <c r="T117" s="16">
        <v>266.94066272866201</v>
      </c>
      <c r="U117" s="16">
        <v>263.21293046399501</v>
      </c>
      <c r="V117" s="64">
        <v>302.23277404440699</v>
      </c>
    </row>
    <row r="118" spans="14:22" x14ac:dyDescent="0.25">
      <c r="N118" s="25">
        <v>45291</v>
      </c>
      <c r="O118" s="61">
        <v>195.88916393688501</v>
      </c>
      <c r="P118" s="16">
        <v>333.27956535529898</v>
      </c>
      <c r="Q118" s="16">
        <v>313.03373175647403</v>
      </c>
      <c r="R118" s="64">
        <v>335.91233019488698</v>
      </c>
      <c r="S118" s="61">
        <v>178.344344276545</v>
      </c>
      <c r="T118" s="16">
        <v>266.98858317234499</v>
      </c>
      <c r="U118" s="16">
        <v>254.674362853248</v>
      </c>
      <c r="V118" s="64">
        <v>278.12495423345399</v>
      </c>
    </row>
    <row r="119" spans="14:22" x14ac:dyDescent="0.25">
      <c r="N119" s="25">
        <v>45382</v>
      </c>
      <c r="O119" s="61">
        <v>195.49865292776801</v>
      </c>
      <c r="P119" s="16">
        <v>332.25089166397203</v>
      </c>
      <c r="Q119" s="16">
        <v>318.20280975395002</v>
      </c>
      <c r="R119" s="64">
        <v>334.18835631707401</v>
      </c>
      <c r="S119" s="61">
        <v>169.021155309775</v>
      </c>
      <c r="T119" s="16">
        <v>245.37861253027501</v>
      </c>
      <c r="U119" s="16">
        <v>245.36738988045099</v>
      </c>
      <c r="V119" s="64">
        <v>266.93734626893399</v>
      </c>
    </row>
    <row r="120" spans="14:22" x14ac:dyDescent="0.25">
      <c r="N120" s="25">
        <v>45473</v>
      </c>
      <c r="O120" s="61">
        <v>196.84342671369399</v>
      </c>
      <c r="P120" s="16">
        <v>340.64136323883798</v>
      </c>
      <c r="Q120" s="16">
        <v>323.71464540719001</v>
      </c>
      <c r="R120" s="64">
        <v>332.86415016504799</v>
      </c>
      <c r="S120" s="61">
        <v>167.588572206077</v>
      </c>
      <c r="T120" s="16">
        <v>226.89848259324501</v>
      </c>
      <c r="U120" s="16">
        <v>246.237240932216</v>
      </c>
      <c r="V120" s="64">
        <v>264.16634399281099</v>
      </c>
    </row>
    <row r="121" spans="14:22" x14ac:dyDescent="0.25">
      <c r="N121" s="25">
        <v>45565</v>
      </c>
      <c r="O121" s="61">
        <v>194.752130768086</v>
      </c>
      <c r="P121" s="16">
        <v>343.114425270222</v>
      </c>
      <c r="Q121" s="16">
        <v>322.15470069730401</v>
      </c>
      <c r="R121" s="64">
        <v>329.93680404205401</v>
      </c>
      <c r="S121" s="61">
        <v>171.51410161527801</v>
      </c>
      <c r="T121" s="16">
        <v>223.30372365744</v>
      </c>
      <c r="U121" s="16">
        <v>251.04836289348799</v>
      </c>
      <c r="V121" s="64">
        <v>264.57651634123602</v>
      </c>
    </row>
    <row r="122" spans="14:22" x14ac:dyDescent="0.25">
      <c r="N122" s="25">
        <v>45657</v>
      </c>
      <c r="O122" s="61">
        <v>193.81914787088701</v>
      </c>
      <c r="P122" s="16">
        <v>339.21982946286499</v>
      </c>
      <c r="Q122" s="16">
        <v>319.63071425553301</v>
      </c>
      <c r="R122" s="64">
        <v>328.18411670134401</v>
      </c>
      <c r="S122" s="61">
        <v>168.74154932946999</v>
      </c>
      <c r="T122" s="16">
        <v>228.08507275789199</v>
      </c>
      <c r="U122" s="16">
        <v>253.538223119842</v>
      </c>
      <c r="V122" s="64">
        <v>269.76580430169901</v>
      </c>
    </row>
    <row r="123" spans="14:22" x14ac:dyDescent="0.25">
      <c r="N123" s="68"/>
      <c r="O123" s="173" t="s">
        <v>17</v>
      </c>
      <c r="P123" s="174" t="s">
        <v>18</v>
      </c>
      <c r="Q123" s="174" t="s">
        <v>19</v>
      </c>
      <c r="R123" s="176" t="s">
        <v>20</v>
      </c>
      <c r="S123" s="173" t="s">
        <v>17</v>
      </c>
      <c r="T123" s="174" t="s">
        <v>18</v>
      </c>
      <c r="U123" s="174" t="s">
        <v>19</v>
      </c>
      <c r="V123" s="176" t="s">
        <v>20</v>
      </c>
    </row>
    <row r="124" spans="14:22" x14ac:dyDescent="0.25">
      <c r="N124" s="128" t="s">
        <v>136</v>
      </c>
      <c r="O124" s="172">
        <f t="shared" ref="O124:V129" si="0">O117/O116-1</f>
        <v>2.0455765384876923E-2</v>
      </c>
      <c r="P124" s="172">
        <f t="shared" si="0"/>
        <v>1.9244869598882053E-2</v>
      </c>
      <c r="Q124" s="172">
        <f t="shared" si="0"/>
        <v>9.0723982007157034E-4</v>
      </c>
      <c r="R124" s="172">
        <f t="shared" si="0"/>
        <v>-1.1065820510016255E-2</v>
      </c>
      <c r="S124" s="172">
        <f t="shared" si="0"/>
        <v>1.1266543658829953E-3</v>
      </c>
      <c r="T124" s="172">
        <f t="shared" si="0"/>
        <v>4.0102226528279994E-2</v>
      </c>
      <c r="U124" s="172">
        <f t="shared" si="0"/>
        <v>-2.1313231617432926E-2</v>
      </c>
      <c r="V124" s="172">
        <f t="shared" si="0"/>
        <v>-2.3323786519457435E-2</v>
      </c>
    </row>
    <row r="125" spans="14:22" x14ac:dyDescent="0.25">
      <c r="N125" s="128" t="s">
        <v>136</v>
      </c>
      <c r="O125" s="172">
        <f t="shared" si="0"/>
        <v>-1.4854499881751804E-2</v>
      </c>
      <c r="P125" s="172">
        <f t="shared" si="0"/>
        <v>-1.5860725651123064E-2</v>
      </c>
      <c r="Q125" s="172">
        <f t="shared" si="0"/>
        <v>-6.8765879461528678E-3</v>
      </c>
      <c r="R125" s="172">
        <f t="shared" si="0"/>
        <v>-3.3211324948880572E-2</v>
      </c>
      <c r="S125" s="172">
        <f t="shared" si="0"/>
        <v>-6.5803538903319581E-3</v>
      </c>
      <c r="T125" s="172">
        <f t="shared" si="0"/>
        <v>1.7951721252629227E-4</v>
      </c>
      <c r="U125" s="172">
        <f t="shared" si="0"/>
        <v>-3.2439772604237582E-2</v>
      </c>
      <c r="V125" s="172">
        <f t="shared" si="0"/>
        <v>-7.9765736483002447E-2</v>
      </c>
    </row>
    <row r="126" spans="14:22" x14ac:dyDescent="0.25">
      <c r="N126" s="128" t="s">
        <v>136</v>
      </c>
      <c r="O126" s="172">
        <f t="shared" si="0"/>
        <v>-1.9935304294974587E-3</v>
      </c>
      <c r="P126" s="172">
        <f t="shared" si="0"/>
        <v>-3.086518941628813E-3</v>
      </c>
      <c r="Q126" s="172">
        <f t="shared" si="0"/>
        <v>1.6512846613914833E-2</v>
      </c>
      <c r="R126" s="172">
        <f t="shared" si="0"/>
        <v>-5.1322137440229509E-3</v>
      </c>
      <c r="S126" s="172">
        <f t="shared" si="0"/>
        <v>-5.2276336570075022E-2</v>
      </c>
      <c r="T126" s="172">
        <f t="shared" si="0"/>
        <v>-8.0939680585968898E-2</v>
      </c>
      <c r="U126" s="172">
        <f t="shared" si="0"/>
        <v>-3.6544600989774523E-2</v>
      </c>
      <c r="V126" s="172">
        <f t="shared" si="0"/>
        <v>-4.0225113907360055E-2</v>
      </c>
    </row>
    <row r="127" spans="14:22" x14ac:dyDescent="0.25">
      <c r="N127" s="128" t="s">
        <v>136</v>
      </c>
      <c r="O127" s="172">
        <f t="shared" si="0"/>
        <v>6.8786856880433955E-3</v>
      </c>
      <c r="P127" s="172">
        <f t="shared" si="0"/>
        <v>2.525342078946724E-2</v>
      </c>
      <c r="Q127" s="172">
        <f t="shared" si="0"/>
        <v>1.7321769275079557E-2</v>
      </c>
      <c r="R127" s="172">
        <f t="shared" si="0"/>
        <v>-3.9624544871025291E-3</v>
      </c>
      <c r="S127" s="172">
        <f t="shared" si="0"/>
        <v>-8.4757621084320389E-3</v>
      </c>
      <c r="T127" s="172">
        <f t="shared" si="0"/>
        <v>-7.5312716729743157E-2</v>
      </c>
      <c r="U127" s="172">
        <f t="shared" si="0"/>
        <v>3.5450964049821287E-3</v>
      </c>
      <c r="V127" s="172">
        <f t="shared" si="0"/>
        <v>-1.0380721599484555E-2</v>
      </c>
    </row>
    <row r="128" spans="14:22" x14ac:dyDescent="0.25">
      <c r="N128" s="128" t="s">
        <v>136</v>
      </c>
      <c r="O128" s="172">
        <f t="shared" si="0"/>
        <v>-1.0624159417066736E-2</v>
      </c>
      <c r="P128" s="172">
        <f t="shared" si="0"/>
        <v>7.2600168337455528E-3</v>
      </c>
      <c r="Q128" s="172">
        <f t="shared" si="0"/>
        <v>-4.818888277123845E-3</v>
      </c>
      <c r="R128" s="172">
        <f t="shared" si="0"/>
        <v>-8.7944169462000898E-3</v>
      </c>
      <c r="S128" s="172">
        <f t="shared" si="0"/>
        <v>2.3423610318571875E-2</v>
      </c>
      <c r="T128" s="172">
        <f t="shared" si="0"/>
        <v>-1.5843027660300546E-2</v>
      </c>
      <c r="U128" s="172">
        <f t="shared" si="0"/>
        <v>1.9538563472599968E-2</v>
      </c>
      <c r="V128" s="172">
        <f t="shared" si="0"/>
        <v>1.5527047928414195E-3</v>
      </c>
    </row>
    <row r="129" spans="14:22" x14ac:dyDescent="0.25">
      <c r="N129" s="128" t="str">
        <f>"QTR "&amp;YEAR(N122)&amp;"Q"&amp;(MONTH(N122)/3)</f>
        <v>QTR 2024Q4</v>
      </c>
      <c r="O129" s="172">
        <f t="shared" si="0"/>
        <v>-4.7906171476501669E-3</v>
      </c>
      <c r="P129" s="172">
        <f t="shared" si="0"/>
        <v>-1.135072011119842E-2</v>
      </c>
      <c r="Q129" s="172">
        <f t="shared" si="0"/>
        <v>-7.8347031296076564E-3</v>
      </c>
      <c r="R129" s="172">
        <f t="shared" si="0"/>
        <v>-5.3121910597357935E-3</v>
      </c>
      <c r="S129" s="172">
        <f t="shared" si="0"/>
        <v>-1.6165156448926354E-2</v>
      </c>
      <c r="T129" s="172">
        <f t="shared" si="0"/>
        <v>2.1411864621598609E-2</v>
      </c>
      <c r="U129" s="172">
        <f t="shared" si="0"/>
        <v>9.9178508780413122E-3</v>
      </c>
      <c r="V129" s="172">
        <f t="shared" si="0"/>
        <v>1.9613562202059232E-2</v>
      </c>
    </row>
    <row r="130" spans="14:22" x14ac:dyDescent="0.25">
      <c r="N130" s="68">
        <v>43008</v>
      </c>
      <c r="O130" s="173" t="s">
        <v>77</v>
      </c>
      <c r="P130" s="174" t="s">
        <v>77</v>
      </c>
      <c r="Q130" s="174" t="s">
        <v>77</v>
      </c>
      <c r="R130" s="174" t="s">
        <v>77</v>
      </c>
      <c r="S130" s="174" t="s">
        <v>77</v>
      </c>
      <c r="T130" s="174" t="s">
        <v>77</v>
      </c>
      <c r="U130" s="174" t="s">
        <v>77</v>
      </c>
      <c r="V130" s="174" t="s">
        <v>77</v>
      </c>
    </row>
    <row r="131" spans="14:22" x14ac:dyDescent="0.25">
      <c r="N131" s="68">
        <v>43100</v>
      </c>
      <c r="O131" s="173" t="s">
        <v>77</v>
      </c>
      <c r="P131" s="174" t="s">
        <v>77</v>
      </c>
      <c r="Q131" s="174" t="s">
        <v>77</v>
      </c>
      <c r="R131" s="174" t="s">
        <v>77</v>
      </c>
      <c r="S131" s="174" t="s">
        <v>77</v>
      </c>
      <c r="T131" s="174" t="s">
        <v>77</v>
      </c>
      <c r="U131" s="174" t="s">
        <v>77</v>
      </c>
      <c r="V131" s="174" t="s">
        <v>77</v>
      </c>
    </row>
    <row r="132" spans="14:22" x14ac:dyDescent="0.25">
      <c r="N132" s="128" t="s">
        <v>138</v>
      </c>
      <c r="O132" s="172">
        <f t="shared" ref="O132:V137" si="1">O117/O113-1</f>
        <v>2.6530550452466883E-2</v>
      </c>
      <c r="P132" s="172">
        <f t="shared" si="1"/>
        <v>-1.3531893523854976E-2</v>
      </c>
      <c r="Q132" s="172">
        <f t="shared" si="1"/>
        <v>1.7815633533648345E-2</v>
      </c>
      <c r="R132" s="172">
        <f t="shared" si="1"/>
        <v>9.4511771165135539E-3</v>
      </c>
      <c r="S132" s="172">
        <f t="shared" si="1"/>
        <v>-9.6930480480033387E-2</v>
      </c>
      <c r="T132" s="172">
        <f t="shared" si="1"/>
        <v>8.2150354572183781E-2</v>
      </c>
      <c r="U132" s="172">
        <f t="shared" si="1"/>
        <v>-0.1229340484858672</v>
      </c>
      <c r="V132" s="172">
        <f t="shared" si="1"/>
        <v>-0.11788778978098369</v>
      </c>
    </row>
    <row r="133" spans="14:22" x14ac:dyDescent="0.25">
      <c r="N133" s="128" t="s">
        <v>138</v>
      </c>
      <c r="O133" s="172">
        <f t="shared" si="1"/>
        <v>4.3859710796803286E-2</v>
      </c>
      <c r="P133" s="172">
        <f t="shared" si="1"/>
        <v>-9.6156115198700043E-3</v>
      </c>
      <c r="Q133" s="172">
        <f t="shared" si="1"/>
        <v>4.3933794419140026E-2</v>
      </c>
      <c r="R133" s="172">
        <f t="shared" si="1"/>
        <v>7.5704071077240531E-3</v>
      </c>
      <c r="S133" s="172">
        <f t="shared" si="1"/>
        <v>-7.2644564961912295E-2</v>
      </c>
      <c r="T133" s="172">
        <f t="shared" si="1"/>
        <v>6.130405153382612E-2</v>
      </c>
      <c r="U133" s="172">
        <f t="shared" si="1"/>
        <v>-0.11137698535867813</v>
      </c>
      <c r="V133" s="172">
        <f t="shared" si="1"/>
        <v>-0.13039386169627665</v>
      </c>
    </row>
    <row r="134" spans="14:22" x14ac:dyDescent="0.25">
      <c r="N134" s="128" t="s">
        <v>138</v>
      </c>
      <c r="O134" s="172">
        <f t="shared" si="1"/>
        <v>4.0700248606632128E-2</v>
      </c>
      <c r="P134" s="172">
        <f t="shared" si="1"/>
        <v>1.4030317643211498E-2</v>
      </c>
      <c r="Q134" s="172">
        <f t="shared" si="1"/>
        <v>3.9858500403415542E-2</v>
      </c>
      <c r="R134" s="172">
        <f t="shared" si="1"/>
        <v>-1.3414941896387478E-2</v>
      </c>
      <c r="S134" s="172">
        <f t="shared" si="1"/>
        <v>-8.3249435466811628E-2</v>
      </c>
      <c r="T134" s="172">
        <f t="shared" si="1"/>
        <v>-5.3815478874275624E-2</v>
      </c>
      <c r="U134" s="172">
        <f t="shared" si="1"/>
        <v>-0.11231700273905343</v>
      </c>
      <c r="V134" s="172">
        <f t="shared" si="1"/>
        <v>-0.12226727341954746</v>
      </c>
    </row>
    <row r="135" spans="14:22" x14ac:dyDescent="0.25">
      <c r="N135" s="128" t="s">
        <v>138</v>
      </c>
      <c r="O135" s="172">
        <f t="shared" si="1"/>
        <v>1.0194653732866099E-2</v>
      </c>
      <c r="P135" s="172">
        <f t="shared" si="1"/>
        <v>2.5235872866115283E-2</v>
      </c>
      <c r="Q135" s="172">
        <f t="shared" si="1"/>
        <v>2.7941169874786898E-2</v>
      </c>
      <c r="R135" s="172">
        <f t="shared" si="1"/>
        <v>-5.2585516357820383E-2</v>
      </c>
      <c r="S135" s="172">
        <f t="shared" si="1"/>
        <v>-6.5440775819965991E-2</v>
      </c>
      <c r="T135" s="172">
        <f t="shared" si="1"/>
        <v>-0.11591731837045915</v>
      </c>
      <c r="U135" s="172">
        <f t="shared" si="1"/>
        <v>-8.4432785431280188E-2</v>
      </c>
      <c r="V135" s="172">
        <f t="shared" si="1"/>
        <v>-0.14633684121236801</v>
      </c>
    </row>
    <row r="136" spans="14:22" x14ac:dyDescent="0.25">
      <c r="N136" s="128" t="s">
        <v>138</v>
      </c>
      <c r="O136" s="172">
        <f t="shared" si="1"/>
        <v>-2.0572749361281173E-2</v>
      </c>
      <c r="P136" s="172">
        <f t="shared" si="1"/>
        <v>1.3180574524832345E-2</v>
      </c>
      <c r="Q136" s="172">
        <f t="shared" si="1"/>
        <v>2.206038234432417E-2</v>
      </c>
      <c r="R136" s="172">
        <f t="shared" si="1"/>
        <v>-5.0409476051815671E-2</v>
      </c>
      <c r="S136" s="172">
        <f t="shared" si="1"/>
        <v>-4.462640056999323E-2</v>
      </c>
      <c r="T136" s="172">
        <f t="shared" si="1"/>
        <v>-0.1634705579328608</v>
      </c>
      <c r="U136" s="172">
        <f t="shared" si="1"/>
        <v>-4.6215691414031812E-2</v>
      </c>
      <c r="V136" s="172">
        <f t="shared" si="1"/>
        <v>-0.12459356144359823</v>
      </c>
    </row>
    <row r="137" spans="14:22" x14ac:dyDescent="0.25">
      <c r="N137" s="128" t="str">
        <f>"Y/Y "&amp;RIGHT(N129,4)</f>
        <v>Y/Y 24Q4</v>
      </c>
      <c r="O137" s="172">
        <f t="shared" si="1"/>
        <v>-1.0567282152804336E-2</v>
      </c>
      <c r="P137" s="172">
        <f t="shared" si="1"/>
        <v>1.7823667350361783E-2</v>
      </c>
      <c r="Q137" s="172">
        <f t="shared" si="1"/>
        <v>2.1074350237089146E-2</v>
      </c>
      <c r="R137" s="172">
        <f t="shared" si="1"/>
        <v>-2.3006638336435237E-2</v>
      </c>
      <c r="S137" s="172">
        <f t="shared" si="1"/>
        <v>-5.3844123770948937E-2</v>
      </c>
      <c r="T137" s="172">
        <f t="shared" si="1"/>
        <v>-0.14571226212073729</v>
      </c>
      <c r="U137" s="172">
        <f t="shared" si="1"/>
        <v>-4.4611468570187052E-3</v>
      </c>
      <c r="V137" s="172">
        <f t="shared" si="1"/>
        <v>-3.0055375486869984E-2</v>
      </c>
    </row>
    <row r="138" spans="14:22" x14ac:dyDescent="0.25">
      <c r="N138" s="68"/>
      <c r="O138" s="173"/>
      <c r="P138" s="174"/>
      <c r="Q138" s="174"/>
      <c r="R138" s="174"/>
      <c r="S138" s="174"/>
      <c r="T138" s="174"/>
      <c r="U138" s="174"/>
      <c r="V138" s="174"/>
    </row>
    <row r="139" spans="14:22" x14ac:dyDescent="0.25">
      <c r="N139" s="68" t="s">
        <v>103</v>
      </c>
      <c r="O139" s="173">
        <f>MIN($O$59:$O$74)</f>
        <v>87.308566313518398</v>
      </c>
      <c r="P139" s="173">
        <f>MIN($P$59:$P$74)</f>
        <v>149.40651684062601</v>
      </c>
      <c r="Q139" s="173">
        <f>MIN($Q$59:$Q$74)</f>
        <v>118.892543035765</v>
      </c>
      <c r="R139" s="173">
        <f>MIN($R$59:$R$74)</f>
        <v>119.07818143978299</v>
      </c>
      <c r="S139" s="173">
        <f t="shared" ref="S139:V139" si="2">MIN($R$59:$R$74)</f>
        <v>119.07818143978299</v>
      </c>
      <c r="T139" s="173">
        <f t="shared" si="2"/>
        <v>119.07818143978299</v>
      </c>
      <c r="U139" s="173">
        <f t="shared" si="2"/>
        <v>119.07818143978299</v>
      </c>
      <c r="V139" s="173">
        <f t="shared" si="2"/>
        <v>119.07818143978299</v>
      </c>
    </row>
    <row r="140" spans="14:22" x14ac:dyDescent="0.25">
      <c r="N140" s="68" t="s">
        <v>104</v>
      </c>
      <c r="O140" s="172">
        <f t="shared" ref="O140:V140" si="3">O122/O139-1</f>
        <v>1.2199327746935764</v>
      </c>
      <c r="P140" s="172">
        <f t="shared" si="3"/>
        <v>1.2704486834715212</v>
      </c>
      <c r="Q140" s="172">
        <f t="shared" si="3"/>
        <v>1.6884000131058041</v>
      </c>
      <c r="R140" s="172">
        <f t="shared" si="3"/>
        <v>1.7560390386655715</v>
      </c>
      <c r="S140" s="172">
        <f t="shared" si="3"/>
        <v>0.41706521958266052</v>
      </c>
      <c r="T140" s="172">
        <f t="shared" si="3"/>
        <v>0.91542287596349481</v>
      </c>
      <c r="U140" s="172">
        <f t="shared" si="3"/>
        <v>1.1291744638211032</v>
      </c>
      <c r="V140" s="172">
        <f t="shared" si="3"/>
        <v>1.2654511602372573</v>
      </c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22">
    <cfRule type="expression" dxfId="14" priority="2">
      <formula>$O7=""</formula>
    </cfRule>
  </conditionalFormatting>
  <conditionalFormatting sqref="N123:N140">
    <cfRule type="expression" dxfId="3" priority="1">
      <formula>$O123=""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F1F7-B5E9-4C91-8428-4A4DA9510EEA}">
  <sheetPr codeName="Sheet7"/>
  <dimension ref="A1:AD420"/>
  <sheetViews>
    <sheetView workbookViewId="0">
      <selection activeCell="AA122" sqref="AA122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90.047294120981107</v>
      </c>
      <c r="P6" s="16">
        <v>95.322167197897002</v>
      </c>
      <c r="Q6" s="16">
        <v>94.103054063778004</v>
      </c>
      <c r="R6" s="64">
        <v>97.337459946886298</v>
      </c>
      <c r="S6" s="61">
        <v>91.211029196999803</v>
      </c>
      <c r="T6" s="16">
        <v>99.306464102410899</v>
      </c>
      <c r="U6" s="16">
        <v>92.997934868353397</v>
      </c>
      <c r="V6" s="64">
        <v>98.019032045396997</v>
      </c>
      <c r="W6" s="61">
        <v>94.686715446020102</v>
      </c>
      <c r="X6" s="16">
        <v>96.803478415709606</v>
      </c>
      <c r="Y6" s="16">
        <v>97.610843960464905</v>
      </c>
      <c r="Z6" s="64">
        <v>95.198131923235394</v>
      </c>
      <c r="AA6" s="61">
        <v>94.116267247082305</v>
      </c>
      <c r="AB6" s="16">
        <v>92.487915606458301</v>
      </c>
      <c r="AC6" s="16">
        <v>95.784757753518903</v>
      </c>
      <c r="AD6" s="64">
        <v>93.860598170505597</v>
      </c>
    </row>
    <row r="7" spans="1:30" x14ac:dyDescent="0.25">
      <c r="A7" s="167" t="s">
        <v>83</v>
      </c>
      <c r="B7" s="167"/>
      <c r="C7" s="167"/>
      <c r="D7" s="167"/>
      <c r="E7" s="167"/>
      <c r="F7" s="167"/>
      <c r="G7" s="76"/>
      <c r="H7" s="167" t="s">
        <v>84</v>
      </c>
      <c r="I7" s="167"/>
      <c r="J7" s="167"/>
      <c r="K7" s="167"/>
      <c r="L7" s="167"/>
      <c r="M7" s="167"/>
      <c r="N7" s="25">
        <v>36707</v>
      </c>
      <c r="O7" s="61">
        <v>94.0135027991562</v>
      </c>
      <c r="P7" s="16">
        <v>98.445053597463897</v>
      </c>
      <c r="Q7" s="16">
        <v>95.256939275125902</v>
      </c>
      <c r="R7" s="64">
        <v>104.209439441553</v>
      </c>
      <c r="S7" s="61">
        <v>98.744581842414803</v>
      </c>
      <c r="T7" s="16">
        <v>103.056555404162</v>
      </c>
      <c r="U7" s="16">
        <v>98.237152395479697</v>
      </c>
      <c r="V7" s="64">
        <v>98.266549453590898</v>
      </c>
      <c r="W7" s="61">
        <v>96.518806883862496</v>
      </c>
      <c r="X7" s="16">
        <v>103.65351784658</v>
      </c>
      <c r="Y7" s="16">
        <v>96.5035017161441</v>
      </c>
      <c r="Z7" s="64">
        <v>98.781002008751599</v>
      </c>
      <c r="AA7" s="61">
        <v>99.302081313252202</v>
      </c>
      <c r="AB7" s="16">
        <v>94.207441425534796</v>
      </c>
      <c r="AC7" s="16">
        <v>98.406028253119004</v>
      </c>
      <c r="AD7" s="64">
        <v>97.873719060594695</v>
      </c>
    </row>
    <row r="8" spans="1:30" x14ac:dyDescent="0.25">
      <c r="A8" s="167" t="s">
        <v>74</v>
      </c>
      <c r="B8" s="167"/>
      <c r="C8" s="167"/>
      <c r="D8" s="167"/>
      <c r="E8" s="167"/>
      <c r="F8" s="167"/>
      <c r="H8" s="167" t="s">
        <v>74</v>
      </c>
      <c r="I8" s="167"/>
      <c r="J8" s="167"/>
      <c r="K8" s="167"/>
      <c r="L8" s="167"/>
      <c r="M8" s="167"/>
      <c r="N8" s="25">
        <v>36799</v>
      </c>
      <c r="O8" s="61">
        <v>98.162200563993906</v>
      </c>
      <c r="P8" s="16">
        <v>99.758371334133898</v>
      </c>
      <c r="Q8" s="16">
        <v>98.993329702591296</v>
      </c>
      <c r="R8" s="64">
        <v>102.48373280806901</v>
      </c>
      <c r="S8" s="61">
        <v>101.54978925688199</v>
      </c>
      <c r="T8" s="16">
        <v>100.72283272751901</v>
      </c>
      <c r="U8" s="16">
        <v>99.9977784612432</v>
      </c>
      <c r="V8" s="64">
        <v>98.023368261383297</v>
      </c>
      <c r="W8" s="61">
        <v>99.481187734289406</v>
      </c>
      <c r="X8" s="16">
        <v>104.18788853609701</v>
      </c>
      <c r="Y8" s="16">
        <v>97.2625217493907</v>
      </c>
      <c r="Z8" s="64">
        <v>100.32171825729</v>
      </c>
      <c r="AA8" s="61">
        <v>100.827477202628</v>
      </c>
      <c r="AB8" s="16">
        <v>96.788930827934394</v>
      </c>
      <c r="AC8" s="16">
        <v>99.173043640595395</v>
      </c>
      <c r="AD8" s="64">
        <v>98.9367477491529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100.228237628488</v>
      </c>
      <c r="P10" s="16">
        <v>102.214788736066</v>
      </c>
      <c r="Q10" s="16">
        <v>99.957724382479299</v>
      </c>
      <c r="R10" s="64">
        <v>105.72975749562499</v>
      </c>
      <c r="S10" s="61">
        <v>102.09609533916699</v>
      </c>
      <c r="T10" s="16">
        <v>107.258098134783</v>
      </c>
      <c r="U10" s="16">
        <v>103.850800232823</v>
      </c>
      <c r="V10" s="64">
        <v>103.27799275118301</v>
      </c>
      <c r="W10" s="61">
        <v>98.0816351723482</v>
      </c>
      <c r="X10" s="16">
        <v>99.295773248185796</v>
      </c>
      <c r="Y10" s="16">
        <v>101.451725186226</v>
      </c>
      <c r="Z10" s="64">
        <v>102.448488429013</v>
      </c>
      <c r="AA10" s="61">
        <v>101.088208645306</v>
      </c>
      <c r="AB10" s="16">
        <v>101.749084309183</v>
      </c>
      <c r="AC10" s="16">
        <v>102.702374627214</v>
      </c>
      <c r="AD10" s="64">
        <v>103.93119997389201</v>
      </c>
    </row>
    <row r="11" spans="1:30" x14ac:dyDescent="0.25">
      <c r="N11" s="25">
        <v>37072</v>
      </c>
      <c r="O11" s="61">
        <v>100.85812556437099</v>
      </c>
      <c r="P11" s="16">
        <v>104.55403466482301</v>
      </c>
      <c r="Q11" s="16">
        <v>104.76170934712501</v>
      </c>
      <c r="R11" s="64">
        <v>113.38489274931599</v>
      </c>
      <c r="S11" s="61">
        <v>102.526095109724</v>
      </c>
      <c r="T11" s="16">
        <v>109.563979398664</v>
      </c>
      <c r="U11" s="16">
        <v>106.395478668492</v>
      </c>
      <c r="V11" s="64">
        <v>106.367823442247</v>
      </c>
      <c r="W11" s="61">
        <v>98.911690560411699</v>
      </c>
      <c r="X11" s="16">
        <v>101.77305918812201</v>
      </c>
      <c r="Y11" s="16">
        <v>102.074749725076</v>
      </c>
      <c r="Z11" s="64">
        <v>109.32629818984</v>
      </c>
      <c r="AA11" s="61">
        <v>103.268319156309</v>
      </c>
      <c r="AB11" s="16">
        <v>102.037411045174</v>
      </c>
      <c r="AC11" s="16">
        <v>106.33011882407099</v>
      </c>
      <c r="AD11" s="64">
        <v>108.543726952878</v>
      </c>
    </row>
    <row r="12" spans="1:30" x14ac:dyDescent="0.25">
      <c r="N12" s="25">
        <v>37164</v>
      </c>
      <c r="O12" s="61">
        <v>102.707040283925</v>
      </c>
      <c r="P12" s="16">
        <v>104.7197317241</v>
      </c>
      <c r="Q12" s="16">
        <v>111.733767600874</v>
      </c>
      <c r="R12" s="64">
        <v>115.628739746889</v>
      </c>
      <c r="S12" s="61">
        <v>99.927565509695</v>
      </c>
      <c r="T12" s="16">
        <v>101.979228985731</v>
      </c>
      <c r="U12" s="16">
        <v>105.25934745718899</v>
      </c>
      <c r="V12" s="64">
        <v>111.918544224174</v>
      </c>
      <c r="W12" s="61">
        <v>104.033675109716</v>
      </c>
      <c r="X12" s="16">
        <v>105.97221274077</v>
      </c>
      <c r="Y12" s="16">
        <v>105.444646109586</v>
      </c>
      <c r="Z12" s="64">
        <v>113.60610692399899</v>
      </c>
      <c r="AA12" s="61">
        <v>102.032078785967</v>
      </c>
      <c r="AB12" s="16">
        <v>101.72144498432</v>
      </c>
      <c r="AC12" s="16">
        <v>107.86977495505199</v>
      </c>
      <c r="AD12" s="64">
        <v>111.002206993816</v>
      </c>
    </row>
    <row r="13" spans="1:30" x14ac:dyDescent="0.25">
      <c r="N13" s="25">
        <v>37256</v>
      </c>
      <c r="O13" s="61">
        <v>104.656635830795</v>
      </c>
      <c r="P13" s="16">
        <v>103.955127482734</v>
      </c>
      <c r="Q13" s="16">
        <v>114.549970337152</v>
      </c>
      <c r="R13" s="64">
        <v>116.136014948105</v>
      </c>
      <c r="S13" s="61">
        <v>101.583460784509</v>
      </c>
      <c r="T13" s="16">
        <v>98.919339753608696</v>
      </c>
      <c r="U13" s="16">
        <v>105.82044380257101</v>
      </c>
      <c r="V13" s="64">
        <v>118.817396111505</v>
      </c>
      <c r="W13" s="61">
        <v>106.97103108262</v>
      </c>
      <c r="X13" s="16">
        <v>108.913606132431</v>
      </c>
      <c r="Y13" s="16">
        <v>108.695120336603</v>
      </c>
      <c r="Z13" s="64">
        <v>112.030238122227</v>
      </c>
      <c r="AA13" s="61">
        <v>100.020139718016</v>
      </c>
      <c r="AB13" s="16">
        <v>102.32717463216299</v>
      </c>
      <c r="AC13" s="16">
        <v>107.78606428265</v>
      </c>
      <c r="AD13" s="64">
        <v>112.87648636119199</v>
      </c>
    </row>
    <row r="14" spans="1:30" x14ac:dyDescent="0.25">
      <c r="N14" s="25">
        <v>37346</v>
      </c>
      <c r="O14" s="61">
        <v>104.867445888991</v>
      </c>
      <c r="P14" s="16">
        <v>103.386777020975</v>
      </c>
      <c r="Q14" s="16">
        <v>114.798482048243</v>
      </c>
      <c r="R14" s="64">
        <v>119.51877817899999</v>
      </c>
      <c r="S14" s="61">
        <v>107.32166088751799</v>
      </c>
      <c r="T14" s="16">
        <v>103.962270691505</v>
      </c>
      <c r="U14" s="16">
        <v>108.69641634493</v>
      </c>
      <c r="V14" s="64">
        <v>123.58753310153</v>
      </c>
      <c r="W14" s="61">
        <v>105.390731481467</v>
      </c>
      <c r="X14" s="16">
        <v>109.242440768241</v>
      </c>
      <c r="Y14" s="16">
        <v>109.01539013129199</v>
      </c>
      <c r="Z14" s="64">
        <v>111.637087317496</v>
      </c>
      <c r="AA14" s="61">
        <v>102.098972448157</v>
      </c>
      <c r="AB14" s="16">
        <v>103.66951642812801</v>
      </c>
      <c r="AC14" s="16">
        <v>109.294564451799</v>
      </c>
      <c r="AD14" s="64">
        <v>116.984256226471</v>
      </c>
    </row>
    <row r="15" spans="1:30" x14ac:dyDescent="0.25">
      <c r="N15" s="25">
        <v>37437</v>
      </c>
      <c r="O15" s="61">
        <v>104.220823821116</v>
      </c>
      <c r="P15" s="16">
        <v>104.617282658455</v>
      </c>
      <c r="Q15" s="16">
        <v>115.760505808519</v>
      </c>
      <c r="R15" s="64">
        <v>126.79838770174599</v>
      </c>
      <c r="S15" s="61">
        <v>112.113375792894</v>
      </c>
      <c r="T15" s="16">
        <v>112.224042043422</v>
      </c>
      <c r="U15" s="16">
        <v>111.609365032266</v>
      </c>
      <c r="V15" s="64">
        <v>125.802014022767</v>
      </c>
      <c r="W15" s="61">
        <v>105.815756015171</v>
      </c>
      <c r="X15" s="16">
        <v>108.90849437879599</v>
      </c>
      <c r="Y15" s="16">
        <v>110.398491147754</v>
      </c>
      <c r="Z15" s="64">
        <v>115.052216206293</v>
      </c>
      <c r="AA15" s="61">
        <v>105.763907028421</v>
      </c>
      <c r="AB15" s="16">
        <v>106.526533967093</v>
      </c>
      <c r="AC15" s="16">
        <v>112.914501652347</v>
      </c>
      <c r="AD15" s="64">
        <v>122.377929509062</v>
      </c>
    </row>
    <row r="16" spans="1:30" x14ac:dyDescent="0.25">
      <c r="N16" s="25">
        <v>37529</v>
      </c>
      <c r="O16" s="61">
        <v>103.73192035415499</v>
      </c>
      <c r="P16" s="16">
        <v>108.12596908638901</v>
      </c>
      <c r="Q16" s="16">
        <v>118.170132737478</v>
      </c>
      <c r="R16" s="64">
        <v>135.506076188675</v>
      </c>
      <c r="S16" s="61">
        <v>113.316650228078</v>
      </c>
      <c r="T16" s="16">
        <v>115.525209246552</v>
      </c>
      <c r="U16" s="16">
        <v>116.124084111787</v>
      </c>
      <c r="V16" s="64">
        <v>131.509044914307</v>
      </c>
      <c r="W16" s="61">
        <v>110.118526817204</v>
      </c>
      <c r="X16" s="16">
        <v>110.94899398710299</v>
      </c>
      <c r="Y16" s="16">
        <v>114.36143948126001</v>
      </c>
      <c r="Z16" s="64">
        <v>119.620140990641</v>
      </c>
      <c r="AA16" s="61">
        <v>107.85340859659701</v>
      </c>
      <c r="AB16" s="16">
        <v>110.44451898073601</v>
      </c>
      <c r="AC16" s="16">
        <v>117.399314991333</v>
      </c>
      <c r="AD16" s="64">
        <v>127.020430122847</v>
      </c>
    </row>
    <row r="17" spans="1:30" x14ac:dyDescent="0.25">
      <c r="N17" s="25">
        <v>37621</v>
      </c>
      <c r="O17" s="61">
        <v>105.32686389739099</v>
      </c>
      <c r="P17" s="16">
        <v>109.836346038828</v>
      </c>
      <c r="Q17" s="16">
        <v>121.123942682576</v>
      </c>
      <c r="R17" s="64">
        <v>138.32000560249401</v>
      </c>
      <c r="S17" s="61">
        <v>113.07759494318</v>
      </c>
      <c r="T17" s="16">
        <v>113.654511237758</v>
      </c>
      <c r="U17" s="16">
        <v>120.831350519564</v>
      </c>
      <c r="V17" s="64">
        <v>142.77213878077501</v>
      </c>
      <c r="W17" s="61">
        <v>113.57342941396</v>
      </c>
      <c r="X17" s="16">
        <v>114.385517986086</v>
      </c>
      <c r="Y17" s="16">
        <v>119.35066286102401</v>
      </c>
      <c r="Z17" s="64">
        <v>123.698050950531</v>
      </c>
      <c r="AA17" s="61">
        <v>108.847267048962</v>
      </c>
      <c r="AB17" s="16">
        <v>112.207928446639</v>
      </c>
      <c r="AC17" s="16">
        <v>120.970882232937</v>
      </c>
      <c r="AD17" s="64">
        <v>130.470116312334</v>
      </c>
    </row>
    <row r="18" spans="1:30" x14ac:dyDescent="0.25">
      <c r="N18" s="25">
        <v>37711</v>
      </c>
      <c r="O18" s="61">
        <v>109.948647918782</v>
      </c>
      <c r="P18" s="16">
        <v>109.306968151166</v>
      </c>
      <c r="Q18" s="16">
        <v>125.052797361971</v>
      </c>
      <c r="R18" s="64">
        <v>138.123414129807</v>
      </c>
      <c r="S18" s="61">
        <v>114.701694833513</v>
      </c>
      <c r="T18" s="16">
        <v>116.236746080635</v>
      </c>
      <c r="U18" s="16">
        <v>124.379923125955</v>
      </c>
      <c r="V18" s="64">
        <v>151.210339012151</v>
      </c>
      <c r="W18" s="61">
        <v>114.417331328421</v>
      </c>
      <c r="X18" s="16">
        <v>116.186143912956</v>
      </c>
      <c r="Y18" s="16">
        <v>124.212671474201</v>
      </c>
      <c r="Z18" s="64">
        <v>128.00476671864101</v>
      </c>
      <c r="AA18" s="61">
        <v>112.046417744179</v>
      </c>
      <c r="AB18" s="16">
        <v>112.152878055516</v>
      </c>
      <c r="AC18" s="16">
        <v>125.267942232346</v>
      </c>
      <c r="AD18" s="64">
        <v>134.94921015560701</v>
      </c>
    </row>
    <row r="19" spans="1:30" x14ac:dyDescent="0.25">
      <c r="N19" s="25">
        <v>37802</v>
      </c>
      <c r="O19" s="61">
        <v>113.17980093028299</v>
      </c>
      <c r="P19" s="16">
        <v>109.886564330544</v>
      </c>
      <c r="Q19" s="16">
        <v>130.28405690452499</v>
      </c>
      <c r="R19" s="64">
        <v>140.07762172813599</v>
      </c>
      <c r="S19" s="61">
        <v>117.484816297034</v>
      </c>
      <c r="T19" s="16">
        <v>120.36901063932901</v>
      </c>
      <c r="U19" s="16">
        <v>129.35384349931499</v>
      </c>
      <c r="V19" s="64">
        <v>156.81065678609801</v>
      </c>
      <c r="W19" s="61">
        <v>114.978348232074</v>
      </c>
      <c r="X19" s="16">
        <v>117.59121824659699</v>
      </c>
      <c r="Y19" s="16">
        <v>126.32190502025701</v>
      </c>
      <c r="Z19" s="64">
        <v>129.623042685488</v>
      </c>
      <c r="AA19" s="61">
        <v>116.647978244735</v>
      </c>
      <c r="AB19" s="16">
        <v>112.953724770675</v>
      </c>
      <c r="AC19" s="16">
        <v>130.055315207879</v>
      </c>
      <c r="AD19" s="64">
        <v>140.69710872984399</v>
      </c>
    </row>
    <row r="20" spans="1:30" x14ac:dyDescent="0.25">
      <c r="N20" s="25">
        <v>37894</v>
      </c>
      <c r="O20" s="61">
        <v>112.249862967833</v>
      </c>
      <c r="P20" s="16">
        <v>111.569504713726</v>
      </c>
      <c r="Q20" s="16">
        <v>133.69046498011301</v>
      </c>
      <c r="R20" s="64">
        <v>143.946312303963</v>
      </c>
      <c r="S20" s="61">
        <v>121.776227574057</v>
      </c>
      <c r="T20" s="16">
        <v>123.129682381257</v>
      </c>
      <c r="U20" s="16">
        <v>135.79338425680001</v>
      </c>
      <c r="V20" s="64">
        <v>162.686246915749</v>
      </c>
      <c r="W20" s="61">
        <v>118.02602953361701</v>
      </c>
      <c r="X20" s="16">
        <v>121.226761821338</v>
      </c>
      <c r="Y20" s="16">
        <v>128.61409438056401</v>
      </c>
      <c r="Z20" s="64">
        <v>128.79198649747499</v>
      </c>
      <c r="AA20" s="61">
        <v>118.75220261661499</v>
      </c>
      <c r="AB20" s="16">
        <v>116.159940241317</v>
      </c>
      <c r="AC20" s="16">
        <v>134.36736343643</v>
      </c>
      <c r="AD20" s="64">
        <v>144.75758825369601</v>
      </c>
    </row>
    <row r="21" spans="1:30" x14ac:dyDescent="0.25">
      <c r="N21" s="25">
        <v>37986</v>
      </c>
      <c r="O21" s="61">
        <v>112.39798768452501</v>
      </c>
      <c r="P21" s="16">
        <v>113.50383489307001</v>
      </c>
      <c r="Q21" s="16">
        <v>136.94378142511999</v>
      </c>
      <c r="R21" s="64">
        <v>148.986211375995</v>
      </c>
      <c r="S21" s="61">
        <v>125.38549807699501</v>
      </c>
      <c r="T21" s="16">
        <v>128.33854933957801</v>
      </c>
      <c r="U21" s="16">
        <v>141.56450483909501</v>
      </c>
      <c r="V21" s="64">
        <v>168.33249396962</v>
      </c>
      <c r="W21" s="61">
        <v>122.61713335051</v>
      </c>
      <c r="X21" s="16">
        <v>125.643526472395</v>
      </c>
      <c r="Y21" s="16">
        <v>135.284791243814</v>
      </c>
      <c r="Z21" s="64">
        <v>132.06968629018701</v>
      </c>
      <c r="AA21" s="61">
        <v>120.667428728218</v>
      </c>
      <c r="AB21" s="16">
        <v>120.971796034375</v>
      </c>
      <c r="AC21" s="16">
        <v>139.397189400374</v>
      </c>
      <c r="AD21" s="64">
        <v>147.96602353524801</v>
      </c>
    </row>
    <row r="22" spans="1:30" x14ac:dyDescent="0.25">
      <c r="N22" s="25">
        <v>38077</v>
      </c>
      <c r="O22" s="61">
        <v>116.678513913112</v>
      </c>
      <c r="P22" s="16">
        <v>115.121381592812</v>
      </c>
      <c r="Q22" s="16">
        <v>141.23825826602101</v>
      </c>
      <c r="R22" s="64">
        <v>154.41603680521499</v>
      </c>
      <c r="S22" s="61">
        <v>125.572525161561</v>
      </c>
      <c r="T22" s="16">
        <v>138.85154936677301</v>
      </c>
      <c r="U22" s="16">
        <v>146.79915769590701</v>
      </c>
      <c r="V22" s="64">
        <v>174.83029014929099</v>
      </c>
      <c r="W22" s="61">
        <v>127.210960000884</v>
      </c>
      <c r="X22" s="16">
        <v>131.14425475149201</v>
      </c>
      <c r="Y22" s="16">
        <v>143.16232067406199</v>
      </c>
      <c r="Z22" s="64">
        <v>141.46210337219</v>
      </c>
      <c r="AA22" s="61">
        <v>126.19446131458599</v>
      </c>
      <c r="AB22" s="16">
        <v>127.641771618899</v>
      </c>
      <c r="AC22" s="16">
        <v>146.95766551652099</v>
      </c>
      <c r="AD22" s="64">
        <v>153.98930967432401</v>
      </c>
    </row>
    <row r="23" spans="1:30" x14ac:dyDescent="0.25">
      <c r="N23" s="25">
        <v>38168</v>
      </c>
      <c r="O23" s="61">
        <v>121.176923341915</v>
      </c>
      <c r="P23" s="16">
        <v>113.973347978428</v>
      </c>
      <c r="Q23" s="16">
        <v>142.84907788327101</v>
      </c>
      <c r="R23" s="64">
        <v>160.42542720985401</v>
      </c>
      <c r="S23" s="61">
        <v>125.233230457232</v>
      </c>
      <c r="T23" s="16">
        <v>147.18081637497201</v>
      </c>
      <c r="U23" s="16">
        <v>150.83812943106301</v>
      </c>
      <c r="V23" s="64">
        <v>183.85302018008201</v>
      </c>
      <c r="W23" s="61">
        <v>132.91507109728201</v>
      </c>
      <c r="X23" s="16">
        <v>138.021304216056</v>
      </c>
      <c r="Y23" s="16">
        <v>149.80717911332701</v>
      </c>
      <c r="Z23" s="64">
        <v>151.18322205427199</v>
      </c>
      <c r="AA23" s="61">
        <v>131.986053979681</v>
      </c>
      <c r="AB23" s="16">
        <v>135.331726339124</v>
      </c>
      <c r="AC23" s="16">
        <v>156.043559604894</v>
      </c>
      <c r="AD23" s="64">
        <v>161.28293795373699</v>
      </c>
    </row>
    <row r="24" spans="1:30" x14ac:dyDescent="0.25">
      <c r="N24" s="25">
        <v>38260</v>
      </c>
      <c r="O24" s="61">
        <v>121.50798974314399</v>
      </c>
      <c r="P24" s="16">
        <v>111.043186604715</v>
      </c>
      <c r="Q24" s="16">
        <v>144.045293991054</v>
      </c>
      <c r="R24" s="64">
        <v>168.465320967536</v>
      </c>
      <c r="S24" s="61">
        <v>132.086303692977</v>
      </c>
      <c r="T24" s="16">
        <v>146.733581461923</v>
      </c>
      <c r="U24" s="16">
        <v>155.71532011675899</v>
      </c>
      <c r="V24" s="64">
        <v>189.20244896008299</v>
      </c>
      <c r="W24" s="61">
        <v>139.388406644848</v>
      </c>
      <c r="X24" s="16">
        <v>142.19298555696901</v>
      </c>
      <c r="Y24" s="16">
        <v>155.13242604604301</v>
      </c>
      <c r="Z24" s="64">
        <v>155.27811628278599</v>
      </c>
      <c r="AA24" s="61">
        <v>135.337626746002</v>
      </c>
      <c r="AB24" s="16">
        <v>138.45164416155001</v>
      </c>
      <c r="AC24" s="16">
        <v>160.086723953388</v>
      </c>
      <c r="AD24" s="64">
        <v>165.26214509992801</v>
      </c>
    </row>
    <row r="25" spans="1:30" x14ac:dyDescent="0.25">
      <c r="N25" s="25">
        <v>38352</v>
      </c>
      <c r="O25" s="61">
        <v>120.417107236473</v>
      </c>
      <c r="P25" s="16">
        <v>112.065377624959</v>
      </c>
      <c r="Q25" s="16">
        <v>148.28033387582801</v>
      </c>
      <c r="R25" s="64">
        <v>173.07941789106201</v>
      </c>
      <c r="S25" s="61">
        <v>142.55562859223701</v>
      </c>
      <c r="T25" s="16">
        <v>148.190934970808</v>
      </c>
      <c r="U25" s="16">
        <v>162.950934155444</v>
      </c>
      <c r="V25" s="64">
        <v>193.513572146565</v>
      </c>
      <c r="W25" s="61">
        <v>145.358415529827</v>
      </c>
      <c r="X25" s="16">
        <v>146.60609995917599</v>
      </c>
      <c r="Y25" s="16">
        <v>160.32430706702601</v>
      </c>
      <c r="Z25" s="64">
        <v>157.77366814965899</v>
      </c>
      <c r="AA25" s="61">
        <v>138.66079035834599</v>
      </c>
      <c r="AB25" s="16">
        <v>140.41670809797901</v>
      </c>
      <c r="AC25" s="16">
        <v>163.15549198899501</v>
      </c>
      <c r="AD25" s="64">
        <v>167.90549221539899</v>
      </c>
    </row>
    <row r="26" spans="1:30" x14ac:dyDescent="0.25">
      <c r="N26" s="25">
        <v>38442</v>
      </c>
      <c r="O26" s="61">
        <v>121.684032979137</v>
      </c>
      <c r="P26" s="16">
        <v>119.281959235469</v>
      </c>
      <c r="Q26" s="16">
        <v>155.36245391047501</v>
      </c>
      <c r="R26" s="64">
        <v>171.47651823843</v>
      </c>
      <c r="S26" s="61">
        <v>150.41023554891399</v>
      </c>
      <c r="T26" s="16">
        <v>155.672590792862</v>
      </c>
      <c r="U26" s="16">
        <v>172.55811458346599</v>
      </c>
      <c r="V26" s="64">
        <v>205.58998765461101</v>
      </c>
      <c r="W26" s="61">
        <v>149.85133619294899</v>
      </c>
      <c r="X26" s="16">
        <v>155.39601427102301</v>
      </c>
      <c r="Y26" s="16">
        <v>169.109972007473</v>
      </c>
      <c r="Z26" s="64">
        <v>165.876579590924</v>
      </c>
      <c r="AA26" s="61">
        <v>144.85963875514099</v>
      </c>
      <c r="AB26" s="16">
        <v>147.09862355393099</v>
      </c>
      <c r="AC26" s="16">
        <v>173.7693836057</v>
      </c>
      <c r="AD26" s="64">
        <v>173.62729153388801</v>
      </c>
    </row>
    <row r="27" spans="1:30" x14ac:dyDescent="0.25">
      <c r="A27" s="167" t="s">
        <v>85</v>
      </c>
      <c r="B27" s="167"/>
      <c r="C27" s="167"/>
      <c r="D27" s="167"/>
      <c r="E27" s="167"/>
      <c r="F27" s="167"/>
      <c r="G27" s="76"/>
      <c r="H27" s="167" t="s">
        <v>86</v>
      </c>
      <c r="I27" s="167"/>
      <c r="J27" s="167"/>
      <c r="K27" s="167"/>
      <c r="L27" s="167"/>
      <c r="M27" s="167"/>
      <c r="N27" s="25">
        <v>38533</v>
      </c>
      <c r="O27" s="61">
        <v>125.320452377226</v>
      </c>
      <c r="P27" s="16">
        <v>126.827459932331</v>
      </c>
      <c r="Q27" s="16">
        <v>162.544822443958</v>
      </c>
      <c r="R27" s="64">
        <v>170.44304598548899</v>
      </c>
      <c r="S27" s="61">
        <v>158.14109838964399</v>
      </c>
      <c r="T27" s="16">
        <v>162.82062792623199</v>
      </c>
      <c r="U27" s="16">
        <v>183.33167526966099</v>
      </c>
      <c r="V27" s="64">
        <v>217.441953088476</v>
      </c>
      <c r="W27" s="61">
        <v>155.050035446534</v>
      </c>
      <c r="X27" s="16">
        <v>161.504859754297</v>
      </c>
      <c r="Y27" s="16">
        <v>180.65644151116601</v>
      </c>
      <c r="Z27" s="64">
        <v>180.76796691916999</v>
      </c>
      <c r="AA27" s="61">
        <v>151.79235407771299</v>
      </c>
      <c r="AB27" s="16">
        <v>155.209328616184</v>
      </c>
      <c r="AC27" s="16">
        <v>184.94013660677501</v>
      </c>
      <c r="AD27" s="64">
        <v>181.45662661694499</v>
      </c>
    </row>
    <row r="28" spans="1:30" x14ac:dyDescent="0.25">
      <c r="A28" s="167" t="s">
        <v>74</v>
      </c>
      <c r="B28" s="167"/>
      <c r="C28" s="167"/>
      <c r="D28" s="167"/>
      <c r="E28" s="167"/>
      <c r="F28" s="167"/>
      <c r="H28" s="167" t="s">
        <v>74</v>
      </c>
      <c r="I28" s="167"/>
      <c r="J28" s="167"/>
      <c r="K28" s="167"/>
      <c r="L28" s="167"/>
      <c r="M28" s="167"/>
      <c r="N28" s="25">
        <v>38625</v>
      </c>
      <c r="O28" s="61">
        <v>129.68821219116501</v>
      </c>
      <c r="P28" s="16">
        <v>127.471956347288</v>
      </c>
      <c r="Q28" s="16">
        <v>162.01063966204299</v>
      </c>
      <c r="R28" s="64">
        <v>174.04108362442099</v>
      </c>
      <c r="S28" s="61">
        <v>159.601722402012</v>
      </c>
      <c r="T28" s="16">
        <v>165.726562756123</v>
      </c>
      <c r="U28" s="16">
        <v>187.85644879925701</v>
      </c>
      <c r="V28" s="64">
        <v>220.51935253305101</v>
      </c>
      <c r="W28" s="61">
        <v>161.32387961717299</v>
      </c>
      <c r="X28" s="16">
        <v>163.49592892125199</v>
      </c>
      <c r="Y28" s="16">
        <v>182.30095487772601</v>
      </c>
      <c r="Z28" s="64">
        <v>190.116240729157</v>
      </c>
      <c r="AA28" s="61">
        <v>157.292328580065</v>
      </c>
      <c r="AB28" s="16">
        <v>160.95183514702401</v>
      </c>
      <c r="AC28" s="16">
        <v>186.33966896506999</v>
      </c>
      <c r="AD28" s="64">
        <v>186.10601656458201</v>
      </c>
    </row>
    <row r="29" spans="1:30" x14ac:dyDescent="0.25">
      <c r="N29" s="25">
        <v>38717</v>
      </c>
      <c r="O29" s="61">
        <v>130.67453346590199</v>
      </c>
      <c r="P29" s="16">
        <v>126.424697253944</v>
      </c>
      <c r="Q29" s="16">
        <v>159.27160734535701</v>
      </c>
      <c r="R29" s="64">
        <v>177.80309334948501</v>
      </c>
      <c r="S29" s="61">
        <v>158.98268327853401</v>
      </c>
      <c r="T29" s="16">
        <v>166.977887872666</v>
      </c>
      <c r="U29" s="16">
        <v>190.32127133021299</v>
      </c>
      <c r="V29" s="64">
        <v>222.971600380501</v>
      </c>
      <c r="W29" s="61">
        <v>165.75996809911501</v>
      </c>
      <c r="X29" s="16">
        <v>170.33703823503501</v>
      </c>
      <c r="Y29" s="16">
        <v>180.341584317214</v>
      </c>
      <c r="Z29" s="64">
        <v>187.28188114743</v>
      </c>
      <c r="AA29" s="61">
        <v>162.235010035117</v>
      </c>
      <c r="AB29" s="16">
        <v>165.412580907142</v>
      </c>
      <c r="AC29" s="16">
        <v>186.435185767311</v>
      </c>
      <c r="AD29" s="64">
        <v>187.106439437662</v>
      </c>
    </row>
    <row r="30" spans="1:30" x14ac:dyDescent="0.25">
      <c r="N30" s="25">
        <v>38807</v>
      </c>
      <c r="O30" s="61">
        <v>127.042137257623</v>
      </c>
      <c r="P30" s="16">
        <v>127.16629036843</v>
      </c>
      <c r="Q30" s="16">
        <v>158.56957625686701</v>
      </c>
      <c r="R30" s="64">
        <v>176.04700492729299</v>
      </c>
      <c r="S30" s="61">
        <v>162.93218065598401</v>
      </c>
      <c r="T30" s="16">
        <v>168.36193685332299</v>
      </c>
      <c r="U30" s="16">
        <v>196.46064671720299</v>
      </c>
      <c r="V30" s="64">
        <v>226.560079314521</v>
      </c>
      <c r="W30" s="61">
        <v>167.98779555200599</v>
      </c>
      <c r="X30" s="16">
        <v>179.72583803418601</v>
      </c>
      <c r="Y30" s="16">
        <v>187.52574568795899</v>
      </c>
      <c r="Z30" s="64">
        <v>180.95487916862899</v>
      </c>
      <c r="AA30" s="61">
        <v>167.61617590822399</v>
      </c>
      <c r="AB30" s="16">
        <v>171.60481168189901</v>
      </c>
      <c r="AC30" s="16">
        <v>193.91280232961</v>
      </c>
      <c r="AD30" s="64">
        <v>188.16747803754001</v>
      </c>
    </row>
    <row r="31" spans="1:30" x14ac:dyDescent="0.25">
      <c r="N31" s="25">
        <v>38898</v>
      </c>
      <c r="O31" s="61">
        <v>123.515515595285</v>
      </c>
      <c r="P31" s="16">
        <v>128.29068998305701</v>
      </c>
      <c r="Q31" s="16">
        <v>154.63674007248099</v>
      </c>
      <c r="R31" s="64">
        <v>172.352069996484</v>
      </c>
      <c r="S31" s="61">
        <v>167.258532403977</v>
      </c>
      <c r="T31" s="16">
        <v>168.39134167893201</v>
      </c>
      <c r="U31" s="16">
        <v>203.14116756752</v>
      </c>
      <c r="V31" s="64">
        <v>225.31725077315599</v>
      </c>
      <c r="W31" s="61">
        <v>168.72469165497699</v>
      </c>
      <c r="X31" s="16">
        <v>184.00435244565099</v>
      </c>
      <c r="Y31" s="16">
        <v>194.235588192481</v>
      </c>
      <c r="Z31" s="64">
        <v>174.597981809011</v>
      </c>
      <c r="AA31" s="61">
        <v>173.20568972374201</v>
      </c>
      <c r="AB31" s="16">
        <v>178.95622758481301</v>
      </c>
      <c r="AC31" s="16">
        <v>200.46885133231001</v>
      </c>
      <c r="AD31" s="64">
        <v>189.91665493524101</v>
      </c>
    </row>
    <row r="32" spans="1:30" x14ac:dyDescent="0.25">
      <c r="N32" s="25">
        <v>38990</v>
      </c>
      <c r="O32" s="61">
        <v>125.481379280757</v>
      </c>
      <c r="P32" s="16">
        <v>130.69275955168601</v>
      </c>
      <c r="Q32" s="16">
        <v>153.52715879532499</v>
      </c>
      <c r="R32" s="64">
        <v>169.85883412321101</v>
      </c>
      <c r="S32" s="61">
        <v>169.268658913471</v>
      </c>
      <c r="T32" s="16">
        <v>173.26953245267401</v>
      </c>
      <c r="U32" s="16">
        <v>202.12772651515999</v>
      </c>
      <c r="V32" s="64">
        <v>220.82779092836799</v>
      </c>
      <c r="W32" s="61">
        <v>168.61448825583099</v>
      </c>
      <c r="X32" s="16">
        <v>182.066821541059</v>
      </c>
      <c r="Y32" s="16">
        <v>188.56494650822</v>
      </c>
      <c r="Z32" s="64">
        <v>171.03359874969999</v>
      </c>
      <c r="AA32" s="61">
        <v>173.357877318335</v>
      </c>
      <c r="AB32" s="16">
        <v>184.393279374428</v>
      </c>
      <c r="AC32" s="16">
        <v>198.11241798551299</v>
      </c>
      <c r="AD32" s="64">
        <v>190.62204399842699</v>
      </c>
    </row>
    <row r="33" spans="14:30" x14ac:dyDescent="0.25">
      <c r="N33" s="25">
        <v>39082</v>
      </c>
      <c r="O33" s="61">
        <v>128.555276900021</v>
      </c>
      <c r="P33" s="16">
        <v>131.31392005399499</v>
      </c>
      <c r="Q33" s="16">
        <v>157.32834150264901</v>
      </c>
      <c r="R33" s="64">
        <v>167.73623465756901</v>
      </c>
      <c r="S33" s="61">
        <v>171.60538231110101</v>
      </c>
      <c r="T33" s="16">
        <v>182.12221738545799</v>
      </c>
      <c r="U33" s="16">
        <v>199.94198667578399</v>
      </c>
      <c r="V33" s="64">
        <v>222.334387682135</v>
      </c>
      <c r="W33" s="61">
        <v>169.87607712145501</v>
      </c>
      <c r="X33" s="16">
        <v>180.40611226566301</v>
      </c>
      <c r="Y33" s="16">
        <v>184.02601931139901</v>
      </c>
      <c r="Z33" s="64">
        <v>172.63761937266199</v>
      </c>
      <c r="AA33" s="61">
        <v>170.81712565154399</v>
      </c>
      <c r="AB33" s="16">
        <v>187.933841151114</v>
      </c>
      <c r="AC33" s="16">
        <v>196.71127180192801</v>
      </c>
      <c r="AD33" s="64">
        <v>191.58938638691799</v>
      </c>
    </row>
    <row r="34" spans="14:30" x14ac:dyDescent="0.25">
      <c r="N34" s="25">
        <v>39172</v>
      </c>
      <c r="O34" s="61">
        <v>128.98485575022301</v>
      </c>
      <c r="P34" s="16">
        <v>128.96402763408699</v>
      </c>
      <c r="Q34" s="16">
        <v>159.36125604371699</v>
      </c>
      <c r="R34" s="64">
        <v>163.891625724802</v>
      </c>
      <c r="S34" s="61">
        <v>176.255393873109</v>
      </c>
      <c r="T34" s="16">
        <v>186.77038333214</v>
      </c>
      <c r="U34" s="16">
        <v>207.36748666263</v>
      </c>
      <c r="V34" s="64">
        <v>235.01170817591901</v>
      </c>
      <c r="W34" s="61">
        <v>172.946130741443</v>
      </c>
      <c r="X34" s="16">
        <v>181.922350474902</v>
      </c>
      <c r="Y34" s="16">
        <v>190.07062357264499</v>
      </c>
      <c r="Z34" s="64">
        <v>177.00794863118199</v>
      </c>
      <c r="AA34" s="61">
        <v>174.43116786528199</v>
      </c>
      <c r="AB34" s="16">
        <v>191.88019398762</v>
      </c>
      <c r="AC34" s="16">
        <v>202.92346530425101</v>
      </c>
      <c r="AD34" s="64">
        <v>195.244323737326</v>
      </c>
    </row>
    <row r="35" spans="14:30" x14ac:dyDescent="0.25">
      <c r="N35" s="25">
        <v>39263</v>
      </c>
      <c r="O35" s="61">
        <v>130.28215757030799</v>
      </c>
      <c r="P35" s="16">
        <v>125.89596595071799</v>
      </c>
      <c r="Q35" s="16">
        <v>156.019375463497</v>
      </c>
      <c r="R35" s="64">
        <v>159.31936891359501</v>
      </c>
      <c r="S35" s="61">
        <v>178.21446781777601</v>
      </c>
      <c r="T35" s="16">
        <v>187.85335724671401</v>
      </c>
      <c r="U35" s="16">
        <v>213.69798653157</v>
      </c>
      <c r="V35" s="64">
        <v>248.054032037491</v>
      </c>
      <c r="W35" s="61">
        <v>174.73828599491</v>
      </c>
      <c r="X35" s="16">
        <v>183.78199252212201</v>
      </c>
      <c r="Y35" s="16">
        <v>194.54083722489199</v>
      </c>
      <c r="Z35" s="64">
        <v>177.278673808826</v>
      </c>
      <c r="AA35" s="61">
        <v>182.66053699600599</v>
      </c>
      <c r="AB35" s="16">
        <v>196.70754824494699</v>
      </c>
      <c r="AC35" s="16">
        <v>209.01725389700701</v>
      </c>
      <c r="AD35" s="64">
        <v>198.13996270430701</v>
      </c>
    </row>
    <row r="36" spans="14:30" x14ac:dyDescent="0.25">
      <c r="N36" s="25">
        <v>39355</v>
      </c>
      <c r="O36" s="61">
        <v>130.029231952499</v>
      </c>
      <c r="P36" s="16">
        <v>124.30094227571701</v>
      </c>
      <c r="Q36" s="16">
        <v>151.146519614044</v>
      </c>
      <c r="R36" s="64">
        <v>156.06146628989401</v>
      </c>
      <c r="S36" s="61">
        <v>172.00037493440101</v>
      </c>
      <c r="T36" s="16">
        <v>189.40749867771899</v>
      </c>
      <c r="U36" s="16">
        <v>209.212237505128</v>
      </c>
      <c r="V36" s="64">
        <v>244.71548837078799</v>
      </c>
      <c r="W36" s="61">
        <v>172.87794369822899</v>
      </c>
      <c r="X36" s="16">
        <v>185.29466186510899</v>
      </c>
      <c r="Y36" s="16">
        <v>188.78888254933</v>
      </c>
      <c r="Z36" s="64">
        <v>169.55590320769201</v>
      </c>
      <c r="AA36" s="61">
        <v>182.779058870283</v>
      </c>
      <c r="AB36" s="16">
        <v>197.89415205954899</v>
      </c>
      <c r="AC36" s="16">
        <v>207.48741221729099</v>
      </c>
      <c r="AD36" s="64">
        <v>191.455992640087</v>
      </c>
    </row>
    <row r="37" spans="14:30" x14ac:dyDescent="0.25">
      <c r="N37" s="25">
        <v>39447</v>
      </c>
      <c r="O37" s="61">
        <v>127.51803256769099</v>
      </c>
      <c r="P37" s="16">
        <v>124.49952989257</v>
      </c>
      <c r="Q37" s="16">
        <v>147.48614255531999</v>
      </c>
      <c r="R37" s="64">
        <v>152.64524222019301</v>
      </c>
      <c r="S37" s="61">
        <v>166.932060106553</v>
      </c>
      <c r="T37" s="16">
        <v>189.37494915025701</v>
      </c>
      <c r="U37" s="16">
        <v>204.46378852310701</v>
      </c>
      <c r="V37" s="64">
        <v>237.317549378416</v>
      </c>
      <c r="W37" s="61">
        <v>170.38144428249399</v>
      </c>
      <c r="X37" s="16">
        <v>184.81436217030699</v>
      </c>
      <c r="Y37" s="16">
        <v>181.805393495338</v>
      </c>
      <c r="Z37" s="64">
        <v>161.154751615229</v>
      </c>
      <c r="AA37" s="61">
        <v>176.389591840413</v>
      </c>
      <c r="AB37" s="16">
        <v>194.414665962002</v>
      </c>
      <c r="AC37" s="16">
        <v>202.33704119295001</v>
      </c>
      <c r="AD37" s="64">
        <v>181.927898603979</v>
      </c>
    </row>
    <row r="38" spans="14:30" x14ac:dyDescent="0.25">
      <c r="N38" s="25">
        <v>39538</v>
      </c>
      <c r="O38" s="61">
        <v>123.58369063962201</v>
      </c>
      <c r="P38" s="16">
        <v>124.958786960118</v>
      </c>
      <c r="Q38" s="16">
        <v>142.395753660465</v>
      </c>
      <c r="R38" s="64">
        <v>145.58565760682501</v>
      </c>
      <c r="S38" s="61">
        <v>169.18265590139001</v>
      </c>
      <c r="T38" s="16">
        <v>184.692889381035</v>
      </c>
      <c r="U38" s="16">
        <v>204.29206166878501</v>
      </c>
      <c r="V38" s="64">
        <v>239.530501074971</v>
      </c>
      <c r="W38" s="61">
        <v>165.34112300686601</v>
      </c>
      <c r="X38" s="16">
        <v>181.196219989913</v>
      </c>
      <c r="Y38" s="16">
        <v>178.758151819049</v>
      </c>
      <c r="Z38" s="64">
        <v>153.90512942499001</v>
      </c>
      <c r="AA38" s="61">
        <v>174.007634537016</v>
      </c>
      <c r="AB38" s="16">
        <v>190.381867551917</v>
      </c>
      <c r="AC38" s="16">
        <v>199.41593877413499</v>
      </c>
      <c r="AD38" s="64">
        <v>178.76480069539099</v>
      </c>
    </row>
    <row r="39" spans="14:30" x14ac:dyDescent="0.25">
      <c r="N39" s="25">
        <v>39629</v>
      </c>
      <c r="O39" s="61">
        <v>118.187241338711</v>
      </c>
      <c r="P39" s="16">
        <v>125.164247771116</v>
      </c>
      <c r="Q39" s="16">
        <v>139.409638128788</v>
      </c>
      <c r="R39" s="64">
        <v>138.121871976378</v>
      </c>
      <c r="S39" s="61">
        <v>172.179239534472</v>
      </c>
      <c r="T39" s="16">
        <v>181.725668425267</v>
      </c>
      <c r="U39" s="16">
        <v>202.65075540036599</v>
      </c>
      <c r="V39" s="64">
        <v>238.61187008908601</v>
      </c>
      <c r="W39" s="61">
        <v>157.24578515943799</v>
      </c>
      <c r="X39" s="16">
        <v>177.196466913189</v>
      </c>
      <c r="Y39" s="16">
        <v>171.897103072666</v>
      </c>
      <c r="Z39" s="64">
        <v>147.33427250352599</v>
      </c>
      <c r="AA39" s="61">
        <v>173.23585762906299</v>
      </c>
      <c r="AB39" s="16">
        <v>186.11370219783001</v>
      </c>
      <c r="AC39" s="16">
        <v>195.127974253931</v>
      </c>
      <c r="AD39" s="64">
        <v>178.60039237030799</v>
      </c>
    </row>
    <row r="40" spans="14:30" x14ac:dyDescent="0.25">
      <c r="N40" s="25">
        <v>39721</v>
      </c>
      <c r="O40" s="61">
        <v>112.201465479636</v>
      </c>
      <c r="P40" s="16">
        <v>118.878287087232</v>
      </c>
      <c r="Q40" s="16">
        <v>133.502481513916</v>
      </c>
      <c r="R40" s="64">
        <v>129.61567416603</v>
      </c>
      <c r="S40" s="61">
        <v>164.41897097834399</v>
      </c>
      <c r="T40" s="16">
        <v>184.74617166102701</v>
      </c>
      <c r="U40" s="16">
        <v>195.628739822028</v>
      </c>
      <c r="V40" s="64">
        <v>226.41002559748901</v>
      </c>
      <c r="W40" s="61">
        <v>149.29618733318</v>
      </c>
      <c r="X40" s="16">
        <v>171.11327834359599</v>
      </c>
      <c r="Y40" s="16">
        <v>159.163838361464</v>
      </c>
      <c r="Z40" s="64">
        <v>138.00376926086901</v>
      </c>
      <c r="AA40" s="61">
        <v>164.353529973723</v>
      </c>
      <c r="AB40" s="16">
        <v>175.666783492821</v>
      </c>
      <c r="AC40" s="16">
        <v>179.42169549042001</v>
      </c>
      <c r="AD40" s="64">
        <v>175.680889098683</v>
      </c>
    </row>
    <row r="41" spans="14:30" x14ac:dyDescent="0.25">
      <c r="N41" s="25">
        <v>39813</v>
      </c>
      <c r="O41" s="61">
        <v>105.82250600694699</v>
      </c>
      <c r="P41" s="16">
        <v>110.13350358453199</v>
      </c>
      <c r="Q41" s="16">
        <v>123.746353783534</v>
      </c>
      <c r="R41" s="64">
        <v>122.029237139763</v>
      </c>
      <c r="S41" s="61">
        <v>151.30968067952099</v>
      </c>
      <c r="T41" s="16">
        <v>182.42493743837099</v>
      </c>
      <c r="U41" s="16">
        <v>188.91640054564701</v>
      </c>
      <c r="V41" s="64">
        <v>216.68332812025801</v>
      </c>
      <c r="W41" s="61">
        <v>142.388898802391</v>
      </c>
      <c r="X41" s="16">
        <v>162.57077133436701</v>
      </c>
      <c r="Y41" s="16">
        <v>149.670771105808</v>
      </c>
      <c r="Z41" s="64">
        <v>128.97482943542499</v>
      </c>
      <c r="AA41" s="61">
        <v>151.44768039852201</v>
      </c>
      <c r="AB41" s="16">
        <v>163.454216690084</v>
      </c>
      <c r="AC41" s="16">
        <v>164.788943475916</v>
      </c>
      <c r="AD41" s="64">
        <v>168.71489919227</v>
      </c>
    </row>
    <row r="42" spans="14:30" x14ac:dyDescent="0.25">
      <c r="N42" s="25">
        <v>39903</v>
      </c>
      <c r="O42" s="61">
        <v>97.653368190718396</v>
      </c>
      <c r="P42" s="16">
        <v>105.513864496645</v>
      </c>
      <c r="Q42" s="16">
        <v>118.288843981244</v>
      </c>
      <c r="R42" s="64">
        <v>118.231138085038</v>
      </c>
      <c r="S42" s="61">
        <v>141.06901654510699</v>
      </c>
      <c r="T42" s="16">
        <v>168.35525138248801</v>
      </c>
      <c r="U42" s="16">
        <v>185.79713579592101</v>
      </c>
      <c r="V42" s="64">
        <v>210.3989045523</v>
      </c>
      <c r="W42" s="61">
        <v>135.15464165607699</v>
      </c>
      <c r="X42" s="16">
        <v>152.82422064149699</v>
      </c>
      <c r="Y42" s="16">
        <v>145.498781463006</v>
      </c>
      <c r="Z42" s="64">
        <v>124.049980996236</v>
      </c>
      <c r="AA42" s="61">
        <v>139.658611568429</v>
      </c>
      <c r="AB42" s="16">
        <v>151.16425986978601</v>
      </c>
      <c r="AC42" s="16">
        <v>157.904150163445</v>
      </c>
      <c r="AD42" s="64">
        <v>155.34900438206901</v>
      </c>
    </row>
    <row r="43" spans="14:30" x14ac:dyDescent="0.25">
      <c r="N43" s="25">
        <v>39994</v>
      </c>
      <c r="O43" s="61">
        <v>91.784879189376497</v>
      </c>
      <c r="P43" s="16">
        <v>104.08310921669801</v>
      </c>
      <c r="Q43" s="16">
        <v>118.00262452176401</v>
      </c>
      <c r="R43" s="64">
        <v>113.234106902946</v>
      </c>
      <c r="S43" s="61">
        <v>133.52736181677301</v>
      </c>
      <c r="T43" s="16">
        <v>158.529672322793</v>
      </c>
      <c r="U43" s="16">
        <v>183.57280088379201</v>
      </c>
      <c r="V43" s="64">
        <v>204.219361174857</v>
      </c>
      <c r="W43" s="61">
        <v>130.54831965917299</v>
      </c>
      <c r="X43" s="16">
        <v>146.290848054892</v>
      </c>
      <c r="Y43" s="16">
        <v>141.83499927957999</v>
      </c>
      <c r="Z43" s="64">
        <v>117.22602908842801</v>
      </c>
      <c r="AA43" s="61">
        <v>127.351411802662</v>
      </c>
      <c r="AB43" s="16">
        <v>139.388267844697</v>
      </c>
      <c r="AC43" s="16">
        <v>151.20949204988599</v>
      </c>
      <c r="AD43" s="64">
        <v>139.92946782317199</v>
      </c>
    </row>
    <row r="44" spans="14:30" x14ac:dyDescent="0.25">
      <c r="N44" s="25">
        <v>40086</v>
      </c>
      <c r="O44" s="61">
        <v>92.325706437840694</v>
      </c>
      <c r="P44" s="16">
        <v>100.61250294097</v>
      </c>
      <c r="Q44" s="16">
        <v>117.452761491575</v>
      </c>
      <c r="R44" s="64">
        <v>103.52821967666</v>
      </c>
      <c r="S44" s="61">
        <v>133.088554417073</v>
      </c>
      <c r="T44" s="16">
        <v>156.59063972783699</v>
      </c>
      <c r="U44" s="16">
        <v>182.39717161657799</v>
      </c>
      <c r="V44" s="64">
        <v>201.62395678591301</v>
      </c>
      <c r="W44" s="61">
        <v>130.44083893141999</v>
      </c>
      <c r="X44" s="16">
        <v>145.12686365332601</v>
      </c>
      <c r="Y44" s="16">
        <v>137.25325703338899</v>
      </c>
      <c r="Z44" s="64">
        <v>107.97288345158</v>
      </c>
      <c r="AA44" s="61">
        <v>118.92109001229301</v>
      </c>
      <c r="AB44" s="16">
        <v>133.60173097767</v>
      </c>
      <c r="AC44" s="16">
        <v>144.07701000138201</v>
      </c>
      <c r="AD44" s="64">
        <v>133.61981553289101</v>
      </c>
    </row>
    <row r="45" spans="14:30" x14ac:dyDescent="0.25">
      <c r="N45" s="25">
        <v>40178</v>
      </c>
      <c r="O45" s="61">
        <v>92.606122455793795</v>
      </c>
      <c r="P45" s="16">
        <v>94.633255260774305</v>
      </c>
      <c r="Q45" s="16">
        <v>113.769543062574</v>
      </c>
      <c r="R45" s="64">
        <v>96.555995961229101</v>
      </c>
      <c r="S45" s="61">
        <v>135.858184121112</v>
      </c>
      <c r="T45" s="16">
        <v>153.95032352430701</v>
      </c>
      <c r="U45" s="16">
        <v>179.46911940656301</v>
      </c>
      <c r="V45" s="64">
        <v>199.619078735508</v>
      </c>
      <c r="W45" s="61">
        <v>129.45492519790901</v>
      </c>
      <c r="X45" s="16">
        <v>143.29757815381501</v>
      </c>
      <c r="Y45" s="16">
        <v>133.81112805884101</v>
      </c>
      <c r="Z45" s="64">
        <v>103.801931747312</v>
      </c>
      <c r="AA45" s="61">
        <v>115.810995710331</v>
      </c>
      <c r="AB45" s="16">
        <v>131.94517103447299</v>
      </c>
      <c r="AC45" s="16">
        <v>137.74743033319899</v>
      </c>
      <c r="AD45" s="64">
        <v>132.532083466128</v>
      </c>
    </row>
    <row r="46" spans="14:30" x14ac:dyDescent="0.25">
      <c r="N46" s="25">
        <v>40268</v>
      </c>
      <c r="O46" s="61">
        <v>88.515082903445602</v>
      </c>
      <c r="P46" s="16">
        <v>92.062517052013405</v>
      </c>
      <c r="Q46" s="16">
        <v>109.65655971495799</v>
      </c>
      <c r="R46" s="64">
        <v>95.572927892765605</v>
      </c>
      <c r="S46" s="61">
        <v>133.30610064496301</v>
      </c>
      <c r="T46" s="16">
        <v>151.65220090163101</v>
      </c>
      <c r="U46" s="16">
        <v>173.05433403453301</v>
      </c>
      <c r="V46" s="64">
        <v>199.84833986714901</v>
      </c>
      <c r="W46" s="61">
        <v>125.934584472352</v>
      </c>
      <c r="X46" s="16">
        <v>138.43462834665399</v>
      </c>
      <c r="Y46" s="16">
        <v>132.53552101899001</v>
      </c>
      <c r="Z46" s="64">
        <v>106.52201765733599</v>
      </c>
      <c r="AA46" s="61">
        <v>113.808338401027</v>
      </c>
      <c r="AB46" s="16">
        <v>132.48271372483501</v>
      </c>
      <c r="AC46" s="16">
        <v>132.84425535850099</v>
      </c>
      <c r="AD46" s="64">
        <v>129.98012742418899</v>
      </c>
    </row>
    <row r="47" spans="14:30" x14ac:dyDescent="0.25">
      <c r="N47" s="25">
        <v>40359</v>
      </c>
      <c r="O47" s="61">
        <v>84.626894055967099</v>
      </c>
      <c r="P47" s="16">
        <v>92.023784681639</v>
      </c>
      <c r="Q47" s="16">
        <v>105.594491146466</v>
      </c>
      <c r="R47" s="64">
        <v>96.491689443204095</v>
      </c>
      <c r="S47" s="61">
        <v>126.786230984989</v>
      </c>
      <c r="T47" s="16">
        <v>153.003497990217</v>
      </c>
      <c r="U47" s="16">
        <v>165.585667972046</v>
      </c>
      <c r="V47" s="64">
        <v>198.876980052064</v>
      </c>
      <c r="W47" s="61">
        <v>123.01837631213</v>
      </c>
      <c r="X47" s="16">
        <v>134.30978567112501</v>
      </c>
      <c r="Y47" s="16">
        <v>131.574741587446</v>
      </c>
      <c r="Z47" s="64">
        <v>109.186488276275</v>
      </c>
      <c r="AA47" s="61">
        <v>110.404042269481</v>
      </c>
      <c r="AB47" s="16">
        <v>133.770325930414</v>
      </c>
      <c r="AC47" s="16">
        <v>128.507674072306</v>
      </c>
      <c r="AD47" s="64">
        <v>126.761164153416</v>
      </c>
    </row>
    <row r="48" spans="14:30" x14ac:dyDescent="0.25">
      <c r="N48" s="25">
        <v>40451</v>
      </c>
      <c r="O48" s="61">
        <v>81.584130161032306</v>
      </c>
      <c r="P48" s="16">
        <v>89.925222181281796</v>
      </c>
      <c r="Q48" s="16">
        <v>103.54210967839199</v>
      </c>
      <c r="R48" s="64">
        <v>95.723443341874102</v>
      </c>
      <c r="S48" s="61">
        <v>126.086641304697</v>
      </c>
      <c r="T48" s="16">
        <v>152.88081491697099</v>
      </c>
      <c r="U48" s="16">
        <v>167.660229517727</v>
      </c>
      <c r="V48" s="64">
        <v>200.07704975883101</v>
      </c>
      <c r="W48" s="61">
        <v>121.240294025835</v>
      </c>
      <c r="X48" s="16">
        <v>132.595581342413</v>
      </c>
      <c r="Y48" s="16">
        <v>131.891422425478</v>
      </c>
      <c r="Z48" s="64">
        <v>110.31619973119901</v>
      </c>
      <c r="AA48" s="61">
        <v>106.506971137147</v>
      </c>
      <c r="AB48" s="16">
        <v>128.09255916196599</v>
      </c>
      <c r="AC48" s="16">
        <v>128.35740390042301</v>
      </c>
      <c r="AD48" s="64">
        <v>127.388467164465</v>
      </c>
    </row>
    <row r="49" spans="14:30" x14ac:dyDescent="0.25">
      <c r="N49" s="25">
        <v>40543</v>
      </c>
      <c r="O49" s="61">
        <v>78.4375632613759</v>
      </c>
      <c r="P49" s="16">
        <v>86.273842881509196</v>
      </c>
      <c r="Q49" s="16">
        <v>103.149920460974</v>
      </c>
      <c r="R49" s="64">
        <v>93.438137690976504</v>
      </c>
      <c r="S49" s="61">
        <v>127.50169253575901</v>
      </c>
      <c r="T49" s="16">
        <v>150.15895741523801</v>
      </c>
      <c r="U49" s="16">
        <v>173.65284078268601</v>
      </c>
      <c r="V49" s="64">
        <v>205.881061573945</v>
      </c>
      <c r="W49" s="61">
        <v>118.51418970421</v>
      </c>
      <c r="X49" s="16">
        <v>130.5433048331</v>
      </c>
      <c r="Y49" s="16">
        <v>131.31221566386299</v>
      </c>
      <c r="Z49" s="64">
        <v>111.07597931412</v>
      </c>
      <c r="AA49" s="61">
        <v>103.68645298643401</v>
      </c>
      <c r="AB49" s="16">
        <v>120.901614302013</v>
      </c>
      <c r="AC49" s="16">
        <v>128.97923474040601</v>
      </c>
      <c r="AD49" s="64">
        <v>131.81407425228801</v>
      </c>
    </row>
    <row r="50" spans="14:30" x14ac:dyDescent="0.25">
      <c r="N50" s="25">
        <v>40633</v>
      </c>
      <c r="O50" s="61">
        <v>77.326041082339898</v>
      </c>
      <c r="P50" s="16">
        <v>86.520951902592103</v>
      </c>
      <c r="Q50" s="16">
        <v>102.76643632059501</v>
      </c>
      <c r="R50" s="64">
        <v>95.113293011937103</v>
      </c>
      <c r="S50" s="61">
        <v>126.981421029445</v>
      </c>
      <c r="T50" s="16">
        <v>150.50158621369101</v>
      </c>
      <c r="U50" s="16">
        <v>170.88552028850901</v>
      </c>
      <c r="V50" s="64">
        <v>209.54603834244401</v>
      </c>
      <c r="W50" s="61">
        <v>115.385831760687</v>
      </c>
      <c r="X50" s="16">
        <v>128.927724198965</v>
      </c>
      <c r="Y50" s="16">
        <v>128.774481899341</v>
      </c>
      <c r="Z50" s="64">
        <v>113.010220835065</v>
      </c>
      <c r="AA50" s="61">
        <v>103.81551394995699</v>
      </c>
      <c r="AB50" s="16">
        <v>120.92079609066199</v>
      </c>
      <c r="AC50" s="16">
        <v>126.901230783042</v>
      </c>
      <c r="AD50" s="64">
        <v>137.243406118656</v>
      </c>
    </row>
    <row r="51" spans="14:30" x14ac:dyDescent="0.25">
      <c r="N51" s="25">
        <v>40724</v>
      </c>
      <c r="O51" s="61">
        <v>78.850715228634996</v>
      </c>
      <c r="P51" s="16">
        <v>90.062696582003397</v>
      </c>
      <c r="Q51" s="16">
        <v>101.652260102141</v>
      </c>
      <c r="R51" s="64">
        <v>99.393274260606503</v>
      </c>
      <c r="S51" s="61">
        <v>129.750300622764</v>
      </c>
      <c r="T51" s="16">
        <v>151.36190052360899</v>
      </c>
      <c r="U51" s="16">
        <v>165.96721583984001</v>
      </c>
      <c r="V51" s="64">
        <v>213.310445870324</v>
      </c>
      <c r="W51" s="61">
        <v>114.645821851756</v>
      </c>
      <c r="X51" s="16">
        <v>130.96237576519701</v>
      </c>
      <c r="Y51" s="16">
        <v>128.11715075662499</v>
      </c>
      <c r="Z51" s="64">
        <v>116.731950806413</v>
      </c>
      <c r="AA51" s="61">
        <v>105.97356751320601</v>
      </c>
      <c r="AB51" s="16">
        <v>123.038206285605</v>
      </c>
      <c r="AC51" s="16">
        <v>125.258462461948</v>
      </c>
      <c r="AD51" s="64">
        <v>141.64219815205001</v>
      </c>
    </row>
    <row r="52" spans="14:30" x14ac:dyDescent="0.25">
      <c r="N52" s="25">
        <v>40816</v>
      </c>
      <c r="O52" s="61">
        <v>80.120301391661201</v>
      </c>
      <c r="P52" s="16">
        <v>89.3401226503224</v>
      </c>
      <c r="Q52" s="16">
        <v>100.358416510194</v>
      </c>
      <c r="R52" s="64">
        <v>105.037896017129</v>
      </c>
      <c r="S52" s="61">
        <v>133.27349450116199</v>
      </c>
      <c r="T52" s="16">
        <v>149.24452802985101</v>
      </c>
      <c r="U52" s="16">
        <v>167.94516017139699</v>
      </c>
      <c r="V52" s="64">
        <v>220.368846390963</v>
      </c>
      <c r="W52" s="61">
        <v>114.229965482347</v>
      </c>
      <c r="X52" s="16">
        <v>131.600504906097</v>
      </c>
      <c r="Y52" s="16">
        <v>129.46877324114001</v>
      </c>
      <c r="Z52" s="64">
        <v>119.62287925482001</v>
      </c>
      <c r="AA52" s="61">
        <v>106.289650778496</v>
      </c>
      <c r="AB52" s="16">
        <v>121.861466254757</v>
      </c>
      <c r="AC52" s="16">
        <v>125.606906339787</v>
      </c>
      <c r="AD52" s="64">
        <v>144.50191160539799</v>
      </c>
    </row>
    <row r="53" spans="14:30" x14ac:dyDescent="0.25">
      <c r="N53" s="25">
        <v>40908</v>
      </c>
      <c r="O53" s="61">
        <v>79.616279664478398</v>
      </c>
      <c r="P53" s="16">
        <v>86.193541648236206</v>
      </c>
      <c r="Q53" s="16">
        <v>99.574032052025998</v>
      </c>
      <c r="R53" s="64">
        <v>107.708035145381</v>
      </c>
      <c r="S53" s="61">
        <v>134.276111907998</v>
      </c>
      <c r="T53" s="16">
        <v>147.79076794142199</v>
      </c>
      <c r="U53" s="16">
        <v>172.293867853346</v>
      </c>
      <c r="V53" s="64">
        <v>224.17010188018901</v>
      </c>
      <c r="W53" s="61">
        <v>112.15472037649501</v>
      </c>
      <c r="X53" s="16">
        <v>128.42295047202899</v>
      </c>
      <c r="Y53" s="16">
        <v>129.22978709478301</v>
      </c>
      <c r="Z53" s="64">
        <v>120.58033147389099</v>
      </c>
      <c r="AA53" s="61">
        <v>104.599657114788</v>
      </c>
      <c r="AB53" s="16">
        <v>120.688235728303</v>
      </c>
      <c r="AC53" s="16">
        <v>126.987138072626</v>
      </c>
      <c r="AD53" s="64">
        <v>148.34714794900299</v>
      </c>
    </row>
    <row r="54" spans="14:30" x14ac:dyDescent="0.25">
      <c r="N54" s="25">
        <v>40999</v>
      </c>
      <c r="O54" s="61">
        <v>77.834374913492397</v>
      </c>
      <c r="P54" s="16">
        <v>85.901318882323494</v>
      </c>
      <c r="Q54" s="16">
        <v>97.483671732693395</v>
      </c>
      <c r="R54" s="64">
        <v>103.002229929634</v>
      </c>
      <c r="S54" s="61">
        <v>133.83219464945199</v>
      </c>
      <c r="T54" s="16">
        <v>147.439680350087</v>
      </c>
      <c r="U54" s="16">
        <v>173.28082592388699</v>
      </c>
      <c r="V54" s="64">
        <v>223.07095833775901</v>
      </c>
      <c r="W54" s="61">
        <v>111.233139459871</v>
      </c>
      <c r="X54" s="16">
        <v>125.182626392036</v>
      </c>
      <c r="Y54" s="16">
        <v>129.343527914399</v>
      </c>
      <c r="Z54" s="64">
        <v>123.369910662496</v>
      </c>
      <c r="AA54" s="61">
        <v>104.938043686299</v>
      </c>
      <c r="AB54" s="16">
        <v>123.61041613218499</v>
      </c>
      <c r="AC54" s="16">
        <v>130.416708144734</v>
      </c>
      <c r="AD54" s="64">
        <v>154.81473214119501</v>
      </c>
    </row>
    <row r="55" spans="14:30" x14ac:dyDescent="0.25">
      <c r="N55" s="25">
        <v>41090</v>
      </c>
      <c r="O55" s="61">
        <v>75.198601714030602</v>
      </c>
      <c r="P55" s="16">
        <v>86.207131144663407</v>
      </c>
      <c r="Q55" s="16">
        <v>96.484487111287095</v>
      </c>
      <c r="R55" s="64">
        <v>99.162128383992894</v>
      </c>
      <c r="S55" s="61">
        <v>134.675839760229</v>
      </c>
      <c r="T55" s="16">
        <v>148.698884098984</v>
      </c>
      <c r="U55" s="16">
        <v>173.167362792402</v>
      </c>
      <c r="V55" s="64">
        <v>222.95872059431201</v>
      </c>
      <c r="W55" s="61">
        <v>112.672094211557</v>
      </c>
      <c r="X55" s="16">
        <v>124.503079516534</v>
      </c>
      <c r="Y55" s="16">
        <v>132.860125382788</v>
      </c>
      <c r="Z55" s="64">
        <v>127.955838352616</v>
      </c>
      <c r="AA55" s="61">
        <v>107.470197880093</v>
      </c>
      <c r="AB55" s="16">
        <v>127.520286124892</v>
      </c>
      <c r="AC55" s="16">
        <v>134.61567004988399</v>
      </c>
      <c r="AD55" s="64">
        <v>164.00540474215501</v>
      </c>
    </row>
    <row r="56" spans="14:30" x14ac:dyDescent="0.25">
      <c r="N56" s="25">
        <v>41182</v>
      </c>
      <c r="O56" s="61">
        <v>74.8017960842609</v>
      </c>
      <c r="P56" s="16">
        <v>87.185989414901201</v>
      </c>
      <c r="Q56" s="16">
        <v>100.27876881249099</v>
      </c>
      <c r="R56" s="64">
        <v>105.75052575493299</v>
      </c>
      <c r="S56" s="61">
        <v>136.58435573913101</v>
      </c>
      <c r="T56" s="16">
        <v>151.004115698585</v>
      </c>
      <c r="U56" s="16">
        <v>173.72989016285601</v>
      </c>
      <c r="V56" s="64">
        <v>231.37149380015501</v>
      </c>
      <c r="W56" s="61">
        <v>115.799275161898</v>
      </c>
      <c r="X56" s="16">
        <v>130.028942812991</v>
      </c>
      <c r="Y56" s="16">
        <v>135.64600178249</v>
      </c>
      <c r="Z56" s="64">
        <v>131.707104587581</v>
      </c>
      <c r="AA56" s="61">
        <v>110.39792974536</v>
      </c>
      <c r="AB56" s="16">
        <v>129.51787918835001</v>
      </c>
      <c r="AC56" s="16">
        <v>135.93844897807099</v>
      </c>
      <c r="AD56" s="64">
        <v>168.67099967584701</v>
      </c>
    </row>
    <row r="57" spans="14:30" x14ac:dyDescent="0.25">
      <c r="N57" s="25">
        <v>41274</v>
      </c>
      <c r="O57" s="61">
        <v>76.446246258180594</v>
      </c>
      <c r="P57" s="16">
        <v>87.769370194278096</v>
      </c>
      <c r="Q57" s="16">
        <v>103.12440874536099</v>
      </c>
      <c r="R57" s="64">
        <v>114.88297850100101</v>
      </c>
      <c r="S57" s="61">
        <v>137.45234405722599</v>
      </c>
      <c r="T57" s="16">
        <v>152.17105412322101</v>
      </c>
      <c r="U57" s="16">
        <v>175.88649075150099</v>
      </c>
      <c r="V57" s="64">
        <v>241.868601762965</v>
      </c>
      <c r="W57" s="61">
        <v>118.10292781039701</v>
      </c>
      <c r="X57" s="16">
        <v>134.376230895226</v>
      </c>
      <c r="Y57" s="16">
        <v>135.70714723773401</v>
      </c>
      <c r="Z57" s="64">
        <v>135.40747293082899</v>
      </c>
      <c r="AA57" s="61">
        <v>112.54951012103299</v>
      </c>
      <c r="AB57" s="16">
        <v>130.010960691082</v>
      </c>
      <c r="AC57" s="16">
        <v>137.29292290012</v>
      </c>
      <c r="AD57" s="64">
        <v>168.205953607754</v>
      </c>
    </row>
    <row r="58" spans="14:30" x14ac:dyDescent="0.25">
      <c r="N58" s="25">
        <v>41364</v>
      </c>
      <c r="O58" s="61">
        <v>78.226132447879294</v>
      </c>
      <c r="P58" s="16">
        <v>88.252890676961798</v>
      </c>
      <c r="Q58" s="16">
        <v>102.437586073235</v>
      </c>
      <c r="R58" s="64">
        <v>119.819997932741</v>
      </c>
      <c r="S58" s="61">
        <v>137.21600524187099</v>
      </c>
      <c r="T58" s="16">
        <v>154.09944394764901</v>
      </c>
      <c r="U58" s="16">
        <v>179.98154995687401</v>
      </c>
      <c r="V58" s="64">
        <v>245.98827388684899</v>
      </c>
      <c r="W58" s="61">
        <v>119.531094537721</v>
      </c>
      <c r="X58" s="16">
        <v>133.44438414281399</v>
      </c>
      <c r="Y58" s="16">
        <v>139.54194375148299</v>
      </c>
      <c r="Z58" s="64">
        <v>139.524517782582</v>
      </c>
      <c r="AA58" s="61">
        <v>115.482956283006</v>
      </c>
      <c r="AB58" s="16">
        <v>132.98374629775401</v>
      </c>
      <c r="AC58" s="16">
        <v>143.90058996062601</v>
      </c>
      <c r="AD58" s="64">
        <v>171.31132044167899</v>
      </c>
    </row>
    <row r="59" spans="14:30" x14ac:dyDescent="0.25">
      <c r="N59" s="25">
        <v>41455</v>
      </c>
      <c r="O59" s="61">
        <v>79.952293963155697</v>
      </c>
      <c r="P59" s="16">
        <v>90.497281042827495</v>
      </c>
      <c r="Q59" s="16">
        <v>103.763126827153</v>
      </c>
      <c r="R59" s="64">
        <v>126.66663698450201</v>
      </c>
      <c r="S59" s="61">
        <v>134.785273734724</v>
      </c>
      <c r="T59" s="16">
        <v>155.08681802762999</v>
      </c>
      <c r="U59" s="16">
        <v>187.50997832299399</v>
      </c>
      <c r="V59" s="64">
        <v>250.43895498451599</v>
      </c>
      <c r="W59" s="61">
        <v>120.809953321319</v>
      </c>
      <c r="X59" s="16">
        <v>135.11423530922801</v>
      </c>
      <c r="Y59" s="16">
        <v>147.65987595541799</v>
      </c>
      <c r="Z59" s="64">
        <v>143.521028813714</v>
      </c>
      <c r="AA59" s="61">
        <v>120.71320733794001</v>
      </c>
      <c r="AB59" s="16">
        <v>139.632110176623</v>
      </c>
      <c r="AC59" s="16">
        <v>154.856778117174</v>
      </c>
      <c r="AD59" s="64">
        <v>179.05103700544799</v>
      </c>
    </row>
    <row r="60" spans="14:30" x14ac:dyDescent="0.25">
      <c r="N60" s="25">
        <v>41547</v>
      </c>
      <c r="O60" s="61">
        <v>81.358848686851402</v>
      </c>
      <c r="P60" s="16">
        <v>92.161725595966004</v>
      </c>
      <c r="Q60" s="16">
        <v>107.089302130235</v>
      </c>
      <c r="R60" s="64">
        <v>130.24838276467</v>
      </c>
      <c r="S60" s="61">
        <v>136.938202828426</v>
      </c>
      <c r="T60" s="16">
        <v>156.29457269125001</v>
      </c>
      <c r="U60" s="16">
        <v>192.36888332975201</v>
      </c>
      <c r="V60" s="64">
        <v>258.79973880977701</v>
      </c>
      <c r="W60" s="61">
        <v>121.267260300723</v>
      </c>
      <c r="X60" s="16">
        <v>139.76436257329601</v>
      </c>
      <c r="Y60" s="16">
        <v>147.740512669064</v>
      </c>
      <c r="Z60" s="64">
        <v>149.291091492406</v>
      </c>
      <c r="AA60" s="61">
        <v>125.70543534297001</v>
      </c>
      <c r="AB60" s="16">
        <v>145.76643697731399</v>
      </c>
      <c r="AC60" s="16">
        <v>160.33449359512201</v>
      </c>
      <c r="AD60" s="64">
        <v>185.92998000998401</v>
      </c>
    </row>
    <row r="61" spans="14:30" x14ac:dyDescent="0.25">
      <c r="N61" s="25">
        <v>41639</v>
      </c>
      <c r="O61" s="61">
        <v>82.507660959469007</v>
      </c>
      <c r="P61" s="16">
        <v>93.182851551713497</v>
      </c>
      <c r="Q61" s="16">
        <v>108.910314501847</v>
      </c>
      <c r="R61" s="64">
        <v>130.41746139342399</v>
      </c>
      <c r="S61" s="61">
        <v>143.76187273731699</v>
      </c>
      <c r="T61" s="16">
        <v>158.44349763666801</v>
      </c>
      <c r="U61" s="16">
        <v>193.11805272114</v>
      </c>
      <c r="V61" s="64">
        <v>268.18444341759403</v>
      </c>
      <c r="W61" s="61">
        <v>122.537058787314</v>
      </c>
      <c r="X61" s="16">
        <v>142.65866025810499</v>
      </c>
      <c r="Y61" s="16">
        <v>143.59369452586299</v>
      </c>
      <c r="Z61" s="64">
        <v>154.890929937294</v>
      </c>
      <c r="AA61" s="61">
        <v>128.27250264956101</v>
      </c>
      <c r="AB61" s="16">
        <v>149.02092873024301</v>
      </c>
      <c r="AC61" s="16">
        <v>160.27127688572099</v>
      </c>
      <c r="AD61" s="64">
        <v>189.98092400139899</v>
      </c>
    </row>
    <row r="62" spans="14:30" x14ac:dyDescent="0.25">
      <c r="N62" s="25">
        <v>41729</v>
      </c>
      <c r="O62" s="61">
        <v>83.814659763303695</v>
      </c>
      <c r="P62" s="16">
        <v>97.719914777232006</v>
      </c>
      <c r="Q62" s="16">
        <v>109.984461370397</v>
      </c>
      <c r="R62" s="64">
        <v>134.47846913955499</v>
      </c>
      <c r="S62" s="61">
        <v>147.651151764513</v>
      </c>
      <c r="T62" s="16">
        <v>159.55161084647901</v>
      </c>
      <c r="U62" s="16">
        <v>198.09894137434199</v>
      </c>
      <c r="V62" s="64">
        <v>278.947005628711</v>
      </c>
      <c r="W62" s="61">
        <v>126.25496471336599</v>
      </c>
      <c r="X62" s="16">
        <v>144.810243921807</v>
      </c>
      <c r="Y62" s="16">
        <v>147.51648022586301</v>
      </c>
      <c r="Z62" s="64">
        <v>160.35180179237</v>
      </c>
      <c r="AA62" s="61">
        <v>133.009223082625</v>
      </c>
      <c r="AB62" s="16">
        <v>154.60084642613899</v>
      </c>
      <c r="AC62" s="16">
        <v>162.43987706259301</v>
      </c>
      <c r="AD62" s="64">
        <v>196.38806682441501</v>
      </c>
    </row>
    <row r="63" spans="14:30" x14ac:dyDescent="0.25">
      <c r="N63" s="25">
        <v>41820</v>
      </c>
      <c r="O63" s="61">
        <v>85.669580784135206</v>
      </c>
      <c r="P63" s="16">
        <v>103.565589063685</v>
      </c>
      <c r="Q63" s="16">
        <v>113.226906918005</v>
      </c>
      <c r="R63" s="64">
        <v>140.421354466286</v>
      </c>
      <c r="S63" s="61">
        <v>150.688345715504</v>
      </c>
      <c r="T63" s="16">
        <v>160.84323826120001</v>
      </c>
      <c r="U63" s="16">
        <v>206.55123059344299</v>
      </c>
      <c r="V63" s="64">
        <v>294.37384448532902</v>
      </c>
      <c r="W63" s="61">
        <v>130.05012791802699</v>
      </c>
      <c r="X63" s="16">
        <v>148.63481474935699</v>
      </c>
      <c r="Y63" s="16">
        <v>156.74132724170499</v>
      </c>
      <c r="Z63" s="64">
        <v>168.55282182465999</v>
      </c>
      <c r="AA63" s="61">
        <v>141.099310896677</v>
      </c>
      <c r="AB63" s="16">
        <v>163.58503625216301</v>
      </c>
      <c r="AC63" s="16">
        <v>165.256917828148</v>
      </c>
      <c r="AD63" s="64">
        <v>205.467666964882</v>
      </c>
    </row>
    <row r="64" spans="14:30" x14ac:dyDescent="0.25">
      <c r="N64" s="25">
        <v>41912</v>
      </c>
      <c r="O64" s="61">
        <v>88.026208046113197</v>
      </c>
      <c r="P64" s="16">
        <v>104.463574639584</v>
      </c>
      <c r="Q64" s="16">
        <v>116.060684853466</v>
      </c>
      <c r="R64" s="64">
        <v>142.59572585344901</v>
      </c>
      <c r="S64" s="61">
        <v>153.524538587086</v>
      </c>
      <c r="T64" s="16">
        <v>168.50697593724999</v>
      </c>
      <c r="U64" s="16">
        <v>212.78467575976001</v>
      </c>
      <c r="V64" s="64">
        <v>309.80901751874097</v>
      </c>
      <c r="W64" s="61">
        <v>130.02152652692101</v>
      </c>
      <c r="X64" s="16">
        <v>154.36586804474501</v>
      </c>
      <c r="Y64" s="16">
        <v>161.87680041348901</v>
      </c>
      <c r="Z64" s="64">
        <v>173.36704766876699</v>
      </c>
      <c r="AA64" s="61">
        <v>145.39842525936899</v>
      </c>
      <c r="AB64" s="16">
        <v>167.02551753889099</v>
      </c>
      <c r="AC64" s="16">
        <v>168.10886298759601</v>
      </c>
      <c r="AD64" s="64">
        <v>210.706910814888</v>
      </c>
    </row>
    <row r="65" spans="14:30" x14ac:dyDescent="0.25">
      <c r="N65" s="25">
        <v>42004</v>
      </c>
      <c r="O65" s="61">
        <v>89.874225268379504</v>
      </c>
      <c r="P65" s="16">
        <v>103.839735417299</v>
      </c>
      <c r="Q65" s="16">
        <v>116.58043262100099</v>
      </c>
      <c r="R65" s="64">
        <v>143.504171931603</v>
      </c>
      <c r="S65" s="61">
        <v>155.716738267023</v>
      </c>
      <c r="T65" s="16">
        <v>178.03125834201401</v>
      </c>
      <c r="U65" s="16">
        <v>216.356383425556</v>
      </c>
      <c r="V65" s="64">
        <v>319.68103656777703</v>
      </c>
      <c r="W65" s="61">
        <v>130.554177132951</v>
      </c>
      <c r="X65" s="16">
        <v>159.442485079086</v>
      </c>
      <c r="Y65" s="16">
        <v>162.00178692704401</v>
      </c>
      <c r="Z65" s="64">
        <v>174.443579107928</v>
      </c>
      <c r="AA65" s="61">
        <v>146.440750139188</v>
      </c>
      <c r="AB65" s="16">
        <v>166.18889634741899</v>
      </c>
      <c r="AC65" s="16">
        <v>172.31437817064</v>
      </c>
      <c r="AD65" s="64">
        <v>212.756364549116</v>
      </c>
    </row>
    <row r="66" spans="14:30" x14ac:dyDescent="0.25">
      <c r="N66" s="25">
        <v>42094</v>
      </c>
      <c r="O66" s="61">
        <v>90.205484528191306</v>
      </c>
      <c r="P66" s="16">
        <v>106.486962092903</v>
      </c>
      <c r="Q66" s="16">
        <v>118.691549298776</v>
      </c>
      <c r="R66" s="64">
        <v>147.64509848092499</v>
      </c>
      <c r="S66" s="61">
        <v>158.532587385612</v>
      </c>
      <c r="T66" s="16">
        <v>182.69020020103</v>
      </c>
      <c r="U66" s="16">
        <v>217.81144739561799</v>
      </c>
      <c r="V66" s="64">
        <v>330.05262171047002</v>
      </c>
      <c r="W66" s="61">
        <v>137.52966515402801</v>
      </c>
      <c r="X66" s="16">
        <v>162.32143304481099</v>
      </c>
      <c r="Y66" s="16">
        <v>164.02387511465699</v>
      </c>
      <c r="Z66" s="64">
        <v>178.909338629291</v>
      </c>
      <c r="AA66" s="61">
        <v>149.34103084495899</v>
      </c>
      <c r="AB66" s="16">
        <v>170.233798754584</v>
      </c>
      <c r="AC66" s="16">
        <v>177.50357263825401</v>
      </c>
      <c r="AD66" s="64">
        <v>218.97179196828401</v>
      </c>
    </row>
    <row r="67" spans="14:30" x14ac:dyDescent="0.25">
      <c r="N67" s="25">
        <v>42185</v>
      </c>
      <c r="O67" s="61">
        <v>90.668633904526999</v>
      </c>
      <c r="P67" s="16">
        <v>111.015423906633</v>
      </c>
      <c r="Q67" s="16">
        <v>121.07425314122</v>
      </c>
      <c r="R67" s="64">
        <v>156.58120484048101</v>
      </c>
      <c r="S67" s="61">
        <v>159.55725188611399</v>
      </c>
      <c r="T67" s="16">
        <v>184.793826005558</v>
      </c>
      <c r="U67" s="16">
        <v>218.98595088365801</v>
      </c>
      <c r="V67" s="64">
        <v>343.83490610043498</v>
      </c>
      <c r="W67" s="61">
        <v>145.45971834400399</v>
      </c>
      <c r="X67" s="16">
        <v>164.90379285991401</v>
      </c>
      <c r="Y67" s="16">
        <v>166.443037541264</v>
      </c>
      <c r="Z67" s="64">
        <v>186.44082903706601</v>
      </c>
      <c r="AA67" s="61">
        <v>153.00279621431901</v>
      </c>
      <c r="AB67" s="16">
        <v>178.89292086170099</v>
      </c>
      <c r="AC67" s="16">
        <v>182.26880034651401</v>
      </c>
      <c r="AD67" s="64">
        <v>229.68732597474599</v>
      </c>
    </row>
    <row r="68" spans="14:30" x14ac:dyDescent="0.25">
      <c r="N68" s="25">
        <v>42277</v>
      </c>
      <c r="O68" s="61">
        <v>91.746221444986404</v>
      </c>
      <c r="P68" s="16">
        <v>112.004269438908</v>
      </c>
      <c r="Q68" s="16">
        <v>120.48247015753699</v>
      </c>
      <c r="R68" s="64">
        <v>163.32445707593899</v>
      </c>
      <c r="S68" s="61">
        <v>155.82116921717599</v>
      </c>
      <c r="T68" s="16">
        <v>182.61229029495701</v>
      </c>
      <c r="U68" s="16">
        <v>223.324281906724</v>
      </c>
      <c r="V68" s="64">
        <v>347.44816773734402</v>
      </c>
      <c r="W68" s="61">
        <v>145.99963535198</v>
      </c>
      <c r="X68" s="16">
        <v>165.99381295251601</v>
      </c>
      <c r="Y68" s="16">
        <v>167.01428397384601</v>
      </c>
      <c r="Z68" s="64">
        <v>191.777603078841</v>
      </c>
      <c r="AA68" s="61">
        <v>154.99807705863299</v>
      </c>
      <c r="AB68" s="16">
        <v>185.270879660378</v>
      </c>
      <c r="AC68" s="16">
        <v>185.34758937130201</v>
      </c>
      <c r="AD68" s="64">
        <v>234.90155709696799</v>
      </c>
    </row>
    <row r="69" spans="14:30" x14ac:dyDescent="0.25">
      <c r="N69" s="25">
        <v>42369</v>
      </c>
      <c r="O69" s="61">
        <v>91.710307743062899</v>
      </c>
      <c r="P69" s="16">
        <v>111.003489629686</v>
      </c>
      <c r="Q69" s="16">
        <v>120.912907301201</v>
      </c>
      <c r="R69" s="64">
        <v>163.440612191029</v>
      </c>
      <c r="S69" s="61">
        <v>154.602171977176</v>
      </c>
      <c r="T69" s="16">
        <v>181.71380937481101</v>
      </c>
      <c r="U69" s="16">
        <v>226.57851715681099</v>
      </c>
      <c r="V69" s="64">
        <v>347.03504380970497</v>
      </c>
      <c r="W69" s="61">
        <v>144.08595236638601</v>
      </c>
      <c r="X69" s="16">
        <v>168.04688333803</v>
      </c>
      <c r="Y69" s="16">
        <v>168.38772041166499</v>
      </c>
      <c r="Z69" s="64">
        <v>195.646813456568</v>
      </c>
      <c r="AA69" s="61">
        <v>156.69505985889299</v>
      </c>
      <c r="AB69" s="16">
        <v>187.13507657828299</v>
      </c>
      <c r="AC69" s="16">
        <v>188.11905301526801</v>
      </c>
      <c r="AD69" s="64">
        <v>235.670550674536</v>
      </c>
    </row>
    <row r="70" spans="14:30" x14ac:dyDescent="0.25">
      <c r="N70" s="25">
        <v>42460</v>
      </c>
      <c r="O70" s="61">
        <v>91.691703609912594</v>
      </c>
      <c r="P70" s="16">
        <v>115.31805720319601</v>
      </c>
      <c r="Q70" s="16">
        <v>124.202338933379</v>
      </c>
      <c r="R70" s="64">
        <v>163.569697274296</v>
      </c>
      <c r="S70" s="61">
        <v>160.19841767573001</v>
      </c>
      <c r="T70" s="16">
        <v>186.15992847668701</v>
      </c>
      <c r="U70" s="16">
        <v>227.21828167010801</v>
      </c>
      <c r="V70" s="64">
        <v>356.358138640194</v>
      </c>
      <c r="W70" s="61">
        <v>144.741155879638</v>
      </c>
      <c r="X70" s="16">
        <v>174.87840547529899</v>
      </c>
      <c r="Y70" s="16">
        <v>172.28385072202701</v>
      </c>
      <c r="Z70" s="64">
        <v>202.327750329709</v>
      </c>
      <c r="AA70" s="61">
        <v>160.93766423644601</v>
      </c>
      <c r="AB70" s="16">
        <v>191.35076754925601</v>
      </c>
      <c r="AC70" s="16">
        <v>193.345523221674</v>
      </c>
      <c r="AD70" s="64">
        <v>245.17992719207101</v>
      </c>
    </row>
    <row r="71" spans="14:30" x14ac:dyDescent="0.25">
      <c r="N71" s="25">
        <v>42551</v>
      </c>
      <c r="O71" s="61">
        <v>93.484538639832394</v>
      </c>
      <c r="P71" s="16">
        <v>121.44437640515</v>
      </c>
      <c r="Q71" s="16">
        <v>128.76691233031201</v>
      </c>
      <c r="R71" s="64">
        <v>166.53851829125799</v>
      </c>
      <c r="S71" s="61">
        <v>166.92280204671201</v>
      </c>
      <c r="T71" s="16">
        <v>192.77714463038399</v>
      </c>
      <c r="U71" s="16">
        <v>231.16302547704001</v>
      </c>
      <c r="V71" s="64">
        <v>366.68820239617702</v>
      </c>
      <c r="W71" s="61">
        <v>146.38045206309201</v>
      </c>
      <c r="X71" s="16">
        <v>182.729429407119</v>
      </c>
      <c r="Y71" s="16">
        <v>175.882093071757</v>
      </c>
      <c r="Z71" s="64">
        <v>210.51678510021799</v>
      </c>
      <c r="AA71" s="61">
        <v>165.970099261526</v>
      </c>
      <c r="AB71" s="16">
        <v>199.86737291878501</v>
      </c>
      <c r="AC71" s="16">
        <v>199.697503840346</v>
      </c>
      <c r="AD71" s="64">
        <v>264.78518555321801</v>
      </c>
    </row>
    <row r="72" spans="14:30" x14ac:dyDescent="0.25">
      <c r="N72" s="25">
        <v>42643</v>
      </c>
      <c r="O72" s="61">
        <v>95.9420656266051</v>
      </c>
      <c r="P72" s="16">
        <v>121.425460084195</v>
      </c>
      <c r="Q72" s="16">
        <v>132.698065721414</v>
      </c>
      <c r="R72" s="64">
        <v>173.77290177041101</v>
      </c>
      <c r="S72" s="61">
        <v>172.608461896726</v>
      </c>
      <c r="T72" s="16">
        <v>199.51897016310301</v>
      </c>
      <c r="U72" s="16">
        <v>238.92145140626801</v>
      </c>
      <c r="V72" s="64">
        <v>368.66870807946202</v>
      </c>
      <c r="W72" s="61">
        <v>151.19470655665901</v>
      </c>
      <c r="X72" s="16">
        <v>184.18641058274301</v>
      </c>
      <c r="Y72" s="16">
        <v>180.04394277655399</v>
      </c>
      <c r="Z72" s="64">
        <v>214.88649369062799</v>
      </c>
      <c r="AA72" s="61">
        <v>169.836037031388</v>
      </c>
      <c r="AB72" s="16">
        <v>205.50534804073399</v>
      </c>
      <c r="AC72" s="16">
        <v>203.40871542294701</v>
      </c>
      <c r="AD72" s="64">
        <v>275.26088007810802</v>
      </c>
    </row>
    <row r="73" spans="14:30" x14ac:dyDescent="0.25">
      <c r="N73" s="25">
        <v>42735</v>
      </c>
      <c r="O73" s="61">
        <v>98.9172149560073</v>
      </c>
      <c r="P73" s="16">
        <v>120.06136743523101</v>
      </c>
      <c r="Q73" s="16">
        <v>135.208957386451</v>
      </c>
      <c r="R73" s="64">
        <v>181.93345546524699</v>
      </c>
      <c r="S73" s="61">
        <v>176.272102819813</v>
      </c>
      <c r="T73" s="16">
        <v>206.57613802009001</v>
      </c>
      <c r="U73" s="16">
        <v>248.048095444381</v>
      </c>
      <c r="V73" s="64">
        <v>373.49810134434699</v>
      </c>
      <c r="W73" s="61">
        <v>156.56590768059101</v>
      </c>
      <c r="X73" s="16">
        <v>184.66213297456599</v>
      </c>
      <c r="Y73" s="16">
        <v>186.29272653054599</v>
      </c>
      <c r="Z73" s="64">
        <v>217.154975724428</v>
      </c>
      <c r="AA73" s="61">
        <v>173.461635877264</v>
      </c>
      <c r="AB73" s="16">
        <v>208.321590277166</v>
      </c>
      <c r="AC73" s="16">
        <v>205.619570209383</v>
      </c>
      <c r="AD73" s="64">
        <v>274.762472791128</v>
      </c>
    </row>
    <row r="74" spans="14:30" x14ac:dyDescent="0.25">
      <c r="N74" s="25">
        <v>42825</v>
      </c>
      <c r="O74" s="61">
        <v>105.100826964907</v>
      </c>
      <c r="P74" s="16">
        <v>125.51409747216</v>
      </c>
      <c r="Q74" s="16">
        <v>138.00726514054099</v>
      </c>
      <c r="R74" s="64">
        <v>191.53465193414601</v>
      </c>
      <c r="S74" s="61">
        <v>178.04796471362801</v>
      </c>
      <c r="T74" s="16">
        <v>215.35787927109899</v>
      </c>
      <c r="U74" s="16">
        <v>262.49732191950397</v>
      </c>
      <c r="V74" s="64">
        <v>388.88120201685098</v>
      </c>
      <c r="W74" s="61">
        <v>161.150856143624</v>
      </c>
      <c r="X74" s="16">
        <v>194.80027277917699</v>
      </c>
      <c r="Y74" s="16">
        <v>194.06180395303801</v>
      </c>
      <c r="Z74" s="64">
        <v>224.70660958655299</v>
      </c>
      <c r="AA74" s="61">
        <v>178.597449590276</v>
      </c>
      <c r="AB74" s="16">
        <v>218.7631333121</v>
      </c>
      <c r="AC74" s="16">
        <v>211.039418351379</v>
      </c>
      <c r="AD74" s="64">
        <v>280.83185514093202</v>
      </c>
    </row>
    <row r="75" spans="14:30" x14ac:dyDescent="0.25">
      <c r="N75" s="25">
        <v>42916</v>
      </c>
      <c r="O75" s="61">
        <v>113.413294502976</v>
      </c>
      <c r="P75" s="16">
        <v>133.91972275397001</v>
      </c>
      <c r="Q75" s="16">
        <v>140.30170609211001</v>
      </c>
      <c r="R75" s="64">
        <v>201.89722035913201</v>
      </c>
      <c r="S75" s="61">
        <v>181.90183279471199</v>
      </c>
      <c r="T75" s="16">
        <v>223.757541896151</v>
      </c>
      <c r="U75" s="16">
        <v>277.84589253790102</v>
      </c>
      <c r="V75" s="64">
        <v>400.62337181633001</v>
      </c>
      <c r="W75" s="61">
        <v>163.243822551433</v>
      </c>
      <c r="X75" s="16">
        <v>210.10998497673199</v>
      </c>
      <c r="Y75" s="16">
        <v>200.649063524252</v>
      </c>
      <c r="Z75" s="64">
        <v>234.779573670709</v>
      </c>
      <c r="AA75" s="61">
        <v>183.41851723771799</v>
      </c>
      <c r="AB75" s="16">
        <v>234.002398429838</v>
      </c>
      <c r="AC75" s="16">
        <v>220.35144102551601</v>
      </c>
      <c r="AD75" s="64">
        <v>291.59126832698303</v>
      </c>
    </row>
    <row r="76" spans="14:30" x14ac:dyDescent="0.25">
      <c r="N76" s="25">
        <v>43008</v>
      </c>
      <c r="O76" s="61">
        <v>112.95521846241201</v>
      </c>
      <c r="P76" s="16">
        <v>138.37072816639599</v>
      </c>
      <c r="Q76" s="16">
        <v>142.74609661136199</v>
      </c>
      <c r="R76" s="64">
        <v>200.75527846622799</v>
      </c>
      <c r="S76" s="61">
        <v>186.58983610440799</v>
      </c>
      <c r="T76" s="16">
        <v>225.58586792034799</v>
      </c>
      <c r="U76" s="16">
        <v>281.73794061352203</v>
      </c>
      <c r="V76" s="64">
        <v>401.76561639508901</v>
      </c>
      <c r="W76" s="61">
        <v>163.14955450037701</v>
      </c>
      <c r="X76" s="16">
        <v>216.655980331123</v>
      </c>
      <c r="Y76" s="16">
        <v>198.76987625604099</v>
      </c>
      <c r="Z76" s="64">
        <v>237.352644553803</v>
      </c>
      <c r="AA76" s="61">
        <v>185.251757596901</v>
      </c>
      <c r="AB76" s="16">
        <v>239.242607500715</v>
      </c>
      <c r="AC76" s="16">
        <v>226.828261750303</v>
      </c>
      <c r="AD76" s="64">
        <v>299.162577812086</v>
      </c>
    </row>
    <row r="77" spans="14:30" x14ac:dyDescent="0.25">
      <c r="N77" s="25">
        <v>43100</v>
      </c>
      <c r="O77" s="61">
        <v>107.45206821175201</v>
      </c>
      <c r="P77" s="16">
        <v>139.12602476361599</v>
      </c>
      <c r="Q77" s="16">
        <v>144.86985219252099</v>
      </c>
      <c r="R77" s="64">
        <v>196.869315830678</v>
      </c>
      <c r="S77" s="61">
        <v>188.73764807183699</v>
      </c>
      <c r="T77" s="16">
        <v>227.44443231660199</v>
      </c>
      <c r="U77" s="16">
        <v>279.21201478613102</v>
      </c>
      <c r="V77" s="64">
        <v>400.33560322014898</v>
      </c>
      <c r="W77" s="61">
        <v>166.52915304989099</v>
      </c>
      <c r="X77" s="16">
        <v>215.99608216274001</v>
      </c>
      <c r="Y77" s="16">
        <v>194.683111353318</v>
      </c>
      <c r="Z77" s="64">
        <v>238.77199530249499</v>
      </c>
      <c r="AA77" s="61">
        <v>187.49032352967399</v>
      </c>
      <c r="AB77" s="16">
        <v>237.60793116435201</v>
      </c>
      <c r="AC77" s="16">
        <v>228.14280936435</v>
      </c>
      <c r="AD77" s="64">
        <v>302.88867756362703</v>
      </c>
    </row>
    <row r="78" spans="14:30" x14ac:dyDescent="0.25">
      <c r="N78" s="25">
        <v>43190</v>
      </c>
      <c r="O78" s="61">
        <v>107.697749637233</v>
      </c>
      <c r="P78" s="16">
        <v>139.93584644296899</v>
      </c>
      <c r="Q78" s="16">
        <v>144.67900575318001</v>
      </c>
      <c r="R78" s="64">
        <v>200.61511211070601</v>
      </c>
      <c r="S78" s="61">
        <v>188.468438509663</v>
      </c>
      <c r="T78" s="16">
        <v>236.30639908096899</v>
      </c>
      <c r="U78" s="16">
        <v>273.02489449459898</v>
      </c>
      <c r="V78" s="64">
        <v>400.12446158519202</v>
      </c>
      <c r="W78" s="61">
        <v>171.11540303182801</v>
      </c>
      <c r="X78" s="16">
        <v>218.557435204021</v>
      </c>
      <c r="Y78" s="16">
        <v>197.03086989841199</v>
      </c>
      <c r="Z78" s="64">
        <v>248.87395158991399</v>
      </c>
      <c r="AA78" s="61">
        <v>194.37924837012801</v>
      </c>
      <c r="AB78" s="16">
        <v>241.00606120082699</v>
      </c>
      <c r="AC78" s="16">
        <v>228.87255711411501</v>
      </c>
      <c r="AD78" s="64">
        <v>313.27238027192902</v>
      </c>
    </row>
    <row r="79" spans="14:30" x14ac:dyDescent="0.25">
      <c r="N79" s="25">
        <v>43281</v>
      </c>
      <c r="O79" s="61">
        <v>111.74695689674699</v>
      </c>
      <c r="P79" s="16">
        <v>141.487878733515</v>
      </c>
      <c r="Q79" s="16">
        <v>143.660210156126</v>
      </c>
      <c r="R79" s="64">
        <v>206.388769732692</v>
      </c>
      <c r="S79" s="61">
        <v>188.82322060905901</v>
      </c>
      <c r="T79" s="16">
        <v>246.46542474448299</v>
      </c>
      <c r="U79" s="16">
        <v>262.476688849705</v>
      </c>
      <c r="V79" s="64">
        <v>403.52109290368497</v>
      </c>
      <c r="W79" s="61">
        <v>174.24321937984601</v>
      </c>
      <c r="X79" s="16">
        <v>223.582911089156</v>
      </c>
      <c r="Y79" s="16">
        <v>202.14899439414299</v>
      </c>
      <c r="Z79" s="64">
        <v>259.68830980038899</v>
      </c>
      <c r="AA79" s="61">
        <v>201.28450020789299</v>
      </c>
      <c r="AB79" s="16">
        <v>249.460043636714</v>
      </c>
      <c r="AC79" s="16">
        <v>230.511346964609</v>
      </c>
      <c r="AD79" s="64">
        <v>330.74744289869398</v>
      </c>
    </row>
    <row r="80" spans="14:30" x14ac:dyDescent="0.25">
      <c r="N80" s="25">
        <v>43373</v>
      </c>
      <c r="O80" s="61">
        <v>113.531705224598</v>
      </c>
      <c r="P80" s="16">
        <v>144.754406590701</v>
      </c>
      <c r="Q80" s="16">
        <v>146.66167680260801</v>
      </c>
      <c r="R80" s="64">
        <v>210.83354088209501</v>
      </c>
      <c r="S80" s="61">
        <v>194.97081435616599</v>
      </c>
      <c r="T80" s="16">
        <v>257.66028601613101</v>
      </c>
      <c r="U80" s="16">
        <v>265.87104231158003</v>
      </c>
      <c r="V80" s="64">
        <v>403.290803001727</v>
      </c>
      <c r="W80" s="61">
        <v>178.086303916384</v>
      </c>
      <c r="X80" s="16">
        <v>229.288354160843</v>
      </c>
      <c r="Y80" s="16">
        <v>203.63718872588299</v>
      </c>
      <c r="Z80" s="64">
        <v>264.37744198771998</v>
      </c>
      <c r="AA80" s="61">
        <v>199.85766070249201</v>
      </c>
      <c r="AB80" s="16">
        <v>255.94155385923699</v>
      </c>
      <c r="AC80" s="16">
        <v>228.93829796095099</v>
      </c>
      <c r="AD80" s="64">
        <v>334.35389506895001</v>
      </c>
    </row>
    <row r="81" spans="14:30" x14ac:dyDescent="0.25">
      <c r="N81" s="25">
        <v>43465</v>
      </c>
      <c r="O81" s="61">
        <v>112.83932308116501</v>
      </c>
      <c r="P81" s="16">
        <v>148.01259123083801</v>
      </c>
      <c r="Q81" s="16">
        <v>150.00186668719701</v>
      </c>
      <c r="R81" s="64">
        <v>212.21422337144</v>
      </c>
      <c r="S81" s="61">
        <v>198.60003896213399</v>
      </c>
      <c r="T81" s="16">
        <v>265.75253379649803</v>
      </c>
      <c r="U81" s="16">
        <v>278.67929295060799</v>
      </c>
      <c r="V81" s="64">
        <v>403.99619956413397</v>
      </c>
      <c r="W81" s="61">
        <v>182.92200370477599</v>
      </c>
      <c r="X81" s="16">
        <v>234.33973029692001</v>
      </c>
      <c r="Y81" s="16">
        <v>201.19080824837499</v>
      </c>
      <c r="Z81" s="64">
        <v>268.15906482519</v>
      </c>
      <c r="AA81" s="61">
        <v>197.68206426989201</v>
      </c>
      <c r="AB81" s="16">
        <v>259.39191747539797</v>
      </c>
      <c r="AC81" s="16">
        <v>227.71923968638299</v>
      </c>
      <c r="AD81" s="64">
        <v>330.22277306227102</v>
      </c>
    </row>
    <row r="82" spans="14:30" x14ac:dyDescent="0.25">
      <c r="N82" s="25">
        <v>43555</v>
      </c>
      <c r="O82" s="61">
        <v>114.770970073611</v>
      </c>
      <c r="P82" s="16">
        <v>149.70744255274201</v>
      </c>
      <c r="Q82" s="16">
        <v>148.37976645681201</v>
      </c>
      <c r="R82" s="64">
        <v>212.237842321069</v>
      </c>
      <c r="S82" s="61">
        <v>194.40210835254001</v>
      </c>
      <c r="T82" s="16">
        <v>267.573740970693</v>
      </c>
      <c r="U82" s="16">
        <v>280.67528119367</v>
      </c>
      <c r="V82" s="64">
        <v>415.55161169263198</v>
      </c>
      <c r="W82" s="61">
        <v>185.83123514279399</v>
      </c>
      <c r="X82" s="16">
        <v>238.25357989527899</v>
      </c>
      <c r="Y82" s="16">
        <v>198.42063772555201</v>
      </c>
      <c r="Z82" s="64">
        <v>274.46031724525301</v>
      </c>
      <c r="AA82" s="61">
        <v>201.34117740952499</v>
      </c>
      <c r="AB82" s="16">
        <v>264.456065840701</v>
      </c>
      <c r="AC82" s="16">
        <v>232.97446196027499</v>
      </c>
      <c r="AD82" s="64">
        <v>336.94879357105799</v>
      </c>
    </row>
    <row r="83" spans="14:30" x14ac:dyDescent="0.25">
      <c r="N83" s="25">
        <v>43646</v>
      </c>
      <c r="O83" s="61">
        <v>117.084120504312</v>
      </c>
      <c r="P83" s="16">
        <v>151.68218020832899</v>
      </c>
      <c r="Q83" s="16">
        <v>146.696717269781</v>
      </c>
      <c r="R83" s="64">
        <v>215.25449842996599</v>
      </c>
      <c r="S83" s="61">
        <v>192.62667992968801</v>
      </c>
      <c r="T83" s="16">
        <v>269.04443070507199</v>
      </c>
      <c r="U83" s="16">
        <v>277.18765541920902</v>
      </c>
      <c r="V83" s="64">
        <v>425.30629898186299</v>
      </c>
      <c r="W83" s="61">
        <v>185.328633834052</v>
      </c>
      <c r="X83" s="16">
        <v>242.04508262105799</v>
      </c>
      <c r="Y83" s="16">
        <v>197.66787449676701</v>
      </c>
      <c r="Z83" s="64">
        <v>282.99656847339298</v>
      </c>
      <c r="AA83" s="61">
        <v>208.08706644140801</v>
      </c>
      <c r="AB83" s="16">
        <v>269.46535049811598</v>
      </c>
      <c r="AC83" s="16">
        <v>239.01198580972999</v>
      </c>
      <c r="AD83" s="64">
        <v>350.48492273496998</v>
      </c>
    </row>
    <row r="84" spans="14:30" x14ac:dyDescent="0.25">
      <c r="N84" s="25">
        <v>43738</v>
      </c>
      <c r="O84" s="61">
        <v>116.46111665376699</v>
      </c>
      <c r="P84" s="16">
        <v>155.19915431981599</v>
      </c>
      <c r="Q84" s="16">
        <v>146.29868630330401</v>
      </c>
      <c r="R84" s="64">
        <v>219.94002641254801</v>
      </c>
      <c r="S84" s="61">
        <v>197.53082551208999</v>
      </c>
      <c r="T84" s="16">
        <v>271.49787099081402</v>
      </c>
      <c r="U84" s="16">
        <v>274.29843404266802</v>
      </c>
      <c r="V84" s="64">
        <v>418.35190165423501</v>
      </c>
      <c r="W84" s="61">
        <v>185.446255371235</v>
      </c>
      <c r="X84" s="16">
        <v>248.65650341049599</v>
      </c>
      <c r="Y84" s="16">
        <v>201.117104838318</v>
      </c>
      <c r="Z84" s="64">
        <v>293.43862020120298</v>
      </c>
      <c r="AA84" s="61">
        <v>211.55750293976101</v>
      </c>
      <c r="AB84" s="16">
        <v>272.27635673699899</v>
      </c>
      <c r="AC84" s="16">
        <v>241.92934980287799</v>
      </c>
      <c r="AD84" s="64">
        <v>363.71931951595701</v>
      </c>
    </row>
    <row r="85" spans="14:30" x14ac:dyDescent="0.25">
      <c r="N85" s="25">
        <v>43830</v>
      </c>
      <c r="O85" s="61">
        <v>115.30188042873699</v>
      </c>
      <c r="P85" s="16">
        <v>158.33868405305299</v>
      </c>
      <c r="Q85" s="16">
        <v>146.41038754009699</v>
      </c>
      <c r="R85" s="64">
        <v>222.970941185154</v>
      </c>
      <c r="S85" s="61">
        <v>203.30709233617699</v>
      </c>
      <c r="T85" s="16">
        <v>278.50942990278702</v>
      </c>
      <c r="U85" s="16">
        <v>272.09184645113697</v>
      </c>
      <c r="V85" s="64">
        <v>414.66284746709698</v>
      </c>
      <c r="W85" s="61">
        <v>187.81576654214399</v>
      </c>
      <c r="X85" s="16">
        <v>257.75285575213098</v>
      </c>
      <c r="Y85" s="16">
        <v>205.16969156863399</v>
      </c>
      <c r="Z85" s="64">
        <v>299.16151473766001</v>
      </c>
      <c r="AA85" s="61">
        <v>209.71417309506799</v>
      </c>
      <c r="AB85" s="16">
        <v>273.00283065206997</v>
      </c>
      <c r="AC85" s="16">
        <v>243.09514732668899</v>
      </c>
      <c r="AD85" s="64">
        <v>369.96822584975502</v>
      </c>
    </row>
    <row r="86" spans="14:30" x14ac:dyDescent="0.25">
      <c r="N86" s="25">
        <v>43921</v>
      </c>
      <c r="O86" s="61">
        <v>115.090355764874</v>
      </c>
      <c r="P86" s="16">
        <v>160.30739516550599</v>
      </c>
      <c r="Q86" s="16">
        <v>145.68642531915401</v>
      </c>
      <c r="R86" s="64">
        <v>224.16541704037201</v>
      </c>
      <c r="S86" s="61">
        <v>206.29323271092599</v>
      </c>
      <c r="T86" s="16">
        <v>295.76970624752499</v>
      </c>
      <c r="U86" s="16">
        <v>271.40665051991402</v>
      </c>
      <c r="V86" s="64">
        <v>433.91029757785702</v>
      </c>
      <c r="W86" s="61">
        <v>189.40403850339499</v>
      </c>
      <c r="X86" s="16">
        <v>263.77215078532498</v>
      </c>
      <c r="Y86" s="16">
        <v>207.025213449554</v>
      </c>
      <c r="Z86" s="64">
        <v>297.52020561156399</v>
      </c>
      <c r="AA86" s="61">
        <v>207.31825378225199</v>
      </c>
      <c r="AB86" s="16">
        <v>274.605392159703</v>
      </c>
      <c r="AC86" s="16">
        <v>239.732476894695</v>
      </c>
      <c r="AD86" s="64">
        <v>372.70518911518298</v>
      </c>
    </row>
    <row r="87" spans="14:30" x14ac:dyDescent="0.25">
      <c r="N87" s="25">
        <v>44012</v>
      </c>
      <c r="O87" s="61">
        <v>112.15142030917001</v>
      </c>
      <c r="P87" s="16">
        <v>163.133689670932</v>
      </c>
      <c r="Q87" s="16">
        <v>144.19987318065199</v>
      </c>
      <c r="R87" s="64">
        <v>223.42338920716799</v>
      </c>
      <c r="S87" s="61">
        <v>208.23563360406999</v>
      </c>
      <c r="T87" s="16">
        <v>309.42629677447098</v>
      </c>
      <c r="U87" s="16">
        <v>274.07927448801701</v>
      </c>
      <c r="V87" s="64">
        <v>442.58770276146998</v>
      </c>
      <c r="W87" s="61">
        <v>190.662667322413</v>
      </c>
      <c r="X87" s="16">
        <v>263.77930975663099</v>
      </c>
      <c r="Y87" s="16">
        <v>205.59079364423999</v>
      </c>
      <c r="Z87" s="64">
        <v>297.80631985983899</v>
      </c>
      <c r="AA87" s="61">
        <v>206.94388445163901</v>
      </c>
      <c r="AB87" s="16">
        <v>281.36004577150999</v>
      </c>
      <c r="AC87" s="16">
        <v>233.227170306869</v>
      </c>
      <c r="AD87" s="64">
        <v>377.14972931235201</v>
      </c>
    </row>
    <row r="88" spans="14:30" x14ac:dyDescent="0.25">
      <c r="N88" s="25">
        <v>44104</v>
      </c>
      <c r="O88" s="61">
        <v>113.56675913782701</v>
      </c>
      <c r="P88" s="16">
        <v>165.49485906339399</v>
      </c>
      <c r="Q88" s="16">
        <v>148.332130724309</v>
      </c>
      <c r="R88" s="64">
        <v>229.80914742154101</v>
      </c>
      <c r="S88" s="61">
        <v>207.42146984796301</v>
      </c>
      <c r="T88" s="16">
        <v>312.70187391390499</v>
      </c>
      <c r="U88" s="16">
        <v>278.47989917227102</v>
      </c>
      <c r="V88" s="64">
        <v>436.87034310602701</v>
      </c>
      <c r="W88" s="61">
        <v>196.48381994790699</v>
      </c>
      <c r="X88" s="16">
        <v>272.53951501672702</v>
      </c>
      <c r="Y88" s="16">
        <v>205.3060399563</v>
      </c>
      <c r="Z88" s="64">
        <v>313.42516841687399</v>
      </c>
      <c r="AA88" s="61">
        <v>213.184118239875</v>
      </c>
      <c r="AB88" s="16">
        <v>291.04917320404098</v>
      </c>
      <c r="AC88" s="16">
        <v>238.28566343116199</v>
      </c>
      <c r="AD88" s="64">
        <v>390.284353319682</v>
      </c>
    </row>
    <row r="89" spans="14:30" x14ac:dyDescent="0.25">
      <c r="N89" s="25">
        <v>44196</v>
      </c>
      <c r="O89" s="61">
        <v>119.59675204201901</v>
      </c>
      <c r="P89" s="16">
        <v>168.70818688796601</v>
      </c>
      <c r="Q89" s="16">
        <v>153.71103177151301</v>
      </c>
      <c r="R89" s="64">
        <v>242.79981267210101</v>
      </c>
      <c r="S89" s="61">
        <v>204.462453175023</v>
      </c>
      <c r="T89" s="16">
        <v>317.90926216559899</v>
      </c>
      <c r="U89" s="16">
        <v>284.151556342194</v>
      </c>
      <c r="V89" s="64">
        <v>441.00825374933999</v>
      </c>
      <c r="W89" s="61">
        <v>203.09865387586899</v>
      </c>
      <c r="X89" s="16">
        <v>289.57905080359001</v>
      </c>
      <c r="Y89" s="16">
        <v>211.53989416256701</v>
      </c>
      <c r="Z89" s="64">
        <v>332.93126853272298</v>
      </c>
      <c r="AA89" s="61">
        <v>218.44299377223501</v>
      </c>
      <c r="AB89" s="16">
        <v>299.080539339648</v>
      </c>
      <c r="AC89" s="16">
        <v>249.95045313263199</v>
      </c>
      <c r="AD89" s="64">
        <v>405.41458422193602</v>
      </c>
    </row>
    <row r="90" spans="14:30" x14ac:dyDescent="0.25">
      <c r="N90" s="25">
        <v>44286</v>
      </c>
      <c r="O90" s="61">
        <v>122.040170546127</v>
      </c>
      <c r="P90" s="16">
        <v>176.77509235012801</v>
      </c>
      <c r="Q90" s="16">
        <v>155.945656101873</v>
      </c>
      <c r="R90" s="64">
        <v>256.34352333231101</v>
      </c>
      <c r="S90" s="61">
        <v>204.59509140671901</v>
      </c>
      <c r="T90" s="16">
        <v>325.07207834645402</v>
      </c>
      <c r="U90" s="16">
        <v>292.959578628511</v>
      </c>
      <c r="V90" s="64">
        <v>454.370476533339</v>
      </c>
      <c r="W90" s="61">
        <v>207.361571869458</v>
      </c>
      <c r="X90" s="16">
        <v>302.42019374071799</v>
      </c>
      <c r="Y90" s="16">
        <v>222.98378874563701</v>
      </c>
      <c r="Z90" s="64">
        <v>347.64545987966301</v>
      </c>
      <c r="AA90" s="61">
        <v>217.389361211416</v>
      </c>
      <c r="AB90" s="16">
        <v>311.88113600827302</v>
      </c>
      <c r="AC90" s="16">
        <v>256.459012325733</v>
      </c>
      <c r="AD90" s="64">
        <v>419.68872049731101</v>
      </c>
    </row>
    <row r="91" spans="14:30" x14ac:dyDescent="0.25">
      <c r="N91" s="25">
        <v>44377</v>
      </c>
      <c r="O91" s="61">
        <v>124.382269330654</v>
      </c>
      <c r="P91" s="16">
        <v>187.259226460061</v>
      </c>
      <c r="Q91" s="16">
        <v>163.09213318282801</v>
      </c>
      <c r="R91" s="64">
        <v>270.747262955076</v>
      </c>
      <c r="S91" s="61">
        <v>212.63199944165501</v>
      </c>
      <c r="T91" s="16">
        <v>333.12105432635798</v>
      </c>
      <c r="U91" s="16">
        <v>303.44497195491601</v>
      </c>
      <c r="V91" s="64">
        <v>481.71969353791002</v>
      </c>
      <c r="W91" s="61">
        <v>215.53845133154701</v>
      </c>
      <c r="X91" s="16">
        <v>317.91107885951999</v>
      </c>
      <c r="Y91" s="16">
        <v>234.975468179221</v>
      </c>
      <c r="Z91" s="64">
        <v>367.42076308690901</v>
      </c>
      <c r="AA91" s="61">
        <v>220.382952340049</v>
      </c>
      <c r="AB91" s="16">
        <v>333.365024144313</v>
      </c>
      <c r="AC91" s="16">
        <v>265.24431268727602</v>
      </c>
      <c r="AD91" s="64">
        <v>446.10430205405203</v>
      </c>
    </row>
    <row r="92" spans="14:30" x14ac:dyDescent="0.25">
      <c r="N92" s="25">
        <v>44469</v>
      </c>
      <c r="O92" s="61">
        <v>128.28827764189299</v>
      </c>
      <c r="P92" s="16">
        <v>194.25386207785701</v>
      </c>
      <c r="Q92" s="16">
        <v>171.56437781574999</v>
      </c>
      <c r="R92" s="64">
        <v>280.33402893132001</v>
      </c>
      <c r="S92" s="61">
        <v>222.40163465754901</v>
      </c>
      <c r="T92" s="16">
        <v>348.153939786107</v>
      </c>
      <c r="U92" s="16">
        <v>312.495505424344</v>
      </c>
      <c r="V92" s="64">
        <v>504.59734502188502</v>
      </c>
      <c r="W92" s="61">
        <v>223.63322900179099</v>
      </c>
      <c r="X92" s="16">
        <v>335.529352243912</v>
      </c>
      <c r="Y92" s="16">
        <v>242.483481190356</v>
      </c>
      <c r="Z92" s="64">
        <v>389.143049385018</v>
      </c>
      <c r="AA92" s="61">
        <v>233.86091981643199</v>
      </c>
      <c r="AB92" s="16">
        <v>350.51353776927101</v>
      </c>
      <c r="AC92" s="16">
        <v>278.26970677301</v>
      </c>
      <c r="AD92" s="64">
        <v>472.38767721485101</v>
      </c>
    </row>
    <row r="93" spans="14:30" x14ac:dyDescent="0.25">
      <c r="N93" s="25">
        <v>44561</v>
      </c>
      <c r="O93" s="61">
        <v>131.448228856897</v>
      </c>
      <c r="P93" s="16">
        <v>198.11953576883201</v>
      </c>
      <c r="Q93" s="16">
        <v>175.588197503299</v>
      </c>
      <c r="R93" s="64">
        <v>285.66446742298501</v>
      </c>
      <c r="S93" s="61">
        <v>223.41890007542301</v>
      </c>
      <c r="T93" s="16">
        <v>366.40260490746601</v>
      </c>
      <c r="U93" s="16">
        <v>315.97321428835897</v>
      </c>
      <c r="V93" s="64">
        <v>503.946434826965</v>
      </c>
      <c r="W93" s="61">
        <v>227.74115655007799</v>
      </c>
      <c r="X93" s="16">
        <v>349.803979737232</v>
      </c>
      <c r="Y93" s="16">
        <v>247.78415028342999</v>
      </c>
      <c r="Z93" s="64">
        <v>405.51199388634802</v>
      </c>
      <c r="AA93" s="61">
        <v>244.614908632251</v>
      </c>
      <c r="AB93" s="16">
        <v>360.78885716328102</v>
      </c>
      <c r="AC93" s="16">
        <v>284.82887508579699</v>
      </c>
      <c r="AD93" s="64">
        <v>488.03325830162498</v>
      </c>
    </row>
    <row r="94" spans="14:30" x14ac:dyDescent="0.25">
      <c r="N94" s="25">
        <v>44651</v>
      </c>
      <c r="O94" s="61">
        <v>134.417040461488</v>
      </c>
      <c r="P94" s="16">
        <v>207.18124600127601</v>
      </c>
      <c r="Q94" s="16">
        <v>179.27221485868699</v>
      </c>
      <c r="R94" s="64">
        <v>297.112186209193</v>
      </c>
      <c r="S94" s="61">
        <v>222.726570704952</v>
      </c>
      <c r="T94" s="16">
        <v>389.82407931712402</v>
      </c>
      <c r="U94" s="16">
        <v>322.971005187483</v>
      </c>
      <c r="V94" s="64">
        <v>506.83430728654201</v>
      </c>
      <c r="W94" s="61">
        <v>235.70700700961001</v>
      </c>
      <c r="X94" s="16">
        <v>373.23799670044201</v>
      </c>
      <c r="Y94" s="16">
        <v>255.15394645432099</v>
      </c>
      <c r="Z94" s="64">
        <v>427.44566033389401</v>
      </c>
      <c r="AA94" s="61">
        <v>249.52573766431999</v>
      </c>
      <c r="AB94" s="16">
        <v>381.36170048533199</v>
      </c>
      <c r="AC94" s="16">
        <v>287.09201214803602</v>
      </c>
      <c r="AD94" s="64">
        <v>514.89946873044505</v>
      </c>
    </row>
    <row r="95" spans="14:30" x14ac:dyDescent="0.25">
      <c r="N95" s="25">
        <v>44742</v>
      </c>
      <c r="O95" s="61">
        <v>137.51551225254599</v>
      </c>
      <c r="P95" s="16">
        <v>223.73047755027</v>
      </c>
      <c r="Q95" s="16">
        <v>180.77694727155301</v>
      </c>
      <c r="R95" s="64">
        <v>314.04536337530197</v>
      </c>
      <c r="S95" s="61">
        <v>233.61613061080999</v>
      </c>
      <c r="T95" s="16">
        <v>413.67409590329402</v>
      </c>
      <c r="U95" s="16">
        <v>341.78686287385699</v>
      </c>
      <c r="V95" s="64">
        <v>526.35207814307</v>
      </c>
      <c r="W95" s="61">
        <v>247.31392653736</v>
      </c>
      <c r="X95" s="16">
        <v>404.16886014221399</v>
      </c>
      <c r="Y95" s="16">
        <v>260.53193208489699</v>
      </c>
      <c r="Z95" s="64">
        <v>458.43248945679699</v>
      </c>
      <c r="AA95" s="61">
        <v>258.40269395115303</v>
      </c>
      <c r="AB95" s="16">
        <v>408.58900032194799</v>
      </c>
      <c r="AC95" s="16">
        <v>296.665374553692</v>
      </c>
      <c r="AD95" s="64">
        <v>541.16614650604197</v>
      </c>
    </row>
    <row r="96" spans="14:30" x14ac:dyDescent="0.25">
      <c r="N96" s="25">
        <v>44834</v>
      </c>
      <c r="O96" s="61">
        <v>132.18231509586201</v>
      </c>
      <c r="P96" s="16">
        <v>228.39606189427801</v>
      </c>
      <c r="Q96" s="16">
        <v>177.430389070719</v>
      </c>
      <c r="R96" s="64">
        <v>308.37569552280002</v>
      </c>
      <c r="S96" s="61">
        <v>246.181869232705</v>
      </c>
      <c r="T96" s="16">
        <v>419.37515856321198</v>
      </c>
      <c r="U96" s="16">
        <v>345.94157356526699</v>
      </c>
      <c r="V96" s="64">
        <v>521.15785825184798</v>
      </c>
      <c r="W96" s="61">
        <v>246.320089608703</v>
      </c>
      <c r="X96" s="16">
        <v>405.28606475242401</v>
      </c>
      <c r="Y96" s="16">
        <v>261.25955829609899</v>
      </c>
      <c r="Z96" s="64">
        <v>454.60343013981498</v>
      </c>
      <c r="AA96" s="61">
        <v>254.658786087262</v>
      </c>
      <c r="AB96" s="16">
        <v>413.25141927249399</v>
      </c>
      <c r="AC96" s="16">
        <v>303.22111119108501</v>
      </c>
      <c r="AD96" s="64">
        <v>510.18821404887501</v>
      </c>
    </row>
    <row r="97" spans="14:30" x14ac:dyDescent="0.25">
      <c r="N97" s="25">
        <v>44926</v>
      </c>
      <c r="O97" s="61">
        <v>125.589324208755</v>
      </c>
      <c r="P97" s="16">
        <v>221.256978926724</v>
      </c>
      <c r="Q97" s="16">
        <v>175.419011582651</v>
      </c>
      <c r="R97" s="64">
        <v>291.56266615604801</v>
      </c>
      <c r="S97" s="61">
        <v>242.233119227874</v>
      </c>
      <c r="T97" s="16">
        <v>419.68991890387701</v>
      </c>
      <c r="U97" s="16">
        <v>336.12625417112503</v>
      </c>
      <c r="V97" s="64">
        <v>497.31827540909802</v>
      </c>
      <c r="W97" s="61">
        <v>239.92087832836299</v>
      </c>
      <c r="X97" s="16">
        <v>399.49752721572702</v>
      </c>
      <c r="Y97" s="16">
        <v>263.93821012434802</v>
      </c>
      <c r="Z97" s="64">
        <v>434.29858052968899</v>
      </c>
      <c r="AA97" s="61">
        <v>243.470382179826</v>
      </c>
      <c r="AB97" s="16">
        <v>406.04931659338899</v>
      </c>
      <c r="AC97" s="16">
        <v>300.91133419458203</v>
      </c>
      <c r="AD97" s="64">
        <v>474.82260368697501</v>
      </c>
    </row>
    <row r="98" spans="14:30" x14ac:dyDescent="0.25">
      <c r="N98" s="25">
        <v>45016</v>
      </c>
      <c r="O98" s="61">
        <v>127.286155580497</v>
      </c>
      <c r="P98" s="16">
        <v>221.490193471857</v>
      </c>
      <c r="Q98" s="16">
        <v>177.07532033511399</v>
      </c>
      <c r="R98" s="64">
        <v>288.63054833529799</v>
      </c>
      <c r="S98" s="61">
        <v>224.65641181155999</v>
      </c>
      <c r="T98" s="16">
        <v>424.96351134889898</v>
      </c>
      <c r="U98" s="16">
        <v>334.82475988522498</v>
      </c>
      <c r="V98" s="64">
        <v>490.23755028648702</v>
      </c>
      <c r="W98" s="61">
        <v>241.50157398624401</v>
      </c>
      <c r="X98" s="16">
        <v>421.33814157179</v>
      </c>
      <c r="Y98" s="16">
        <v>270.29805009122401</v>
      </c>
      <c r="Z98" s="64">
        <v>428.55136467926297</v>
      </c>
      <c r="AA98" s="61">
        <v>242.42612454480499</v>
      </c>
      <c r="AB98" s="16">
        <v>410.16246192165897</v>
      </c>
      <c r="AC98" s="16">
        <v>295.63404593957802</v>
      </c>
      <c r="AD98" s="64">
        <v>471.46666265572401</v>
      </c>
    </row>
    <row r="99" spans="14:30" x14ac:dyDescent="0.25">
      <c r="N99" s="25">
        <v>45107</v>
      </c>
      <c r="O99" s="61">
        <v>131.13779039895101</v>
      </c>
      <c r="P99" s="16">
        <v>229.32200030626899</v>
      </c>
      <c r="Q99" s="16">
        <v>184.357931098996</v>
      </c>
      <c r="R99" s="64">
        <v>290.20524002037899</v>
      </c>
      <c r="S99" s="61">
        <v>219.30345455806</v>
      </c>
      <c r="T99" s="16">
        <v>435.33076333200398</v>
      </c>
      <c r="U99" s="16">
        <v>339.15684695548998</v>
      </c>
      <c r="V99" s="64">
        <v>507.01474538770202</v>
      </c>
      <c r="W99" s="61">
        <v>246.296035970253</v>
      </c>
      <c r="X99" s="16">
        <v>448.37040994056201</v>
      </c>
      <c r="Y99" s="16">
        <v>277.09398325491497</v>
      </c>
      <c r="Z99" s="64">
        <v>426.37622327013003</v>
      </c>
      <c r="AA99" s="61">
        <v>249.69106750615899</v>
      </c>
      <c r="AB99" s="16">
        <v>419.55915749789699</v>
      </c>
      <c r="AC99" s="16">
        <v>294.32798877947602</v>
      </c>
      <c r="AD99" s="64">
        <v>470.93737939175702</v>
      </c>
    </row>
    <row r="100" spans="14:30" x14ac:dyDescent="0.25">
      <c r="N100" s="25">
        <v>45199</v>
      </c>
      <c r="O100" s="61">
        <v>128.862135511373</v>
      </c>
      <c r="P100" s="16">
        <v>241.35267116966099</v>
      </c>
      <c r="Q100" s="16">
        <v>189.866884810236</v>
      </c>
      <c r="R100" s="64">
        <v>289.51454073482802</v>
      </c>
      <c r="S100" s="61">
        <v>225.71479020312901</v>
      </c>
      <c r="T100" s="16">
        <v>436.861303469245</v>
      </c>
      <c r="U100" s="16">
        <v>342.68249188313399</v>
      </c>
      <c r="V100" s="64">
        <v>525.27123799271101</v>
      </c>
      <c r="W100" s="61">
        <v>243.773603136981</v>
      </c>
      <c r="X100" s="16">
        <v>456.882019873297</v>
      </c>
      <c r="Y100" s="16">
        <v>278.79790055797298</v>
      </c>
      <c r="Z100" s="64">
        <v>426.20528750008401</v>
      </c>
      <c r="AA100" s="61">
        <v>247.721482555916</v>
      </c>
      <c r="AB100" s="16">
        <v>424.03099989842701</v>
      </c>
      <c r="AC100" s="16">
        <v>301.24319491798701</v>
      </c>
      <c r="AD100" s="64">
        <v>463.54703843006803</v>
      </c>
    </row>
    <row r="101" spans="14:30" x14ac:dyDescent="0.25">
      <c r="N101" s="25">
        <v>45291</v>
      </c>
      <c r="O101" s="61">
        <v>123.257068883874</v>
      </c>
      <c r="P101" s="16">
        <v>251.66727958149099</v>
      </c>
      <c r="Q101" s="16">
        <v>186.461364660675</v>
      </c>
      <c r="R101" s="64">
        <v>290.43404286254201</v>
      </c>
      <c r="S101" s="61">
        <v>223.63435645904499</v>
      </c>
      <c r="T101" s="16">
        <v>425.73170081874298</v>
      </c>
      <c r="U101" s="16">
        <v>340.50825560864502</v>
      </c>
      <c r="V101" s="64">
        <v>524.40535962135505</v>
      </c>
      <c r="W101" s="61">
        <v>237.44409589238299</v>
      </c>
      <c r="X101" s="16">
        <v>456.64255310740901</v>
      </c>
      <c r="Y101" s="16">
        <v>278.61936036078998</v>
      </c>
      <c r="Z101" s="64">
        <v>423.08493007339302</v>
      </c>
      <c r="AA101" s="61">
        <v>238.07173074541501</v>
      </c>
      <c r="AB101" s="16">
        <v>421.340735588896</v>
      </c>
      <c r="AC101" s="16">
        <v>307.28014627699702</v>
      </c>
      <c r="AD101" s="64">
        <v>448.56697544257901</v>
      </c>
    </row>
    <row r="102" spans="14:30" x14ac:dyDescent="0.25">
      <c r="N102" s="25">
        <v>45382</v>
      </c>
      <c r="O102" s="61">
        <v>125.625471244933</v>
      </c>
      <c r="P102" s="16">
        <v>252.84721425532101</v>
      </c>
      <c r="Q102" s="16">
        <v>183.44343033131301</v>
      </c>
      <c r="R102" s="64">
        <v>295.50309165899603</v>
      </c>
      <c r="S102" s="61">
        <v>221.18235800012101</v>
      </c>
      <c r="T102" s="16">
        <v>424.84766154589801</v>
      </c>
      <c r="U102" s="16">
        <v>338.006059634736</v>
      </c>
      <c r="V102" s="64">
        <v>526.45897449128302</v>
      </c>
      <c r="W102" s="61">
        <v>240.20677071222099</v>
      </c>
      <c r="X102" s="16">
        <v>462.42080036434203</v>
      </c>
      <c r="Y102" s="16">
        <v>282.876451777037</v>
      </c>
      <c r="Z102" s="64">
        <v>418.45557800209002</v>
      </c>
      <c r="AA102" s="61">
        <v>233.403614172452</v>
      </c>
      <c r="AB102" s="16">
        <v>415.98169072091702</v>
      </c>
      <c r="AC102" s="16">
        <v>308.04379266492901</v>
      </c>
      <c r="AD102" s="64">
        <v>429.64211423877401</v>
      </c>
    </row>
    <row r="103" spans="14:30" x14ac:dyDescent="0.25">
      <c r="N103" s="25">
        <v>45473</v>
      </c>
      <c r="O103" s="61">
        <v>133.21116737680401</v>
      </c>
      <c r="P103" s="16">
        <v>241.69411495812099</v>
      </c>
      <c r="Q103" s="16">
        <v>182.619254804288</v>
      </c>
      <c r="R103" s="64">
        <v>298.36383816001501</v>
      </c>
      <c r="S103" s="61">
        <v>218.67565315730499</v>
      </c>
      <c r="T103" s="16">
        <v>455.53794779690202</v>
      </c>
      <c r="U103" s="16">
        <v>346.00976838014702</v>
      </c>
      <c r="V103" s="64">
        <v>527.18093896696405</v>
      </c>
      <c r="W103" s="61">
        <v>247.08144983000801</v>
      </c>
      <c r="X103" s="16">
        <v>475.59317393002198</v>
      </c>
      <c r="Y103" s="16">
        <v>286.360705981558</v>
      </c>
      <c r="Z103" s="64">
        <v>414.25681264818201</v>
      </c>
      <c r="AA103" s="61">
        <v>230.254740099137</v>
      </c>
      <c r="AB103" s="16">
        <v>413.67255702374098</v>
      </c>
      <c r="AC103" s="16">
        <v>305.73942340176097</v>
      </c>
      <c r="AD103" s="64">
        <v>411.46451349572902</v>
      </c>
    </row>
    <row r="104" spans="14:30" x14ac:dyDescent="0.25">
      <c r="N104" s="25">
        <v>45565</v>
      </c>
      <c r="O104" s="61">
        <v>128.22597742995401</v>
      </c>
      <c r="P104" s="16">
        <v>237.05927863056101</v>
      </c>
      <c r="Q104" s="16">
        <v>182.32045804426599</v>
      </c>
      <c r="R104" s="64">
        <v>300.18343308805601</v>
      </c>
      <c r="S104" s="61">
        <v>213.7651388745</v>
      </c>
      <c r="T104" s="16">
        <v>478.353123565467</v>
      </c>
      <c r="U104" s="16">
        <v>359.99635457977701</v>
      </c>
      <c r="V104" s="64">
        <v>513.680421072699</v>
      </c>
      <c r="W104" s="61">
        <v>244.307530481963</v>
      </c>
      <c r="X104" s="16">
        <v>489.47289757192999</v>
      </c>
      <c r="Y104" s="16">
        <v>284.94573476190402</v>
      </c>
      <c r="Z104" s="64">
        <v>408.87053749217102</v>
      </c>
      <c r="AA104" s="61">
        <v>231.29286339313401</v>
      </c>
      <c r="AB104" s="16">
        <v>417.92568826022801</v>
      </c>
      <c r="AC104" s="16">
        <v>301.53838746523797</v>
      </c>
      <c r="AD104" s="64">
        <v>411.345575214451</v>
      </c>
    </row>
    <row r="105" spans="14:30" x14ac:dyDescent="0.25">
      <c r="N105" s="25">
        <v>45657</v>
      </c>
      <c r="O105" s="61">
        <v>125.878123241286</v>
      </c>
      <c r="P105" s="16">
        <v>241.87342372998799</v>
      </c>
      <c r="Q105" s="16">
        <v>184.501954433148</v>
      </c>
      <c r="R105" s="64">
        <v>305.30155767215001</v>
      </c>
      <c r="S105" s="61">
        <v>213.00779614624199</v>
      </c>
      <c r="T105" s="16">
        <v>472.91755115546101</v>
      </c>
      <c r="U105" s="16">
        <v>366.87506083361399</v>
      </c>
      <c r="V105" s="64">
        <v>502.03629798956803</v>
      </c>
      <c r="W105" s="61">
        <v>238.97753531416899</v>
      </c>
      <c r="X105" s="16">
        <v>496.179574050734</v>
      </c>
      <c r="Y105" s="16">
        <v>282.99783115612303</v>
      </c>
      <c r="Z105" s="64">
        <v>405.04364921894302</v>
      </c>
      <c r="AA105" s="61">
        <v>232.24315754965701</v>
      </c>
      <c r="AB105" s="16">
        <v>420.57843289127499</v>
      </c>
      <c r="AC105" s="16">
        <v>300.266190380208</v>
      </c>
      <c r="AD105" s="64">
        <v>420.04953467917102</v>
      </c>
    </row>
    <row r="106" spans="14:30" ht="30" x14ac:dyDescent="0.25">
      <c r="N106" s="177" t="s">
        <v>0</v>
      </c>
      <c r="O106" s="168" t="s">
        <v>21</v>
      </c>
      <c r="P106" s="169" t="s">
        <v>22</v>
      </c>
      <c r="Q106" s="169" t="s">
        <v>23</v>
      </c>
      <c r="R106" s="170" t="s">
        <v>24</v>
      </c>
      <c r="S106" s="168" t="s">
        <v>25</v>
      </c>
      <c r="T106" s="169" t="s">
        <v>26</v>
      </c>
      <c r="U106" s="169" t="s">
        <v>27</v>
      </c>
      <c r="V106" s="170" t="s">
        <v>28</v>
      </c>
      <c r="W106" s="168" t="s">
        <v>29</v>
      </c>
      <c r="X106" s="169" t="s">
        <v>30</v>
      </c>
      <c r="Y106" s="169" t="s">
        <v>31</v>
      </c>
      <c r="Z106" s="170" t="s">
        <v>32</v>
      </c>
      <c r="AA106" s="168" t="s">
        <v>33</v>
      </c>
      <c r="AB106" s="169" t="s">
        <v>34</v>
      </c>
      <c r="AC106" s="169" t="s">
        <v>35</v>
      </c>
      <c r="AD106" s="170" t="s">
        <v>36</v>
      </c>
    </row>
    <row r="107" spans="14:30" x14ac:dyDescent="0.25">
      <c r="N107" s="128" t="s">
        <v>136</v>
      </c>
      <c r="O107" s="178">
        <f>O101/O100-1</f>
        <v>-4.3496614465187933E-2</v>
      </c>
      <c r="P107" s="178">
        <f t="shared" ref="O107:AD111" si="0">P101/P100-1</f>
        <v>4.2736665651316841E-2</v>
      </c>
      <c r="Q107" s="178">
        <f t="shared" si="0"/>
        <v>-1.7936356584586477E-2</v>
      </c>
      <c r="R107" s="178">
        <f t="shared" si="0"/>
        <v>3.1760136308875975E-3</v>
      </c>
      <c r="S107" s="178">
        <f t="shared" si="0"/>
        <v>-9.2170909235135268E-3</v>
      </c>
      <c r="T107" s="178">
        <f t="shared" si="0"/>
        <v>-2.5476284033670527E-2</v>
      </c>
      <c r="U107" s="178">
        <f t="shared" si="0"/>
        <v>-6.3447544767780695E-3</v>
      </c>
      <c r="V107" s="178">
        <f t="shared" si="0"/>
        <v>-1.6484404793699614E-3</v>
      </c>
      <c r="W107" s="178">
        <f t="shared" si="0"/>
        <v>-2.5964694959369039E-2</v>
      </c>
      <c r="X107" s="178">
        <f t="shared" si="0"/>
        <v>-5.241326107654487E-4</v>
      </c>
      <c r="Y107" s="178">
        <f t="shared" si="0"/>
        <v>-6.4039290405581983E-4</v>
      </c>
      <c r="Z107" s="178">
        <f t="shared" si="0"/>
        <v>-7.3212546118174293E-3</v>
      </c>
      <c r="AA107" s="178">
        <f t="shared" si="0"/>
        <v>-3.8954037053782087E-2</v>
      </c>
      <c r="AB107" s="178">
        <f t="shared" si="0"/>
        <v>-6.3444991290152464E-3</v>
      </c>
      <c r="AC107" s="178">
        <f t="shared" si="0"/>
        <v>2.0040125257115182E-2</v>
      </c>
      <c r="AD107" s="179">
        <f t="shared" si="0"/>
        <v>-3.231616588086339E-2</v>
      </c>
    </row>
    <row r="108" spans="14:30" x14ac:dyDescent="0.25">
      <c r="N108" s="128" t="s">
        <v>136</v>
      </c>
      <c r="O108" s="178">
        <f t="shared" si="0"/>
        <v>1.9215144271282014E-2</v>
      </c>
      <c r="P108" s="178">
        <f t="shared" si="0"/>
        <v>4.6884707292589312E-3</v>
      </c>
      <c r="Q108" s="178">
        <f t="shared" si="0"/>
        <v>-1.6185306456670379E-2</v>
      </c>
      <c r="R108" s="178">
        <f t="shared" si="0"/>
        <v>1.7453356178542379E-2</v>
      </c>
      <c r="S108" s="178">
        <f t="shared" si="0"/>
        <v>-1.0964319158058511E-2</v>
      </c>
      <c r="T108" s="178">
        <f t="shared" si="0"/>
        <v>-2.0765173726664532E-3</v>
      </c>
      <c r="U108" s="178">
        <f t="shared" si="0"/>
        <v>-7.3484150022631312E-3</v>
      </c>
      <c r="V108" s="178">
        <f t="shared" si="0"/>
        <v>3.9160829161066779E-3</v>
      </c>
      <c r="W108" s="178">
        <f t="shared" si="0"/>
        <v>1.1635053756359204E-2</v>
      </c>
      <c r="X108" s="178">
        <f t="shared" si="0"/>
        <v>1.265376434502774E-2</v>
      </c>
      <c r="Y108" s="178">
        <f t="shared" si="0"/>
        <v>1.5279237633502696E-2</v>
      </c>
      <c r="Z108" s="178">
        <f t="shared" si="0"/>
        <v>-1.0941897813519286E-2</v>
      </c>
      <c r="AA108" s="178">
        <f t="shared" si="0"/>
        <v>-1.9608025523848993E-2</v>
      </c>
      <c r="AB108" s="178">
        <f t="shared" si="0"/>
        <v>-1.2719028603984328E-2</v>
      </c>
      <c r="AC108" s="178">
        <f t="shared" si="0"/>
        <v>2.4851797201490555E-3</v>
      </c>
      <c r="AD108" s="179">
        <f t="shared" si="0"/>
        <v>-4.2189599858823201E-2</v>
      </c>
    </row>
    <row r="109" spans="14:30" x14ac:dyDescent="0.25">
      <c r="N109" s="128" t="s">
        <v>136</v>
      </c>
      <c r="O109" s="178">
        <f t="shared" si="0"/>
        <v>6.0383424290453958E-2</v>
      </c>
      <c r="P109" s="178">
        <f t="shared" si="0"/>
        <v>-4.4110034314784996E-2</v>
      </c>
      <c r="Q109" s="178">
        <f t="shared" si="0"/>
        <v>-4.4928048147403477E-3</v>
      </c>
      <c r="R109" s="178">
        <f t="shared" si="0"/>
        <v>9.6809359420177987E-3</v>
      </c>
      <c r="S109" s="178">
        <f t="shared" si="0"/>
        <v>-1.1333204264033836E-2</v>
      </c>
      <c r="T109" s="178">
        <f t="shared" si="0"/>
        <v>7.2238331592389793E-2</v>
      </c>
      <c r="U109" s="178">
        <f t="shared" si="0"/>
        <v>2.3679187154396431E-2</v>
      </c>
      <c r="V109" s="178">
        <f t="shared" si="0"/>
        <v>1.3713594233599746E-3</v>
      </c>
      <c r="W109" s="178">
        <f t="shared" si="0"/>
        <v>2.8619839055341156E-2</v>
      </c>
      <c r="X109" s="178">
        <f t="shared" si="0"/>
        <v>2.8485685668337979E-2</v>
      </c>
      <c r="Y109" s="178">
        <f t="shared" si="0"/>
        <v>1.2317229598408863E-2</v>
      </c>
      <c r="Z109" s="178">
        <f t="shared" si="0"/>
        <v>-1.0033957185981213E-2</v>
      </c>
      <c r="AA109" s="178">
        <f t="shared" si="0"/>
        <v>-1.3491111028762548E-2</v>
      </c>
      <c r="AB109" s="178">
        <f t="shared" si="0"/>
        <v>-5.5510464731612918E-3</v>
      </c>
      <c r="AC109" s="178">
        <f t="shared" si="0"/>
        <v>-7.4806547576649063E-3</v>
      </c>
      <c r="AD109" s="179">
        <f t="shared" si="0"/>
        <v>-4.2308703315203311E-2</v>
      </c>
    </row>
    <row r="110" spans="14:30" x14ac:dyDescent="0.25">
      <c r="N110" s="128" t="s">
        <v>136</v>
      </c>
      <c r="O110" s="178">
        <f t="shared" si="0"/>
        <v>-3.7423213421355128E-2</v>
      </c>
      <c r="P110" s="178">
        <f t="shared" si="0"/>
        <v>-1.9176455034344064E-2</v>
      </c>
      <c r="Q110" s="178">
        <f t="shared" si="0"/>
        <v>-1.6361733615780638E-3</v>
      </c>
      <c r="R110" s="178">
        <f t="shared" si="0"/>
        <v>6.0985772916124503E-3</v>
      </c>
      <c r="S110" s="178">
        <f t="shared" si="0"/>
        <v>-2.2455697339440861E-2</v>
      </c>
      <c r="T110" s="178">
        <f t="shared" si="0"/>
        <v>5.0084028957203319E-2</v>
      </c>
      <c r="U110" s="178">
        <f t="shared" si="0"/>
        <v>4.0422518315331057E-2</v>
      </c>
      <c r="V110" s="178">
        <f t="shared" si="0"/>
        <v>-2.5608888516948203E-2</v>
      </c>
      <c r="W110" s="178">
        <f t="shared" si="0"/>
        <v>-1.1226740615102759E-2</v>
      </c>
      <c r="X110" s="178">
        <f t="shared" si="0"/>
        <v>2.9184026186108047E-2</v>
      </c>
      <c r="Y110" s="178">
        <f t="shared" si="0"/>
        <v>-4.9412199023741721E-3</v>
      </c>
      <c r="Z110" s="178">
        <f t="shared" si="0"/>
        <v>-1.3002260896033624E-2</v>
      </c>
      <c r="AA110" s="178">
        <f t="shared" si="0"/>
        <v>4.5085859841584863E-3</v>
      </c>
      <c r="AB110" s="178">
        <f t="shared" si="0"/>
        <v>1.0281395669771154E-2</v>
      </c>
      <c r="AC110" s="178">
        <f t="shared" si="0"/>
        <v>-1.3740576500671176E-2</v>
      </c>
      <c r="AD110" s="179">
        <f t="shared" si="0"/>
        <v>-2.8906084820667921E-4</v>
      </c>
    </row>
    <row r="111" spans="14:30" x14ac:dyDescent="0.25">
      <c r="N111" s="128" t="str">
        <f>"QTR "&amp;YEAR(N105)&amp;"Q"&amp;(MONTH(N105)/3)</f>
        <v>QTR 2024Q4</v>
      </c>
      <c r="O111" s="178">
        <f>O105/O104-1</f>
        <v>-1.8310284980674663E-2</v>
      </c>
      <c r="P111" s="178">
        <f t="shared" si="0"/>
        <v>2.0307769125246677E-2</v>
      </c>
      <c r="Q111" s="178">
        <f t="shared" si="0"/>
        <v>1.1965176109596909E-2</v>
      </c>
      <c r="R111" s="178">
        <f t="shared" si="0"/>
        <v>1.7049990172484542E-2</v>
      </c>
      <c r="S111" s="178">
        <f t="shared" si="0"/>
        <v>-3.5428729504048961E-3</v>
      </c>
      <c r="T111" s="178">
        <f t="shared" si="0"/>
        <v>-1.1363095885088548E-2</v>
      </c>
      <c r="U111" s="178">
        <f t="shared" si="0"/>
        <v>1.9107710859646021E-2</v>
      </c>
      <c r="V111" s="178">
        <f t="shared" si="0"/>
        <v>-2.2668029781658827E-2</v>
      </c>
      <c r="W111" s="178">
        <f t="shared" si="0"/>
        <v>-2.181674530162514E-2</v>
      </c>
      <c r="X111" s="178">
        <f t="shared" si="0"/>
        <v>1.37018341813675E-2</v>
      </c>
      <c r="Y111" s="178">
        <f t="shared" si="0"/>
        <v>-6.8360511077965036E-3</v>
      </c>
      <c r="Z111" s="178">
        <f t="shared" si="0"/>
        <v>-9.3596576967869272E-3</v>
      </c>
      <c r="AA111" s="178">
        <f t="shared" si="0"/>
        <v>4.1086185824408261E-3</v>
      </c>
      <c r="AB111" s="178">
        <f t="shared" si="0"/>
        <v>6.3474074591824969E-3</v>
      </c>
      <c r="AC111" s="178">
        <f t="shared" si="0"/>
        <v>-4.2190219816594654E-3</v>
      </c>
      <c r="AD111" s="179">
        <f t="shared" si="0"/>
        <v>2.1159725518336447E-2</v>
      </c>
    </row>
    <row r="112" spans="14:30" x14ac:dyDescent="0.25">
      <c r="N112" s="128" t="s">
        <v>139</v>
      </c>
      <c r="O112" s="180">
        <f>RANK(O111,$O111:$AD111)</f>
        <v>14</v>
      </c>
      <c r="P112" s="180">
        <f t="shared" ref="P112:AD112" si="1">RANK(P111,$O111:$AD111)</f>
        <v>2</v>
      </c>
      <c r="Q112" s="180">
        <f t="shared" si="1"/>
        <v>6</v>
      </c>
      <c r="R112" s="180">
        <f t="shared" si="1"/>
        <v>4</v>
      </c>
      <c r="S112" s="180">
        <f t="shared" si="1"/>
        <v>9</v>
      </c>
      <c r="T112" s="180">
        <f t="shared" si="1"/>
        <v>13</v>
      </c>
      <c r="U112" s="180">
        <f t="shared" si="1"/>
        <v>3</v>
      </c>
      <c r="V112" s="180">
        <f t="shared" si="1"/>
        <v>16</v>
      </c>
      <c r="W112" s="180">
        <f t="shared" si="1"/>
        <v>15</v>
      </c>
      <c r="X112" s="180">
        <f t="shared" si="1"/>
        <v>5</v>
      </c>
      <c r="Y112" s="180">
        <f t="shared" si="1"/>
        <v>11</v>
      </c>
      <c r="Z112" s="180">
        <f t="shared" si="1"/>
        <v>12</v>
      </c>
      <c r="AA112" s="180">
        <f t="shared" si="1"/>
        <v>8</v>
      </c>
      <c r="AB112" s="180">
        <f t="shared" si="1"/>
        <v>7</v>
      </c>
      <c r="AC112" s="180">
        <f t="shared" si="1"/>
        <v>10</v>
      </c>
      <c r="AD112" s="181">
        <f t="shared" si="1"/>
        <v>1</v>
      </c>
    </row>
    <row r="113" spans="14:30" x14ac:dyDescent="0.25">
      <c r="N113" s="128">
        <v>42825</v>
      </c>
      <c r="O113" s="182" t="s">
        <v>77</v>
      </c>
      <c r="P113" s="183" t="s">
        <v>77</v>
      </c>
      <c r="Q113" s="183" t="s">
        <v>77</v>
      </c>
      <c r="R113" s="184" t="s">
        <v>77</v>
      </c>
      <c r="S113" s="173" t="s">
        <v>77</v>
      </c>
      <c r="T113" s="174" t="s">
        <v>77</v>
      </c>
      <c r="U113" s="174" t="s">
        <v>77</v>
      </c>
      <c r="V113" s="176" t="s">
        <v>77</v>
      </c>
      <c r="W113" s="173" t="s">
        <v>77</v>
      </c>
      <c r="X113" s="174" t="s">
        <v>77</v>
      </c>
      <c r="Y113" s="174" t="s">
        <v>77</v>
      </c>
      <c r="Z113" s="176" t="s">
        <v>77</v>
      </c>
      <c r="AA113" s="173" t="s">
        <v>77</v>
      </c>
      <c r="AB113" s="174" t="s">
        <v>77</v>
      </c>
      <c r="AC113" s="174" t="s">
        <v>77</v>
      </c>
      <c r="AD113" s="176" t="s">
        <v>77</v>
      </c>
    </row>
    <row r="114" spans="14:30" x14ac:dyDescent="0.25">
      <c r="N114" s="128" t="s">
        <v>138</v>
      </c>
      <c r="O114" s="178">
        <f t="shared" ref="O114:AD118" si="2">O101/O97-1</f>
        <v>-1.8570490283109753E-2</v>
      </c>
      <c r="P114" s="178">
        <f t="shared" si="2"/>
        <v>0.13744335117600204</v>
      </c>
      <c r="Q114" s="178">
        <f t="shared" si="2"/>
        <v>6.2948439729528793E-2</v>
      </c>
      <c r="R114" s="178">
        <f t="shared" si="2"/>
        <v>-3.870945853204466E-3</v>
      </c>
      <c r="S114" s="178">
        <f t="shared" si="2"/>
        <v>-7.6780428820440338E-2</v>
      </c>
      <c r="T114" s="178">
        <f t="shared" si="2"/>
        <v>1.4395823303656075E-2</v>
      </c>
      <c r="U114" s="178">
        <f t="shared" si="2"/>
        <v>1.3036772293571142E-2</v>
      </c>
      <c r="V114" s="178">
        <f t="shared" si="2"/>
        <v>5.4466295633264217E-2</v>
      </c>
      <c r="W114" s="178">
        <f t="shared" si="2"/>
        <v>-1.0323330146325138E-2</v>
      </c>
      <c r="X114" s="178">
        <f t="shared" si="2"/>
        <v>0.14304225182556363</v>
      </c>
      <c r="Y114" s="178">
        <f t="shared" si="2"/>
        <v>5.5623436369918844E-2</v>
      </c>
      <c r="Z114" s="178">
        <f t="shared" si="2"/>
        <v>-2.5820140702784045E-2</v>
      </c>
      <c r="AA114" s="178">
        <f t="shared" si="2"/>
        <v>-2.2173750195305431E-2</v>
      </c>
      <c r="AB114" s="178">
        <f t="shared" si="2"/>
        <v>3.7659019164954177E-2</v>
      </c>
      <c r="AC114" s="178">
        <f t="shared" si="2"/>
        <v>2.1165078741423038E-2</v>
      </c>
      <c r="AD114" s="179">
        <f t="shared" si="2"/>
        <v>-5.5295657874166682E-2</v>
      </c>
    </row>
    <row r="115" spans="14:30" x14ac:dyDescent="0.25">
      <c r="N115" s="128" t="s">
        <v>138</v>
      </c>
      <c r="O115" s="178">
        <f t="shared" si="2"/>
        <v>-1.304685751557455E-2</v>
      </c>
      <c r="P115" s="178">
        <f t="shared" si="2"/>
        <v>0.14157295314949603</v>
      </c>
      <c r="Q115" s="178">
        <f t="shared" si="2"/>
        <v>3.5962719051686021E-2</v>
      </c>
      <c r="R115" s="178">
        <f t="shared" si="2"/>
        <v>2.3810866047741852E-2</v>
      </c>
      <c r="S115" s="178">
        <f t="shared" si="2"/>
        <v>-1.5463853372469027E-2</v>
      </c>
      <c r="T115" s="178">
        <f t="shared" si="2"/>
        <v>-2.7261117697663373E-4</v>
      </c>
      <c r="U115" s="178">
        <f t="shared" si="2"/>
        <v>9.5013873842590968E-3</v>
      </c>
      <c r="V115" s="178">
        <f t="shared" si="2"/>
        <v>7.3885454477383039E-2</v>
      </c>
      <c r="W115" s="178">
        <f t="shared" si="2"/>
        <v>-5.361469296662924E-3</v>
      </c>
      <c r="X115" s="178">
        <f t="shared" si="2"/>
        <v>9.7505197700104462E-2</v>
      </c>
      <c r="Y115" s="178">
        <f t="shared" si="2"/>
        <v>4.6535303090672997E-2</v>
      </c>
      <c r="Z115" s="178">
        <f t="shared" si="2"/>
        <v>-2.35579384625898E-2</v>
      </c>
      <c r="AA115" s="178">
        <f>AA102/AA98-1</f>
        <v>-3.721756633817519E-2</v>
      </c>
      <c r="AB115" s="178">
        <f t="shared" si="2"/>
        <v>1.4187619149724995E-2</v>
      </c>
      <c r="AC115" s="178">
        <f t="shared" si="2"/>
        <v>4.1976717146736675E-2</v>
      </c>
      <c r="AD115" s="179">
        <f t="shared" si="2"/>
        <v>-8.871157120920603E-2</v>
      </c>
    </row>
    <row r="116" spans="14:30" x14ac:dyDescent="0.25">
      <c r="N116" s="128" t="s">
        <v>138</v>
      </c>
      <c r="O116" s="178">
        <f t="shared" si="2"/>
        <v>1.5810674951479031E-2</v>
      </c>
      <c r="P116" s="178">
        <f t="shared" si="2"/>
        <v>5.395084045721088E-2</v>
      </c>
      <c r="Q116" s="178">
        <f t="shared" si="2"/>
        <v>-9.4309818099139742E-3</v>
      </c>
      <c r="R116" s="178">
        <f t="shared" si="2"/>
        <v>2.8113200640564218E-2</v>
      </c>
      <c r="S116" s="178">
        <f t="shared" si="2"/>
        <v>-2.8627063901941474E-3</v>
      </c>
      <c r="T116" s="178">
        <f t="shared" si="2"/>
        <v>4.6418002509707845E-2</v>
      </c>
      <c r="U116" s="178">
        <f t="shared" si="2"/>
        <v>2.0205758740163171E-2</v>
      </c>
      <c r="V116" s="178">
        <f t="shared" si="2"/>
        <v>3.9774372959984428E-2</v>
      </c>
      <c r="W116" s="178">
        <f t="shared" si="2"/>
        <v>3.1889017485033921E-3</v>
      </c>
      <c r="X116" s="178">
        <f t="shared" si="2"/>
        <v>6.0714898632737047E-2</v>
      </c>
      <c r="Y116" s="178">
        <f t="shared" si="2"/>
        <v>3.3442525953795377E-2</v>
      </c>
      <c r="Z116" s="178">
        <f t="shared" si="2"/>
        <v>-2.842421776945514E-2</v>
      </c>
      <c r="AA116" s="178">
        <f t="shared" si="2"/>
        <v>-7.7841500703834998E-2</v>
      </c>
      <c r="AB116" s="178">
        <f t="shared" si="2"/>
        <v>-1.4030442117535014E-2</v>
      </c>
      <c r="AC116" s="178">
        <f t="shared" si="2"/>
        <v>3.8771150068350968E-2</v>
      </c>
      <c r="AD116" s="179">
        <f t="shared" si="2"/>
        <v>-0.12628614439745822</v>
      </c>
    </row>
    <row r="117" spans="14:30" x14ac:dyDescent="0.25">
      <c r="N117" s="128" t="s">
        <v>138</v>
      </c>
      <c r="O117" s="178">
        <f t="shared" si="2"/>
        <v>-4.9367339668434651E-3</v>
      </c>
      <c r="P117" s="178">
        <f t="shared" si="2"/>
        <v>-1.7788875168826768E-2</v>
      </c>
      <c r="Q117" s="178">
        <f t="shared" si="2"/>
        <v>-3.9745881824059803E-2</v>
      </c>
      <c r="R117" s="178">
        <f t="shared" si="2"/>
        <v>3.6850972411088145E-2</v>
      </c>
      <c r="S117" s="178">
        <f t="shared" si="2"/>
        <v>-5.294137490004569E-2</v>
      </c>
      <c r="T117" s="178">
        <f t="shared" si="2"/>
        <v>9.4977100893860689E-2</v>
      </c>
      <c r="U117" s="178">
        <f t="shared" si="2"/>
        <v>5.0524503313544189E-2</v>
      </c>
      <c r="V117" s="178">
        <f t="shared" si="2"/>
        <v>-2.2066346073517207E-2</v>
      </c>
      <c r="W117" s="178">
        <f t="shared" si="2"/>
        <v>2.1902590687064016E-3</v>
      </c>
      <c r="X117" s="178">
        <f t="shared" si="2"/>
        <v>7.1333246398427086E-2</v>
      </c>
      <c r="Y117" s="178">
        <f t="shared" si="2"/>
        <v>2.2051221302696433E-2</v>
      </c>
      <c r="Z117" s="178">
        <f t="shared" si="2"/>
        <v>-4.0672301626266338E-2</v>
      </c>
      <c r="AA117" s="178">
        <f t="shared" si="2"/>
        <v>-6.6318911841138806E-2</v>
      </c>
      <c r="AB117" s="178">
        <f t="shared" si="2"/>
        <v>-1.4398267201363724E-2</v>
      </c>
      <c r="AC117" s="178">
        <f t="shared" si="2"/>
        <v>9.7991440879297009E-4</v>
      </c>
      <c r="AD117" s="179">
        <f t="shared" si="2"/>
        <v>-0.11261308753565102</v>
      </c>
    </row>
    <row r="118" spans="14:30" x14ac:dyDescent="0.25">
      <c r="N118" s="128" t="str">
        <f>"Y/Y "&amp;RIGHT(N111,4)</f>
        <v>Y/Y 24Q4</v>
      </c>
      <c r="O118" s="178">
        <f>O105/O101-1</f>
        <v>2.1264941484868682E-2</v>
      </c>
      <c r="P118" s="178">
        <f t="shared" si="2"/>
        <v>-3.8915888739249893E-2</v>
      </c>
      <c r="Q118" s="178">
        <f t="shared" si="2"/>
        <v>-1.0508397978813311E-2</v>
      </c>
      <c r="R118" s="178">
        <f t="shared" si="2"/>
        <v>5.1190675387335904E-2</v>
      </c>
      <c r="S118" s="178">
        <f t="shared" si="2"/>
        <v>-4.7517566088952412E-2</v>
      </c>
      <c r="T118" s="178">
        <f t="shared" si="2"/>
        <v>0.11083471173505033</v>
      </c>
      <c r="U118" s="178">
        <f t="shared" si="2"/>
        <v>7.743367389973943E-2</v>
      </c>
      <c r="V118" s="178">
        <f t="shared" si="2"/>
        <v>-4.2656050746579965E-2</v>
      </c>
      <c r="W118" s="178">
        <f t="shared" si="2"/>
        <v>6.4581071852845007E-3</v>
      </c>
      <c r="X118" s="178">
        <f t="shared" si="2"/>
        <v>8.658198994876698E-2</v>
      </c>
      <c r="Y118" s="178">
        <f t="shared" si="2"/>
        <v>1.5714883523037626E-2</v>
      </c>
      <c r="Z118" s="178">
        <f t="shared" si="2"/>
        <v>-4.264222044335253E-2</v>
      </c>
      <c r="AA118" s="178">
        <f t="shared" si="2"/>
        <v>-2.4482424593245233E-2</v>
      </c>
      <c r="AB118" s="178">
        <f t="shared" si="2"/>
        <v>-1.809230945960083E-3</v>
      </c>
      <c r="AC118" s="178">
        <f t="shared" si="2"/>
        <v>-2.2825932562744566E-2</v>
      </c>
      <c r="AD118" s="179">
        <f t="shared" si="2"/>
        <v>-6.3574543657101024E-2</v>
      </c>
    </row>
    <row r="119" spans="14:30" x14ac:dyDescent="0.25">
      <c r="N119" s="128" t="s">
        <v>139</v>
      </c>
      <c r="O119" s="180">
        <f>RANK(O118,$O118:$AD118)</f>
        <v>5</v>
      </c>
      <c r="P119" s="180">
        <f t="shared" ref="P119:AD119" si="3">RANK(P118,$O118:$AD118)</f>
        <v>12</v>
      </c>
      <c r="Q119" s="180">
        <f t="shared" si="3"/>
        <v>9</v>
      </c>
      <c r="R119" s="180">
        <f t="shared" si="3"/>
        <v>4</v>
      </c>
      <c r="S119" s="180">
        <f t="shared" si="3"/>
        <v>15</v>
      </c>
      <c r="T119" s="180">
        <f t="shared" si="3"/>
        <v>1</v>
      </c>
      <c r="U119" s="180">
        <f t="shared" si="3"/>
        <v>3</v>
      </c>
      <c r="V119" s="180">
        <f t="shared" si="3"/>
        <v>14</v>
      </c>
      <c r="W119" s="180">
        <f t="shared" si="3"/>
        <v>7</v>
      </c>
      <c r="X119" s="180">
        <f t="shared" si="3"/>
        <v>2</v>
      </c>
      <c r="Y119" s="180">
        <f t="shared" si="3"/>
        <v>6</v>
      </c>
      <c r="Z119" s="180">
        <f t="shared" si="3"/>
        <v>13</v>
      </c>
      <c r="AA119" s="180">
        <f t="shared" si="3"/>
        <v>11</v>
      </c>
      <c r="AB119" s="180">
        <f t="shared" si="3"/>
        <v>8</v>
      </c>
      <c r="AC119" s="180">
        <f t="shared" si="3"/>
        <v>10</v>
      </c>
      <c r="AD119" s="181">
        <f t="shared" si="3"/>
        <v>16</v>
      </c>
    </row>
    <row r="120" spans="14:30" x14ac:dyDescent="0.25">
      <c r="N120" s="25">
        <v>47026</v>
      </c>
      <c r="O120" s="61" t="s">
        <v>77</v>
      </c>
      <c r="P120" s="16" t="s">
        <v>77</v>
      </c>
      <c r="Q120" s="16" t="s">
        <v>77</v>
      </c>
      <c r="R120" s="64" t="s">
        <v>77</v>
      </c>
      <c r="S120" s="61" t="s">
        <v>77</v>
      </c>
      <c r="T120" s="16" t="s">
        <v>77</v>
      </c>
      <c r="U120" s="16" t="s">
        <v>77</v>
      </c>
      <c r="V120" s="64" t="s">
        <v>77</v>
      </c>
      <c r="W120" s="61" t="s">
        <v>77</v>
      </c>
      <c r="X120" s="16" t="s">
        <v>77</v>
      </c>
      <c r="Y120" s="16" t="s">
        <v>77</v>
      </c>
      <c r="Z120" s="64" t="s">
        <v>77</v>
      </c>
      <c r="AA120" s="61" t="s">
        <v>77</v>
      </c>
      <c r="AB120" s="16" t="s">
        <v>77</v>
      </c>
      <c r="AC120" s="16" t="s">
        <v>77</v>
      </c>
      <c r="AD120" s="64" t="s">
        <v>77</v>
      </c>
    </row>
    <row r="121" spans="14:30" x14ac:dyDescent="0.25">
      <c r="N121" s="25">
        <v>47118</v>
      </c>
      <c r="O121" s="61" t="s">
        <v>77</v>
      </c>
      <c r="P121" s="16" t="s">
        <v>77</v>
      </c>
      <c r="Q121" s="16" t="s">
        <v>77</v>
      </c>
      <c r="R121" s="64" t="s">
        <v>77</v>
      </c>
      <c r="S121" s="61" t="s">
        <v>77</v>
      </c>
      <c r="T121" s="16" t="s">
        <v>77</v>
      </c>
      <c r="U121" s="16" t="s">
        <v>77</v>
      </c>
      <c r="V121" s="64" t="s">
        <v>77</v>
      </c>
      <c r="W121" s="61" t="s">
        <v>77</v>
      </c>
      <c r="X121" s="16" t="s">
        <v>77</v>
      </c>
      <c r="Y121" s="16" t="s">
        <v>77</v>
      </c>
      <c r="Z121" s="64" t="s">
        <v>77</v>
      </c>
      <c r="AA121" s="61" t="s">
        <v>77</v>
      </c>
      <c r="AB121" s="16" t="s">
        <v>77</v>
      </c>
      <c r="AC121" s="16" t="s">
        <v>77</v>
      </c>
      <c r="AD121" s="64" t="s">
        <v>77</v>
      </c>
    </row>
    <row r="122" spans="14:30" x14ac:dyDescent="0.25">
      <c r="N122" s="25">
        <v>47208</v>
      </c>
      <c r="O122" s="61" t="s">
        <v>77</v>
      </c>
      <c r="P122" s="16" t="s">
        <v>77</v>
      </c>
      <c r="Q122" s="16" t="s">
        <v>77</v>
      </c>
      <c r="R122" s="64" t="s">
        <v>77</v>
      </c>
      <c r="S122" s="61" t="s">
        <v>77</v>
      </c>
      <c r="T122" s="16" t="s">
        <v>77</v>
      </c>
      <c r="U122" s="16" t="s">
        <v>77</v>
      </c>
      <c r="V122" s="64" t="s">
        <v>77</v>
      </c>
      <c r="W122" s="61" t="s">
        <v>77</v>
      </c>
      <c r="X122" s="16" t="s">
        <v>77</v>
      </c>
      <c r="Y122" s="16" t="s">
        <v>77</v>
      </c>
      <c r="Z122" s="64" t="s">
        <v>77</v>
      </c>
      <c r="AA122" s="61" t="s">
        <v>77</v>
      </c>
      <c r="AB122" s="16" t="s">
        <v>77</v>
      </c>
      <c r="AC122" s="16" t="s">
        <v>77</v>
      </c>
      <c r="AD122" s="64" t="s">
        <v>77</v>
      </c>
    </row>
    <row r="123" spans="14:30" x14ac:dyDescent="0.25">
      <c r="N123" s="25">
        <v>47299</v>
      </c>
      <c r="O123" s="61" t="s">
        <v>77</v>
      </c>
      <c r="P123" s="16" t="s">
        <v>77</v>
      </c>
      <c r="Q123" s="16" t="s">
        <v>77</v>
      </c>
      <c r="R123" s="64" t="s">
        <v>77</v>
      </c>
      <c r="S123" s="61" t="s">
        <v>77</v>
      </c>
      <c r="T123" s="16" t="s">
        <v>77</v>
      </c>
      <c r="U123" s="16" t="s">
        <v>77</v>
      </c>
      <c r="V123" s="64" t="s">
        <v>77</v>
      </c>
      <c r="W123" s="61" t="s">
        <v>77</v>
      </c>
      <c r="X123" s="16" t="s">
        <v>77</v>
      </c>
      <c r="Y123" s="16" t="s">
        <v>77</v>
      </c>
      <c r="Z123" s="64" t="s">
        <v>77</v>
      </c>
      <c r="AA123" s="61" t="s">
        <v>77</v>
      </c>
      <c r="AB123" s="16" t="s">
        <v>77</v>
      </c>
      <c r="AC123" s="16" t="s">
        <v>77</v>
      </c>
      <c r="AD123" s="64" t="s">
        <v>77</v>
      </c>
    </row>
    <row r="124" spans="14:30" x14ac:dyDescent="0.25">
      <c r="N124" s="25">
        <v>47391</v>
      </c>
      <c r="O124" s="61" t="s">
        <v>77</v>
      </c>
      <c r="P124" s="16" t="s">
        <v>77</v>
      </c>
      <c r="Q124" s="16" t="s">
        <v>77</v>
      </c>
      <c r="R124" s="64" t="s">
        <v>77</v>
      </c>
      <c r="S124" s="61" t="s">
        <v>77</v>
      </c>
      <c r="T124" s="16" t="s">
        <v>77</v>
      </c>
      <c r="U124" s="16" t="s">
        <v>77</v>
      </c>
      <c r="V124" s="64" t="s">
        <v>77</v>
      </c>
      <c r="W124" s="61" t="s">
        <v>77</v>
      </c>
      <c r="X124" s="16" t="s">
        <v>77</v>
      </c>
      <c r="Y124" s="16" t="s">
        <v>77</v>
      </c>
      <c r="Z124" s="64" t="s">
        <v>77</v>
      </c>
      <c r="AA124" s="61" t="s">
        <v>77</v>
      </c>
      <c r="AB124" s="16" t="s">
        <v>77</v>
      </c>
      <c r="AC124" s="16" t="s">
        <v>77</v>
      </c>
      <c r="AD124" s="64" t="s">
        <v>77</v>
      </c>
    </row>
    <row r="125" spans="14:30" x14ac:dyDescent="0.25">
      <c r="N125" s="25">
        <v>47483</v>
      </c>
      <c r="O125" s="61" t="s">
        <v>77</v>
      </c>
      <c r="P125" s="16" t="s">
        <v>77</v>
      </c>
      <c r="Q125" s="16" t="s">
        <v>77</v>
      </c>
      <c r="R125" s="64" t="s">
        <v>77</v>
      </c>
      <c r="S125" s="61" t="s">
        <v>77</v>
      </c>
      <c r="T125" s="16" t="s">
        <v>77</v>
      </c>
      <c r="U125" s="16" t="s">
        <v>77</v>
      </c>
      <c r="V125" s="64" t="s">
        <v>77</v>
      </c>
      <c r="W125" s="61" t="s">
        <v>77</v>
      </c>
      <c r="X125" s="16" t="s">
        <v>77</v>
      </c>
      <c r="Y125" s="16" t="s">
        <v>77</v>
      </c>
      <c r="Z125" s="64" t="s">
        <v>77</v>
      </c>
      <c r="AA125" s="61" t="s">
        <v>77</v>
      </c>
      <c r="AB125" s="16" t="s">
        <v>77</v>
      </c>
      <c r="AC125" s="16" t="s">
        <v>77</v>
      </c>
      <c r="AD125" s="64" t="s">
        <v>77</v>
      </c>
    </row>
    <row r="126" spans="14:30" x14ac:dyDescent="0.25">
      <c r="N126" s="25">
        <v>47573</v>
      </c>
      <c r="O126" s="61" t="s">
        <v>77</v>
      </c>
      <c r="P126" s="16" t="s">
        <v>77</v>
      </c>
      <c r="Q126" s="16" t="s">
        <v>77</v>
      </c>
      <c r="R126" s="64" t="s">
        <v>77</v>
      </c>
      <c r="S126" s="61" t="s">
        <v>77</v>
      </c>
      <c r="T126" s="16" t="s">
        <v>77</v>
      </c>
      <c r="U126" s="16" t="s">
        <v>77</v>
      </c>
      <c r="V126" s="64" t="s">
        <v>77</v>
      </c>
      <c r="W126" s="61" t="s">
        <v>77</v>
      </c>
      <c r="X126" s="16" t="s">
        <v>77</v>
      </c>
      <c r="Y126" s="16" t="s">
        <v>77</v>
      </c>
      <c r="Z126" s="64" t="s">
        <v>77</v>
      </c>
      <c r="AA126" s="61" t="s">
        <v>77</v>
      </c>
      <c r="AB126" s="16" t="s">
        <v>77</v>
      </c>
      <c r="AC126" s="16" t="s">
        <v>77</v>
      </c>
      <c r="AD126" s="64" t="s">
        <v>77</v>
      </c>
    </row>
    <row r="127" spans="14:30" x14ac:dyDescent="0.25">
      <c r="N127" s="25">
        <v>47664</v>
      </c>
      <c r="O127" s="61" t="s">
        <v>77</v>
      </c>
      <c r="P127" s="16" t="s">
        <v>77</v>
      </c>
      <c r="Q127" s="16" t="s">
        <v>77</v>
      </c>
      <c r="R127" s="64" t="s">
        <v>77</v>
      </c>
      <c r="S127" s="61" t="s">
        <v>77</v>
      </c>
      <c r="T127" s="16" t="s">
        <v>77</v>
      </c>
      <c r="U127" s="16" t="s">
        <v>77</v>
      </c>
      <c r="V127" s="64" t="s">
        <v>77</v>
      </c>
      <c r="W127" s="61" t="s">
        <v>77</v>
      </c>
      <c r="X127" s="16" t="s">
        <v>77</v>
      </c>
      <c r="Y127" s="16" t="s">
        <v>77</v>
      </c>
      <c r="Z127" s="64" t="s">
        <v>77</v>
      </c>
      <c r="AA127" s="61" t="s">
        <v>77</v>
      </c>
      <c r="AB127" s="16" t="s">
        <v>77</v>
      </c>
      <c r="AC127" s="16" t="s">
        <v>77</v>
      </c>
      <c r="AD127" s="64" t="s">
        <v>77</v>
      </c>
    </row>
    <row r="128" spans="14:30" x14ac:dyDescent="0.25">
      <c r="N128" s="25">
        <v>47756</v>
      </c>
      <c r="O128" s="61" t="s">
        <v>77</v>
      </c>
      <c r="P128" s="16" t="s">
        <v>77</v>
      </c>
      <c r="Q128" s="16" t="s">
        <v>77</v>
      </c>
      <c r="R128" s="64" t="s">
        <v>77</v>
      </c>
      <c r="S128" s="61" t="s">
        <v>77</v>
      </c>
      <c r="T128" s="16" t="s">
        <v>77</v>
      </c>
      <c r="U128" s="16" t="s">
        <v>77</v>
      </c>
      <c r="V128" s="64" t="s">
        <v>77</v>
      </c>
      <c r="W128" s="61" t="s">
        <v>77</v>
      </c>
      <c r="X128" s="16" t="s">
        <v>77</v>
      </c>
      <c r="Y128" s="16" t="s">
        <v>77</v>
      </c>
      <c r="Z128" s="64" t="s">
        <v>77</v>
      </c>
      <c r="AA128" s="61" t="s">
        <v>77</v>
      </c>
      <c r="AB128" s="16" t="s">
        <v>77</v>
      </c>
      <c r="AC128" s="16" t="s">
        <v>77</v>
      </c>
      <c r="AD128" s="64" t="s">
        <v>77</v>
      </c>
    </row>
    <row r="129" spans="14:30" x14ac:dyDescent="0.25">
      <c r="N129" s="25">
        <v>47848</v>
      </c>
      <c r="O129" s="61" t="s">
        <v>77</v>
      </c>
      <c r="P129" s="16" t="s">
        <v>77</v>
      </c>
      <c r="Q129" s="16" t="s">
        <v>77</v>
      </c>
      <c r="R129" s="64" t="s">
        <v>77</v>
      </c>
      <c r="S129" s="61" t="s">
        <v>77</v>
      </c>
      <c r="T129" s="16" t="s">
        <v>77</v>
      </c>
      <c r="U129" s="16" t="s">
        <v>77</v>
      </c>
      <c r="V129" s="64" t="s">
        <v>77</v>
      </c>
      <c r="W129" s="61" t="s">
        <v>77</v>
      </c>
      <c r="X129" s="16" t="s">
        <v>77</v>
      </c>
      <c r="Y129" s="16" t="s">
        <v>77</v>
      </c>
      <c r="Z129" s="64" t="s">
        <v>77</v>
      </c>
      <c r="AA129" s="61" t="s">
        <v>77</v>
      </c>
      <c r="AB129" s="16" t="s">
        <v>77</v>
      </c>
      <c r="AC129" s="16" t="s">
        <v>77</v>
      </c>
      <c r="AD129" s="64" t="s">
        <v>77</v>
      </c>
    </row>
    <row r="130" spans="14:30" x14ac:dyDescent="0.25">
      <c r="N130" s="25">
        <v>47938</v>
      </c>
      <c r="O130" s="61" t="s">
        <v>77</v>
      </c>
      <c r="P130" s="16" t="s">
        <v>77</v>
      </c>
      <c r="Q130" s="16" t="s">
        <v>77</v>
      </c>
      <c r="R130" s="64" t="s">
        <v>77</v>
      </c>
      <c r="S130" s="61" t="s">
        <v>77</v>
      </c>
      <c r="T130" s="16" t="s">
        <v>77</v>
      </c>
      <c r="U130" s="16" t="s">
        <v>77</v>
      </c>
      <c r="V130" s="64" t="s">
        <v>77</v>
      </c>
      <c r="W130" s="61" t="s">
        <v>77</v>
      </c>
      <c r="X130" s="16" t="s">
        <v>77</v>
      </c>
      <c r="Y130" s="16" t="s">
        <v>77</v>
      </c>
      <c r="Z130" s="64" t="s">
        <v>77</v>
      </c>
      <c r="AA130" s="61" t="s">
        <v>77</v>
      </c>
      <c r="AB130" s="16" t="s">
        <v>77</v>
      </c>
      <c r="AC130" s="16" t="s">
        <v>77</v>
      </c>
      <c r="AD130" s="64" t="s">
        <v>77</v>
      </c>
    </row>
    <row r="131" spans="14:30" x14ac:dyDescent="0.25">
      <c r="N131" s="25">
        <v>48029</v>
      </c>
      <c r="O131" s="61" t="s">
        <v>77</v>
      </c>
      <c r="P131" s="16" t="s">
        <v>77</v>
      </c>
      <c r="Q131" s="16" t="s">
        <v>77</v>
      </c>
      <c r="R131" s="64" t="s">
        <v>77</v>
      </c>
      <c r="S131" s="61" t="s">
        <v>77</v>
      </c>
      <c r="T131" s="16" t="s">
        <v>77</v>
      </c>
      <c r="U131" s="16" t="s">
        <v>77</v>
      </c>
      <c r="V131" s="64" t="s">
        <v>77</v>
      </c>
      <c r="W131" s="61" t="s">
        <v>77</v>
      </c>
      <c r="X131" s="16" t="s">
        <v>77</v>
      </c>
      <c r="Y131" s="16" t="s">
        <v>77</v>
      </c>
      <c r="Z131" s="64" t="s">
        <v>77</v>
      </c>
      <c r="AA131" s="61" t="s">
        <v>77</v>
      </c>
      <c r="AB131" s="16" t="s">
        <v>77</v>
      </c>
      <c r="AC131" s="16" t="s">
        <v>77</v>
      </c>
      <c r="AD131" s="64" t="s">
        <v>77</v>
      </c>
    </row>
    <row r="132" spans="14:30" x14ac:dyDescent="0.25">
      <c r="N132" s="25">
        <v>48121</v>
      </c>
      <c r="O132" s="61" t="s">
        <v>77</v>
      </c>
      <c r="P132" s="16" t="s">
        <v>77</v>
      </c>
      <c r="Q132" s="16" t="s">
        <v>77</v>
      </c>
      <c r="R132" s="64" t="s">
        <v>77</v>
      </c>
      <c r="S132" s="61" t="s">
        <v>77</v>
      </c>
      <c r="T132" s="16" t="s">
        <v>77</v>
      </c>
      <c r="U132" s="16" t="s">
        <v>77</v>
      </c>
      <c r="V132" s="64" t="s">
        <v>77</v>
      </c>
      <c r="W132" s="61" t="s">
        <v>77</v>
      </c>
      <c r="X132" s="16" t="s">
        <v>77</v>
      </c>
      <c r="Y132" s="16" t="s">
        <v>77</v>
      </c>
      <c r="Z132" s="64" t="s">
        <v>77</v>
      </c>
      <c r="AA132" s="61" t="s">
        <v>77</v>
      </c>
      <c r="AB132" s="16" t="s">
        <v>77</v>
      </c>
      <c r="AC132" s="16" t="s">
        <v>77</v>
      </c>
      <c r="AD132" s="64" t="s">
        <v>77</v>
      </c>
    </row>
    <row r="133" spans="14:30" x14ac:dyDescent="0.25">
      <c r="N133" s="25">
        <v>48213</v>
      </c>
      <c r="O133" s="61" t="s">
        <v>77</v>
      </c>
      <c r="P133" s="16" t="s">
        <v>77</v>
      </c>
      <c r="Q133" s="16" t="s">
        <v>77</v>
      </c>
      <c r="R133" s="64" t="s">
        <v>77</v>
      </c>
      <c r="S133" s="61" t="s">
        <v>77</v>
      </c>
      <c r="T133" s="16" t="s">
        <v>77</v>
      </c>
      <c r="U133" s="16" t="s">
        <v>77</v>
      </c>
      <c r="V133" s="64" t="s">
        <v>77</v>
      </c>
      <c r="W133" s="61" t="s">
        <v>77</v>
      </c>
      <c r="X133" s="16" t="s">
        <v>77</v>
      </c>
      <c r="Y133" s="16" t="s">
        <v>77</v>
      </c>
      <c r="Z133" s="64" t="s">
        <v>77</v>
      </c>
      <c r="AA133" s="61" t="s">
        <v>77</v>
      </c>
      <c r="AB133" s="16" t="s">
        <v>77</v>
      </c>
      <c r="AC133" s="16" t="s">
        <v>77</v>
      </c>
      <c r="AD133" s="64" t="s">
        <v>77</v>
      </c>
    </row>
    <row r="134" spans="14:30" x14ac:dyDescent="0.25">
      <c r="N134" s="25">
        <v>48304</v>
      </c>
      <c r="O134" s="61" t="s">
        <v>77</v>
      </c>
      <c r="P134" s="16" t="s">
        <v>77</v>
      </c>
      <c r="Q134" s="16" t="s">
        <v>77</v>
      </c>
      <c r="R134" s="64" t="s">
        <v>77</v>
      </c>
      <c r="S134" s="61" t="s">
        <v>77</v>
      </c>
      <c r="T134" s="16" t="s">
        <v>77</v>
      </c>
      <c r="U134" s="16" t="s">
        <v>77</v>
      </c>
      <c r="V134" s="64" t="s">
        <v>77</v>
      </c>
      <c r="W134" s="61" t="s">
        <v>77</v>
      </c>
      <c r="X134" s="16" t="s">
        <v>77</v>
      </c>
      <c r="Y134" s="16" t="s">
        <v>77</v>
      </c>
      <c r="Z134" s="64" t="s">
        <v>77</v>
      </c>
      <c r="AA134" s="61" t="s">
        <v>77</v>
      </c>
      <c r="AB134" s="16" t="s">
        <v>77</v>
      </c>
      <c r="AC134" s="16" t="s">
        <v>77</v>
      </c>
      <c r="AD134" s="64" t="s">
        <v>77</v>
      </c>
    </row>
    <row r="135" spans="14:30" x14ac:dyDescent="0.25">
      <c r="N135" s="25">
        <v>48395</v>
      </c>
      <c r="O135" s="61" t="s">
        <v>77</v>
      </c>
      <c r="P135" s="16" t="s">
        <v>77</v>
      </c>
      <c r="Q135" s="16" t="s">
        <v>77</v>
      </c>
      <c r="R135" s="64" t="s">
        <v>77</v>
      </c>
      <c r="S135" s="61" t="s">
        <v>77</v>
      </c>
      <c r="T135" s="16" t="s">
        <v>77</v>
      </c>
      <c r="U135" s="16" t="s">
        <v>77</v>
      </c>
      <c r="V135" s="64" t="s">
        <v>77</v>
      </c>
      <c r="W135" s="61" t="s">
        <v>77</v>
      </c>
      <c r="X135" s="16" t="s">
        <v>77</v>
      </c>
      <c r="Y135" s="16" t="s">
        <v>77</v>
      </c>
      <c r="Z135" s="64" t="s">
        <v>77</v>
      </c>
      <c r="AA135" s="61" t="s">
        <v>77</v>
      </c>
      <c r="AB135" s="16" t="s">
        <v>77</v>
      </c>
      <c r="AC135" s="16" t="s">
        <v>77</v>
      </c>
      <c r="AD135" s="64" t="s">
        <v>77</v>
      </c>
    </row>
    <row r="136" spans="14:30" x14ac:dyDescent="0.25">
      <c r="N136" s="25">
        <v>48487</v>
      </c>
      <c r="O136" s="61" t="s">
        <v>77</v>
      </c>
      <c r="P136" s="16" t="s">
        <v>77</v>
      </c>
      <c r="Q136" s="16" t="s">
        <v>77</v>
      </c>
      <c r="R136" s="64" t="s">
        <v>77</v>
      </c>
      <c r="S136" s="61" t="s">
        <v>77</v>
      </c>
      <c r="T136" s="16" t="s">
        <v>77</v>
      </c>
      <c r="U136" s="16" t="s">
        <v>77</v>
      </c>
      <c r="V136" s="64" t="s">
        <v>77</v>
      </c>
      <c r="W136" s="61" t="s">
        <v>77</v>
      </c>
      <c r="X136" s="16" t="s">
        <v>77</v>
      </c>
      <c r="Y136" s="16" t="s">
        <v>77</v>
      </c>
      <c r="Z136" s="64" t="s">
        <v>77</v>
      </c>
      <c r="AA136" s="61" t="s">
        <v>77</v>
      </c>
      <c r="AB136" s="16" t="s">
        <v>77</v>
      </c>
      <c r="AC136" s="16" t="s">
        <v>77</v>
      </c>
      <c r="AD136" s="64" t="s">
        <v>77</v>
      </c>
    </row>
    <row r="137" spans="14:30" x14ac:dyDescent="0.25">
      <c r="N137" s="25">
        <v>48579</v>
      </c>
      <c r="O137" s="61" t="s">
        <v>77</v>
      </c>
      <c r="P137" s="16" t="s">
        <v>77</v>
      </c>
      <c r="Q137" s="16" t="s">
        <v>77</v>
      </c>
      <c r="R137" s="64" t="s">
        <v>77</v>
      </c>
      <c r="S137" s="61" t="s">
        <v>77</v>
      </c>
      <c r="T137" s="16" t="s">
        <v>77</v>
      </c>
      <c r="U137" s="16" t="s">
        <v>77</v>
      </c>
      <c r="V137" s="64" t="s">
        <v>77</v>
      </c>
      <c r="W137" s="61" t="s">
        <v>77</v>
      </c>
      <c r="X137" s="16" t="s">
        <v>77</v>
      </c>
      <c r="Y137" s="16" t="s">
        <v>77</v>
      </c>
      <c r="Z137" s="64" t="s">
        <v>77</v>
      </c>
      <c r="AA137" s="61" t="s">
        <v>77</v>
      </c>
      <c r="AB137" s="16" t="s">
        <v>77</v>
      </c>
      <c r="AC137" s="16" t="s">
        <v>77</v>
      </c>
      <c r="AD137" s="64" t="s">
        <v>77</v>
      </c>
    </row>
    <row r="138" spans="14:30" x14ac:dyDescent="0.25">
      <c r="N138" s="25">
        <v>48669</v>
      </c>
      <c r="O138" s="61" t="s">
        <v>77</v>
      </c>
      <c r="P138" s="16" t="s">
        <v>77</v>
      </c>
      <c r="Q138" s="16" t="s">
        <v>77</v>
      </c>
      <c r="R138" s="64" t="s">
        <v>77</v>
      </c>
      <c r="S138" s="61" t="s">
        <v>77</v>
      </c>
      <c r="T138" s="16" t="s">
        <v>77</v>
      </c>
      <c r="U138" s="16" t="s">
        <v>77</v>
      </c>
      <c r="V138" s="64" t="s">
        <v>77</v>
      </c>
      <c r="W138" s="61" t="s">
        <v>77</v>
      </c>
      <c r="X138" s="16" t="s">
        <v>77</v>
      </c>
      <c r="Y138" s="16" t="s">
        <v>77</v>
      </c>
      <c r="Z138" s="64" t="s">
        <v>77</v>
      </c>
      <c r="AA138" s="61" t="s">
        <v>77</v>
      </c>
      <c r="AB138" s="16" t="s">
        <v>77</v>
      </c>
      <c r="AC138" s="16" t="s">
        <v>77</v>
      </c>
      <c r="AD138" s="64" t="s">
        <v>77</v>
      </c>
    </row>
    <row r="139" spans="14:30" x14ac:dyDescent="0.25">
      <c r="N139" s="25">
        <v>48760</v>
      </c>
      <c r="O139" s="61" t="s">
        <v>77</v>
      </c>
      <c r="P139" s="16" t="s">
        <v>77</v>
      </c>
      <c r="Q139" s="16" t="s">
        <v>77</v>
      </c>
      <c r="R139" s="64" t="s">
        <v>77</v>
      </c>
      <c r="S139" s="61" t="s">
        <v>77</v>
      </c>
      <c r="T139" s="16" t="s">
        <v>77</v>
      </c>
      <c r="U139" s="16" t="s">
        <v>77</v>
      </c>
      <c r="V139" s="64" t="s">
        <v>77</v>
      </c>
      <c r="W139" s="61" t="s">
        <v>77</v>
      </c>
      <c r="X139" s="16" t="s">
        <v>77</v>
      </c>
      <c r="Y139" s="16" t="s">
        <v>77</v>
      </c>
      <c r="Z139" s="64" t="s">
        <v>77</v>
      </c>
      <c r="AA139" s="61" t="s">
        <v>77</v>
      </c>
      <c r="AB139" s="16" t="s">
        <v>77</v>
      </c>
      <c r="AC139" s="16" t="s">
        <v>77</v>
      </c>
      <c r="AD139" s="64" t="s">
        <v>77</v>
      </c>
    </row>
    <row r="140" spans="14:30" x14ac:dyDescent="0.25">
      <c r="N140" s="25">
        <v>48852</v>
      </c>
      <c r="O140" s="61" t="s">
        <v>77</v>
      </c>
      <c r="P140" s="16" t="s">
        <v>77</v>
      </c>
      <c r="Q140" s="16" t="s">
        <v>77</v>
      </c>
      <c r="R140" s="64" t="s">
        <v>77</v>
      </c>
      <c r="S140" s="61" t="s">
        <v>77</v>
      </c>
      <c r="T140" s="16" t="s">
        <v>77</v>
      </c>
      <c r="U140" s="16" t="s">
        <v>77</v>
      </c>
      <c r="V140" s="64" t="s">
        <v>77</v>
      </c>
      <c r="W140" s="61" t="s">
        <v>77</v>
      </c>
      <c r="X140" s="16" t="s">
        <v>77</v>
      </c>
      <c r="Y140" s="16" t="s">
        <v>77</v>
      </c>
      <c r="Z140" s="64" t="s">
        <v>77</v>
      </c>
      <c r="AA140" s="61" t="s">
        <v>77</v>
      </c>
      <c r="AB140" s="16" t="s">
        <v>77</v>
      </c>
      <c r="AC140" s="16" t="s">
        <v>77</v>
      </c>
      <c r="AD140" s="64" t="s">
        <v>77</v>
      </c>
    </row>
    <row r="141" spans="14:30" x14ac:dyDescent="0.25">
      <c r="N141" s="25">
        <v>48944</v>
      </c>
      <c r="O141" s="61" t="s">
        <v>77</v>
      </c>
      <c r="P141" s="16" t="s">
        <v>77</v>
      </c>
      <c r="Q141" s="16" t="s">
        <v>77</v>
      </c>
      <c r="R141" s="64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  <c r="W141" s="61" t="s">
        <v>77</v>
      </c>
      <c r="X141" s="16" t="s">
        <v>77</v>
      </c>
      <c r="Y141" s="16" t="s">
        <v>77</v>
      </c>
      <c r="Z141" s="64" t="s">
        <v>77</v>
      </c>
      <c r="AA141" s="61" t="s">
        <v>77</v>
      </c>
      <c r="AB141" s="16" t="s">
        <v>77</v>
      </c>
      <c r="AC141" s="16" t="s">
        <v>77</v>
      </c>
      <c r="AD141" s="64" t="s">
        <v>77</v>
      </c>
    </row>
    <row r="142" spans="14:30" x14ac:dyDescent="0.25">
      <c r="N142" s="25">
        <v>49034</v>
      </c>
      <c r="O142" s="61" t="s">
        <v>77</v>
      </c>
      <c r="P142" s="16" t="s">
        <v>77</v>
      </c>
      <c r="Q142" s="16" t="s">
        <v>77</v>
      </c>
      <c r="R142" s="64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  <c r="W142" s="61" t="s">
        <v>77</v>
      </c>
      <c r="X142" s="16" t="s">
        <v>77</v>
      </c>
      <c r="Y142" s="16" t="s">
        <v>77</v>
      </c>
      <c r="Z142" s="64" t="s">
        <v>77</v>
      </c>
      <c r="AA142" s="61" t="s">
        <v>77</v>
      </c>
      <c r="AB142" s="16" t="s">
        <v>77</v>
      </c>
      <c r="AC142" s="16" t="s">
        <v>77</v>
      </c>
      <c r="AD142" s="64" t="s">
        <v>77</v>
      </c>
    </row>
    <row r="143" spans="14:30" x14ac:dyDescent="0.25">
      <c r="N143" s="25">
        <v>49125</v>
      </c>
      <c r="O143" s="61" t="s">
        <v>77</v>
      </c>
      <c r="P143" s="16" t="s">
        <v>77</v>
      </c>
      <c r="Q143" s="16" t="s">
        <v>77</v>
      </c>
      <c r="R143" s="64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  <c r="W143" s="61" t="s">
        <v>77</v>
      </c>
      <c r="X143" s="16" t="s">
        <v>77</v>
      </c>
      <c r="Y143" s="16" t="s">
        <v>77</v>
      </c>
      <c r="Z143" s="64" t="s">
        <v>77</v>
      </c>
      <c r="AA143" s="61" t="s">
        <v>77</v>
      </c>
      <c r="AB143" s="16" t="s">
        <v>77</v>
      </c>
      <c r="AC143" s="16" t="s">
        <v>77</v>
      </c>
      <c r="AD143" s="64" t="s">
        <v>77</v>
      </c>
    </row>
    <row r="144" spans="14:30" x14ac:dyDescent="0.25">
      <c r="N144" s="25">
        <v>49217</v>
      </c>
      <c r="O144" s="61" t="s">
        <v>77</v>
      </c>
      <c r="P144" s="16" t="s">
        <v>77</v>
      </c>
      <c r="Q144" s="16" t="s">
        <v>77</v>
      </c>
      <c r="R144" s="64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  <c r="W144" s="61" t="s">
        <v>77</v>
      </c>
      <c r="X144" s="16" t="s">
        <v>77</v>
      </c>
      <c r="Y144" s="16" t="s">
        <v>77</v>
      </c>
      <c r="Z144" s="64" t="s">
        <v>77</v>
      </c>
      <c r="AA144" s="61" t="s">
        <v>77</v>
      </c>
      <c r="AB144" s="16" t="s">
        <v>77</v>
      </c>
      <c r="AC144" s="16" t="s">
        <v>77</v>
      </c>
      <c r="AD144" s="64" t="s">
        <v>77</v>
      </c>
    </row>
    <row r="145" spans="14:30" x14ac:dyDescent="0.25">
      <c r="N145" s="25">
        <v>49309</v>
      </c>
      <c r="O145" s="61" t="s">
        <v>77</v>
      </c>
      <c r="P145" s="16" t="s">
        <v>77</v>
      </c>
      <c r="Q145" s="16" t="s">
        <v>77</v>
      </c>
      <c r="R145" s="64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  <c r="W145" s="61" t="s">
        <v>77</v>
      </c>
      <c r="X145" s="16" t="s">
        <v>77</v>
      </c>
      <c r="Y145" s="16" t="s">
        <v>77</v>
      </c>
      <c r="Z145" s="64" t="s">
        <v>77</v>
      </c>
      <c r="AA145" s="61" t="s">
        <v>77</v>
      </c>
      <c r="AB145" s="16" t="s">
        <v>77</v>
      </c>
      <c r="AC145" s="16" t="s">
        <v>77</v>
      </c>
      <c r="AD145" s="64" t="s">
        <v>77</v>
      </c>
    </row>
    <row r="146" spans="14:30" x14ac:dyDescent="0.25">
      <c r="N146" s="25">
        <v>49399</v>
      </c>
      <c r="O146" s="61" t="s">
        <v>77</v>
      </c>
      <c r="P146" s="16" t="s">
        <v>77</v>
      </c>
      <c r="Q146" s="16" t="s">
        <v>77</v>
      </c>
      <c r="R146" s="64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  <c r="W146" s="61" t="s">
        <v>77</v>
      </c>
      <c r="X146" s="16" t="s">
        <v>77</v>
      </c>
      <c r="Y146" s="16" t="s">
        <v>77</v>
      </c>
      <c r="Z146" s="64" t="s">
        <v>77</v>
      </c>
      <c r="AA146" s="61" t="s">
        <v>77</v>
      </c>
      <c r="AB146" s="16" t="s">
        <v>77</v>
      </c>
      <c r="AC146" s="16" t="s">
        <v>77</v>
      </c>
      <c r="AD146" s="64" t="s">
        <v>77</v>
      </c>
    </row>
    <row r="147" spans="14:30" x14ac:dyDescent="0.25">
      <c r="N147" s="25">
        <v>49490</v>
      </c>
      <c r="O147" s="61" t="s">
        <v>77</v>
      </c>
      <c r="P147" s="16" t="s">
        <v>77</v>
      </c>
      <c r="Q147" s="16" t="s">
        <v>77</v>
      </c>
      <c r="R147" s="64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  <c r="W147" s="61" t="s">
        <v>77</v>
      </c>
      <c r="X147" s="16" t="s">
        <v>77</v>
      </c>
      <c r="Y147" s="16" t="s">
        <v>77</v>
      </c>
      <c r="Z147" s="64" t="s">
        <v>77</v>
      </c>
      <c r="AA147" s="61" t="s">
        <v>77</v>
      </c>
      <c r="AB147" s="16" t="s">
        <v>77</v>
      </c>
      <c r="AC147" s="16" t="s">
        <v>77</v>
      </c>
      <c r="AD147" s="64" t="s">
        <v>77</v>
      </c>
    </row>
    <row r="148" spans="14:30" x14ac:dyDescent="0.25">
      <c r="N148" s="25">
        <v>49582</v>
      </c>
      <c r="O148" s="61" t="s">
        <v>77</v>
      </c>
      <c r="P148" s="16" t="s">
        <v>77</v>
      </c>
      <c r="Q148" s="16" t="s">
        <v>77</v>
      </c>
      <c r="R148" s="64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  <c r="W148" s="61" t="s">
        <v>77</v>
      </c>
      <c r="X148" s="16" t="s">
        <v>77</v>
      </c>
      <c r="Y148" s="16" t="s">
        <v>77</v>
      </c>
      <c r="Z148" s="64" t="s">
        <v>77</v>
      </c>
      <c r="AA148" s="61" t="s">
        <v>77</v>
      </c>
      <c r="AB148" s="16" t="s">
        <v>77</v>
      </c>
      <c r="AC148" s="16" t="s">
        <v>77</v>
      </c>
      <c r="AD148" s="64" t="s">
        <v>77</v>
      </c>
    </row>
    <row r="149" spans="14:30" x14ac:dyDescent="0.25">
      <c r="N149" s="25">
        <v>49674</v>
      </c>
      <c r="O149" s="61" t="s">
        <v>77</v>
      </c>
      <c r="P149" s="16" t="s">
        <v>77</v>
      </c>
      <c r="Q149" s="16" t="s">
        <v>77</v>
      </c>
      <c r="R149" s="64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  <c r="W149" s="61" t="s">
        <v>77</v>
      </c>
      <c r="X149" s="16" t="s">
        <v>77</v>
      </c>
      <c r="Y149" s="16" t="s">
        <v>77</v>
      </c>
      <c r="Z149" s="64" t="s">
        <v>77</v>
      </c>
      <c r="AA149" s="61" t="s">
        <v>77</v>
      </c>
      <c r="AB149" s="16" t="s">
        <v>77</v>
      </c>
      <c r="AC149" s="16" t="s">
        <v>77</v>
      </c>
      <c r="AD149" s="64" t="s">
        <v>77</v>
      </c>
    </row>
    <row r="150" spans="14:30" x14ac:dyDescent="0.25">
      <c r="N150" s="25">
        <v>49765</v>
      </c>
      <c r="O150" s="61" t="s">
        <v>77</v>
      </c>
      <c r="P150" s="16" t="s">
        <v>77</v>
      </c>
      <c r="Q150" s="16" t="s">
        <v>77</v>
      </c>
      <c r="R150" s="64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  <c r="W150" s="61" t="s">
        <v>77</v>
      </c>
      <c r="X150" s="16" t="s">
        <v>77</v>
      </c>
      <c r="Y150" s="16" t="s">
        <v>77</v>
      </c>
      <c r="Z150" s="64" t="s">
        <v>77</v>
      </c>
      <c r="AA150" s="61" t="s">
        <v>77</v>
      </c>
      <c r="AB150" s="16" t="s">
        <v>77</v>
      </c>
      <c r="AC150" s="16" t="s">
        <v>77</v>
      </c>
      <c r="AD150" s="64" t="s">
        <v>77</v>
      </c>
    </row>
    <row r="151" spans="14:30" x14ac:dyDescent="0.25">
      <c r="N151" s="25">
        <v>49856</v>
      </c>
      <c r="O151" s="61" t="s">
        <v>77</v>
      </c>
      <c r="P151" s="16" t="s">
        <v>77</v>
      </c>
      <c r="Q151" s="16" t="s">
        <v>77</v>
      </c>
      <c r="R151" s="64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  <c r="W151" s="61" t="s">
        <v>77</v>
      </c>
      <c r="X151" s="16" t="s">
        <v>77</v>
      </c>
      <c r="Y151" s="16" t="s">
        <v>77</v>
      </c>
      <c r="Z151" s="64" t="s">
        <v>77</v>
      </c>
      <c r="AA151" s="61" t="s">
        <v>77</v>
      </c>
      <c r="AB151" s="16" t="s">
        <v>77</v>
      </c>
      <c r="AC151" s="16" t="s">
        <v>77</v>
      </c>
      <c r="AD151" s="64" t="s">
        <v>77</v>
      </c>
    </row>
    <row r="152" spans="14:30" x14ac:dyDescent="0.25">
      <c r="N152" s="25">
        <v>49948</v>
      </c>
      <c r="O152" s="61" t="s">
        <v>77</v>
      </c>
      <c r="P152" s="16" t="s">
        <v>77</v>
      </c>
      <c r="Q152" s="16" t="s">
        <v>77</v>
      </c>
      <c r="R152" s="64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  <c r="W152" s="61" t="s">
        <v>77</v>
      </c>
      <c r="X152" s="16" t="s">
        <v>77</v>
      </c>
      <c r="Y152" s="16" t="s">
        <v>77</v>
      </c>
      <c r="Z152" s="64" t="s">
        <v>77</v>
      </c>
      <c r="AA152" s="61" t="s">
        <v>77</v>
      </c>
      <c r="AB152" s="16" t="s">
        <v>77</v>
      </c>
      <c r="AC152" s="16" t="s">
        <v>77</v>
      </c>
      <c r="AD152" s="64" t="s">
        <v>77</v>
      </c>
    </row>
    <row r="153" spans="14:30" x14ac:dyDescent="0.25">
      <c r="N153" s="25">
        <v>50040</v>
      </c>
      <c r="O153" s="61" t="s">
        <v>77</v>
      </c>
      <c r="P153" s="16" t="s">
        <v>77</v>
      </c>
      <c r="Q153" s="16" t="s">
        <v>77</v>
      </c>
      <c r="R153" s="64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  <c r="W153" s="61" t="s">
        <v>77</v>
      </c>
      <c r="X153" s="16" t="s">
        <v>77</v>
      </c>
      <c r="Y153" s="16" t="s">
        <v>77</v>
      </c>
      <c r="Z153" s="64" t="s">
        <v>77</v>
      </c>
      <c r="AA153" s="61" t="s">
        <v>77</v>
      </c>
      <c r="AB153" s="16" t="s">
        <v>77</v>
      </c>
      <c r="AC153" s="16" t="s">
        <v>77</v>
      </c>
      <c r="AD153" s="64" t="s">
        <v>77</v>
      </c>
    </row>
    <row r="154" spans="14:30" x14ac:dyDescent="0.25">
      <c r="N154" s="25">
        <v>50130</v>
      </c>
      <c r="O154" s="61" t="s">
        <v>77</v>
      </c>
      <c r="P154" s="16" t="s">
        <v>77</v>
      </c>
      <c r="Q154" s="16" t="s">
        <v>77</v>
      </c>
      <c r="R154" s="64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  <c r="W154" s="61" t="s">
        <v>77</v>
      </c>
      <c r="X154" s="16" t="s">
        <v>77</v>
      </c>
      <c r="Y154" s="16" t="s">
        <v>77</v>
      </c>
      <c r="Z154" s="64" t="s">
        <v>77</v>
      </c>
      <c r="AA154" s="61" t="s">
        <v>77</v>
      </c>
      <c r="AB154" s="16" t="s">
        <v>77</v>
      </c>
      <c r="AC154" s="16" t="s">
        <v>77</v>
      </c>
      <c r="AD154" s="64" t="s">
        <v>77</v>
      </c>
    </row>
    <row r="155" spans="14:30" x14ac:dyDescent="0.25">
      <c r="N155" s="25">
        <v>50221</v>
      </c>
      <c r="O155" s="61" t="s">
        <v>77</v>
      </c>
      <c r="P155" s="16" t="s">
        <v>77</v>
      </c>
      <c r="Q155" s="16" t="s">
        <v>77</v>
      </c>
      <c r="R155" s="64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  <c r="W155" s="61" t="s">
        <v>77</v>
      </c>
      <c r="X155" s="16" t="s">
        <v>77</v>
      </c>
      <c r="Y155" s="16" t="s">
        <v>77</v>
      </c>
      <c r="Z155" s="64" t="s">
        <v>77</v>
      </c>
      <c r="AA155" s="61" t="s">
        <v>77</v>
      </c>
      <c r="AB155" s="16" t="s">
        <v>77</v>
      </c>
      <c r="AC155" s="16" t="s">
        <v>77</v>
      </c>
      <c r="AD155" s="64" t="s">
        <v>77</v>
      </c>
    </row>
    <row r="156" spans="14:30" x14ac:dyDescent="0.25">
      <c r="N156" s="25">
        <v>50313</v>
      </c>
      <c r="O156" s="61" t="s">
        <v>77</v>
      </c>
      <c r="P156" s="16" t="s">
        <v>77</v>
      </c>
      <c r="Q156" s="16" t="s">
        <v>77</v>
      </c>
      <c r="R156" s="64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  <c r="W156" s="61" t="s">
        <v>77</v>
      </c>
      <c r="X156" s="16" t="s">
        <v>77</v>
      </c>
      <c r="Y156" s="16" t="s">
        <v>77</v>
      </c>
      <c r="Z156" s="64" t="s">
        <v>77</v>
      </c>
      <c r="AA156" s="61" t="s">
        <v>77</v>
      </c>
      <c r="AB156" s="16" t="s">
        <v>77</v>
      </c>
      <c r="AC156" s="16" t="s">
        <v>77</v>
      </c>
      <c r="AD156" s="64" t="s">
        <v>77</v>
      </c>
    </row>
    <row r="157" spans="14:30" x14ac:dyDescent="0.25">
      <c r="N157" s="25">
        <v>50405</v>
      </c>
      <c r="O157" s="61" t="s">
        <v>77</v>
      </c>
      <c r="P157" s="16" t="s">
        <v>77</v>
      </c>
      <c r="Q157" s="16" t="s">
        <v>77</v>
      </c>
      <c r="R157" s="64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  <c r="W157" s="61" t="s">
        <v>77</v>
      </c>
      <c r="X157" s="16" t="s">
        <v>77</v>
      </c>
      <c r="Y157" s="16" t="s">
        <v>77</v>
      </c>
      <c r="Z157" s="64" t="s">
        <v>77</v>
      </c>
      <c r="AA157" s="61" t="s">
        <v>77</v>
      </c>
      <c r="AB157" s="16" t="s">
        <v>77</v>
      </c>
      <c r="AC157" s="16" t="s">
        <v>77</v>
      </c>
      <c r="AD157" s="64" t="s">
        <v>77</v>
      </c>
    </row>
    <row r="158" spans="14:30" x14ac:dyDescent="0.25">
      <c r="N158" s="25">
        <v>50495</v>
      </c>
      <c r="O158" s="61" t="s">
        <v>77</v>
      </c>
      <c r="P158" s="16" t="s">
        <v>77</v>
      </c>
      <c r="Q158" s="16" t="s">
        <v>77</v>
      </c>
      <c r="R158" s="64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  <c r="W158" s="61" t="s">
        <v>77</v>
      </c>
      <c r="X158" s="16" t="s">
        <v>77</v>
      </c>
      <c r="Y158" s="16" t="s">
        <v>77</v>
      </c>
      <c r="Z158" s="64" t="s">
        <v>77</v>
      </c>
      <c r="AA158" s="61" t="s">
        <v>77</v>
      </c>
      <c r="AB158" s="16" t="s">
        <v>77</v>
      </c>
      <c r="AC158" s="16" t="s">
        <v>77</v>
      </c>
      <c r="AD158" s="64" t="s">
        <v>77</v>
      </c>
    </row>
    <row r="159" spans="14:30" x14ac:dyDescent="0.25">
      <c r="N159" s="25">
        <v>50586</v>
      </c>
      <c r="O159" s="61" t="s">
        <v>77</v>
      </c>
      <c r="P159" s="16" t="s">
        <v>77</v>
      </c>
      <c r="Q159" s="16" t="s">
        <v>77</v>
      </c>
      <c r="R159" s="64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  <c r="W159" s="61" t="s">
        <v>77</v>
      </c>
      <c r="X159" s="16" t="s">
        <v>77</v>
      </c>
      <c r="Y159" s="16" t="s">
        <v>77</v>
      </c>
      <c r="Z159" s="64" t="s">
        <v>77</v>
      </c>
      <c r="AA159" s="61" t="s">
        <v>77</v>
      </c>
      <c r="AB159" s="16" t="s">
        <v>77</v>
      </c>
      <c r="AC159" s="16" t="s">
        <v>77</v>
      </c>
      <c r="AD159" s="64" t="s">
        <v>77</v>
      </c>
    </row>
    <row r="160" spans="14:30" x14ac:dyDescent="0.25">
      <c r="N160" s="25">
        <v>50678</v>
      </c>
      <c r="O160" s="61" t="s">
        <v>77</v>
      </c>
      <c r="P160" s="16" t="s">
        <v>77</v>
      </c>
      <c r="Q160" s="16" t="s">
        <v>77</v>
      </c>
      <c r="R160" s="64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  <c r="W160" s="61" t="s">
        <v>77</v>
      </c>
      <c r="X160" s="16" t="s">
        <v>77</v>
      </c>
      <c r="Y160" s="16" t="s">
        <v>77</v>
      </c>
      <c r="Z160" s="64" t="s">
        <v>77</v>
      </c>
      <c r="AA160" s="61" t="s">
        <v>77</v>
      </c>
      <c r="AB160" s="16" t="s">
        <v>77</v>
      </c>
      <c r="AC160" s="16" t="s">
        <v>77</v>
      </c>
      <c r="AD160" s="64" t="s">
        <v>77</v>
      </c>
    </row>
    <row r="161" spans="14:30" x14ac:dyDescent="0.25">
      <c r="N161" s="25">
        <v>50770</v>
      </c>
      <c r="O161" s="61" t="s">
        <v>77</v>
      </c>
      <c r="P161" s="16" t="s">
        <v>77</v>
      </c>
      <c r="Q161" s="16" t="s">
        <v>77</v>
      </c>
      <c r="R161" s="64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  <c r="W161" s="61" t="s">
        <v>77</v>
      </c>
      <c r="X161" s="16" t="s">
        <v>77</v>
      </c>
      <c r="Y161" s="16" t="s">
        <v>77</v>
      </c>
      <c r="Z161" s="64" t="s">
        <v>77</v>
      </c>
      <c r="AA161" s="61" t="s">
        <v>77</v>
      </c>
      <c r="AB161" s="16" t="s">
        <v>77</v>
      </c>
      <c r="AC161" s="16" t="s">
        <v>77</v>
      </c>
      <c r="AD161" s="64" t="s">
        <v>77</v>
      </c>
    </row>
    <row r="162" spans="14:30" x14ac:dyDescent="0.25">
      <c r="N162" s="25">
        <v>50860</v>
      </c>
      <c r="O162" s="61" t="s">
        <v>77</v>
      </c>
      <c r="P162" s="16" t="s">
        <v>77</v>
      </c>
      <c r="Q162" s="16" t="s">
        <v>77</v>
      </c>
      <c r="R162" s="64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  <c r="W162" s="61" t="s">
        <v>77</v>
      </c>
      <c r="X162" s="16" t="s">
        <v>77</v>
      </c>
      <c r="Y162" s="16" t="s">
        <v>77</v>
      </c>
      <c r="Z162" s="64" t="s">
        <v>77</v>
      </c>
      <c r="AA162" s="61" t="s">
        <v>77</v>
      </c>
      <c r="AB162" s="16" t="s">
        <v>77</v>
      </c>
      <c r="AC162" s="16" t="s">
        <v>77</v>
      </c>
      <c r="AD162" s="64" t="s">
        <v>77</v>
      </c>
    </row>
    <row r="163" spans="14:30" x14ac:dyDescent="0.25">
      <c r="N163" s="25">
        <v>50951</v>
      </c>
      <c r="O163" s="61" t="s">
        <v>77</v>
      </c>
      <c r="P163" s="16" t="s">
        <v>77</v>
      </c>
      <c r="Q163" s="16" t="s">
        <v>77</v>
      </c>
      <c r="R163" s="64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  <c r="W163" s="61" t="s">
        <v>77</v>
      </c>
      <c r="X163" s="16" t="s">
        <v>77</v>
      </c>
      <c r="Y163" s="16" t="s">
        <v>77</v>
      </c>
      <c r="Z163" s="64" t="s">
        <v>77</v>
      </c>
      <c r="AA163" s="61" t="s">
        <v>77</v>
      </c>
      <c r="AB163" s="16" t="s">
        <v>77</v>
      </c>
      <c r="AC163" s="16" t="s">
        <v>77</v>
      </c>
      <c r="AD163" s="64" t="s">
        <v>77</v>
      </c>
    </row>
    <row r="164" spans="14:30" x14ac:dyDescent="0.25">
      <c r="N164" s="25">
        <v>51043</v>
      </c>
      <c r="O164" s="61" t="s">
        <v>77</v>
      </c>
      <c r="P164" s="16" t="s">
        <v>77</v>
      </c>
      <c r="Q164" s="16" t="s">
        <v>77</v>
      </c>
      <c r="R164" s="64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  <c r="W164" s="61" t="s">
        <v>77</v>
      </c>
      <c r="X164" s="16" t="s">
        <v>77</v>
      </c>
      <c r="Y164" s="16" t="s">
        <v>77</v>
      </c>
      <c r="Z164" s="64" t="s">
        <v>77</v>
      </c>
      <c r="AA164" s="61" t="s">
        <v>77</v>
      </c>
      <c r="AB164" s="16" t="s">
        <v>77</v>
      </c>
      <c r="AC164" s="16" t="s">
        <v>77</v>
      </c>
      <c r="AD164" s="64" t="s">
        <v>77</v>
      </c>
    </row>
    <row r="165" spans="14:30" x14ac:dyDescent="0.25">
      <c r="N165" s="25">
        <v>51135</v>
      </c>
      <c r="O165" s="61" t="s">
        <v>77</v>
      </c>
      <c r="P165" s="16" t="s">
        <v>77</v>
      </c>
      <c r="Q165" s="16" t="s">
        <v>77</v>
      </c>
      <c r="R165" s="64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  <c r="W165" s="61" t="s">
        <v>77</v>
      </c>
      <c r="X165" s="16" t="s">
        <v>77</v>
      </c>
      <c r="Y165" s="16" t="s">
        <v>77</v>
      </c>
      <c r="Z165" s="64" t="s">
        <v>77</v>
      </c>
      <c r="AA165" s="61" t="s">
        <v>77</v>
      </c>
      <c r="AB165" s="16" t="s">
        <v>77</v>
      </c>
      <c r="AC165" s="16" t="s">
        <v>77</v>
      </c>
      <c r="AD165" s="64" t="s">
        <v>77</v>
      </c>
    </row>
    <row r="166" spans="14:30" x14ac:dyDescent="0.25">
      <c r="N166" s="25">
        <v>51226</v>
      </c>
      <c r="O166" s="61" t="s">
        <v>77</v>
      </c>
      <c r="P166" s="16" t="s">
        <v>77</v>
      </c>
      <c r="Q166" s="16" t="s">
        <v>77</v>
      </c>
      <c r="R166" s="64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  <c r="W166" s="61" t="s">
        <v>77</v>
      </c>
      <c r="X166" s="16" t="s">
        <v>77</v>
      </c>
      <c r="Y166" s="16" t="s">
        <v>77</v>
      </c>
      <c r="Z166" s="64" t="s">
        <v>77</v>
      </c>
      <c r="AA166" s="61" t="s">
        <v>77</v>
      </c>
      <c r="AB166" s="16" t="s">
        <v>77</v>
      </c>
      <c r="AC166" s="16" t="s">
        <v>77</v>
      </c>
      <c r="AD166" s="64" t="s">
        <v>77</v>
      </c>
    </row>
    <row r="167" spans="14:30" x14ac:dyDescent="0.25">
      <c r="N167" s="25">
        <v>51317</v>
      </c>
      <c r="O167" s="61" t="s">
        <v>77</v>
      </c>
      <c r="P167" s="16" t="s">
        <v>77</v>
      </c>
      <c r="Q167" s="16" t="s">
        <v>77</v>
      </c>
      <c r="R167" s="64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  <c r="W167" s="61" t="s">
        <v>77</v>
      </c>
      <c r="X167" s="16" t="s">
        <v>77</v>
      </c>
      <c r="Y167" s="16" t="s">
        <v>77</v>
      </c>
      <c r="Z167" s="64" t="s">
        <v>77</v>
      </c>
      <c r="AA167" s="61" t="s">
        <v>77</v>
      </c>
      <c r="AB167" s="16" t="s">
        <v>77</v>
      </c>
      <c r="AC167" s="16" t="s">
        <v>77</v>
      </c>
      <c r="AD167" s="64" t="s">
        <v>77</v>
      </c>
    </row>
    <row r="168" spans="14:30" x14ac:dyDescent="0.25">
      <c r="N168" s="25">
        <v>51409</v>
      </c>
      <c r="O168" s="61" t="s">
        <v>77</v>
      </c>
      <c r="P168" s="16" t="s">
        <v>77</v>
      </c>
      <c r="Q168" s="16" t="s">
        <v>77</v>
      </c>
      <c r="R168" s="64" t="s">
        <v>77</v>
      </c>
      <c r="S168" s="61" t="s">
        <v>77</v>
      </c>
      <c r="T168" s="16" t="s">
        <v>77</v>
      </c>
      <c r="U168" s="16" t="s">
        <v>77</v>
      </c>
      <c r="V168" s="64" t="s">
        <v>77</v>
      </c>
      <c r="W168" s="61" t="s">
        <v>77</v>
      </c>
      <c r="X168" s="16" t="s">
        <v>77</v>
      </c>
      <c r="Y168" s="16" t="s">
        <v>77</v>
      </c>
      <c r="Z168" s="64" t="s">
        <v>77</v>
      </c>
      <c r="AA168" s="61" t="s">
        <v>77</v>
      </c>
      <c r="AB168" s="16" t="s">
        <v>77</v>
      </c>
      <c r="AC168" s="16" t="s">
        <v>77</v>
      </c>
      <c r="AD168" s="64" t="s">
        <v>77</v>
      </c>
    </row>
    <row r="169" spans="14:30" x14ac:dyDescent="0.25">
      <c r="N169" s="25">
        <v>51501</v>
      </c>
      <c r="O169" s="61" t="s">
        <v>77</v>
      </c>
      <c r="P169" s="16" t="s">
        <v>77</v>
      </c>
      <c r="Q169" s="16" t="s">
        <v>77</v>
      </c>
      <c r="R169" s="64" t="s">
        <v>77</v>
      </c>
      <c r="S169" s="61" t="s">
        <v>77</v>
      </c>
      <c r="T169" s="16" t="s">
        <v>77</v>
      </c>
      <c r="U169" s="16" t="s">
        <v>77</v>
      </c>
      <c r="V169" s="64" t="s">
        <v>77</v>
      </c>
      <c r="W169" s="61" t="s">
        <v>77</v>
      </c>
      <c r="X169" s="16" t="s">
        <v>77</v>
      </c>
      <c r="Y169" s="16" t="s">
        <v>77</v>
      </c>
      <c r="Z169" s="64" t="s">
        <v>77</v>
      </c>
      <c r="AA169" s="61" t="s">
        <v>77</v>
      </c>
      <c r="AB169" s="16" t="s">
        <v>77</v>
      </c>
      <c r="AC169" s="16" t="s">
        <v>77</v>
      </c>
      <c r="AD169" s="64" t="s">
        <v>77</v>
      </c>
    </row>
    <row r="170" spans="14:30" x14ac:dyDescent="0.25">
      <c r="N170" s="25">
        <v>51591</v>
      </c>
      <c r="O170" s="61" t="s">
        <v>77</v>
      </c>
      <c r="P170" s="16" t="s">
        <v>77</v>
      </c>
      <c r="Q170" s="16" t="s">
        <v>77</v>
      </c>
      <c r="R170" s="64" t="s">
        <v>77</v>
      </c>
      <c r="S170" s="61" t="s">
        <v>77</v>
      </c>
      <c r="T170" s="16" t="s">
        <v>77</v>
      </c>
      <c r="U170" s="16" t="s">
        <v>77</v>
      </c>
      <c r="V170" s="64" t="s">
        <v>77</v>
      </c>
      <c r="W170" s="61" t="s">
        <v>77</v>
      </c>
      <c r="X170" s="16" t="s">
        <v>77</v>
      </c>
      <c r="Y170" s="16" t="s">
        <v>77</v>
      </c>
      <c r="Z170" s="64" t="s">
        <v>77</v>
      </c>
      <c r="AA170" s="61" t="s">
        <v>77</v>
      </c>
      <c r="AB170" s="16" t="s">
        <v>77</v>
      </c>
      <c r="AC170" s="16" t="s">
        <v>77</v>
      </c>
      <c r="AD170" s="64" t="s">
        <v>77</v>
      </c>
    </row>
    <row r="171" spans="14:30" x14ac:dyDescent="0.25">
      <c r="N171" s="25">
        <v>51682</v>
      </c>
      <c r="O171" s="61" t="s">
        <v>77</v>
      </c>
      <c r="P171" s="16" t="s">
        <v>77</v>
      </c>
      <c r="Q171" s="16" t="s">
        <v>77</v>
      </c>
      <c r="R171" s="64" t="s">
        <v>77</v>
      </c>
      <c r="S171" s="61" t="s">
        <v>77</v>
      </c>
      <c r="T171" s="16" t="s">
        <v>77</v>
      </c>
      <c r="U171" s="16" t="s">
        <v>77</v>
      </c>
      <c r="V171" s="64" t="s">
        <v>77</v>
      </c>
      <c r="W171" s="61" t="s">
        <v>77</v>
      </c>
      <c r="X171" s="16" t="s">
        <v>77</v>
      </c>
      <c r="Y171" s="16" t="s">
        <v>77</v>
      </c>
      <c r="Z171" s="64" t="s">
        <v>77</v>
      </c>
      <c r="AA171" s="61" t="s">
        <v>77</v>
      </c>
      <c r="AB171" s="16" t="s">
        <v>77</v>
      </c>
      <c r="AC171" s="16" t="s">
        <v>77</v>
      </c>
      <c r="AD171" s="64" t="s">
        <v>77</v>
      </c>
    </row>
    <row r="172" spans="14:30" x14ac:dyDescent="0.25">
      <c r="N172" s="25">
        <v>51774</v>
      </c>
      <c r="O172" s="61" t="s">
        <v>77</v>
      </c>
      <c r="P172" s="16" t="s">
        <v>77</v>
      </c>
      <c r="Q172" s="16" t="s">
        <v>77</v>
      </c>
      <c r="R172" s="64" t="s">
        <v>77</v>
      </c>
      <c r="S172" s="61" t="s">
        <v>77</v>
      </c>
      <c r="T172" s="16" t="s">
        <v>77</v>
      </c>
      <c r="U172" s="16" t="s">
        <v>77</v>
      </c>
      <c r="V172" s="64" t="s">
        <v>77</v>
      </c>
      <c r="W172" s="61" t="s">
        <v>77</v>
      </c>
      <c r="X172" s="16" t="s">
        <v>77</v>
      </c>
      <c r="Y172" s="16" t="s">
        <v>77</v>
      </c>
      <c r="Z172" s="64" t="s">
        <v>77</v>
      </c>
      <c r="AA172" s="61" t="s">
        <v>77</v>
      </c>
      <c r="AB172" s="16" t="s">
        <v>77</v>
      </c>
      <c r="AC172" s="16" t="s">
        <v>77</v>
      </c>
      <c r="AD172" s="64" t="s">
        <v>77</v>
      </c>
    </row>
    <row r="173" spans="14:30" x14ac:dyDescent="0.25">
      <c r="N173" s="25">
        <v>51866</v>
      </c>
      <c r="O173" s="61" t="s">
        <v>77</v>
      </c>
      <c r="P173" s="16" t="s">
        <v>77</v>
      </c>
      <c r="Q173" s="16" t="s">
        <v>77</v>
      </c>
      <c r="R173" s="64" t="s">
        <v>77</v>
      </c>
      <c r="S173" s="61" t="s">
        <v>77</v>
      </c>
      <c r="T173" s="16" t="s">
        <v>77</v>
      </c>
      <c r="U173" s="16" t="s">
        <v>77</v>
      </c>
      <c r="V173" s="64" t="s">
        <v>77</v>
      </c>
      <c r="W173" s="61" t="s">
        <v>77</v>
      </c>
      <c r="X173" s="16" t="s">
        <v>77</v>
      </c>
      <c r="Y173" s="16" t="s">
        <v>77</v>
      </c>
      <c r="Z173" s="64" t="s">
        <v>77</v>
      </c>
      <c r="AA173" s="61" t="s">
        <v>77</v>
      </c>
      <c r="AB173" s="16" t="s">
        <v>77</v>
      </c>
      <c r="AC173" s="16" t="s">
        <v>77</v>
      </c>
      <c r="AD173" s="64" t="s">
        <v>77</v>
      </c>
    </row>
    <row r="174" spans="14:30" x14ac:dyDescent="0.25">
      <c r="N174" s="25">
        <v>51956</v>
      </c>
      <c r="O174" s="61" t="s">
        <v>77</v>
      </c>
      <c r="P174" s="16" t="s">
        <v>77</v>
      </c>
      <c r="Q174" s="16" t="s">
        <v>77</v>
      </c>
      <c r="R174" s="64" t="s">
        <v>77</v>
      </c>
      <c r="S174" s="61" t="s">
        <v>77</v>
      </c>
      <c r="T174" s="16" t="s">
        <v>77</v>
      </c>
      <c r="U174" s="16" t="s">
        <v>77</v>
      </c>
      <c r="V174" s="64" t="s">
        <v>77</v>
      </c>
      <c r="W174" s="61" t="s">
        <v>77</v>
      </c>
      <c r="X174" s="16" t="s">
        <v>77</v>
      </c>
      <c r="Y174" s="16" t="s">
        <v>77</v>
      </c>
      <c r="Z174" s="64" t="s">
        <v>77</v>
      </c>
      <c r="AA174" s="61" t="s">
        <v>77</v>
      </c>
      <c r="AB174" s="16" t="s">
        <v>77</v>
      </c>
      <c r="AC174" s="16" t="s">
        <v>77</v>
      </c>
      <c r="AD174" s="64" t="s">
        <v>77</v>
      </c>
    </row>
    <row r="175" spans="14:30" x14ac:dyDescent="0.25">
      <c r="N175" s="25">
        <v>52047</v>
      </c>
      <c r="O175" s="61" t="s">
        <v>77</v>
      </c>
      <c r="P175" s="16" t="s">
        <v>77</v>
      </c>
      <c r="Q175" s="16" t="s">
        <v>77</v>
      </c>
      <c r="R175" s="64" t="s">
        <v>77</v>
      </c>
      <c r="S175" s="61" t="s">
        <v>77</v>
      </c>
      <c r="T175" s="16" t="s">
        <v>77</v>
      </c>
      <c r="U175" s="16" t="s">
        <v>77</v>
      </c>
      <c r="V175" s="64" t="s">
        <v>77</v>
      </c>
      <c r="W175" s="61" t="s">
        <v>77</v>
      </c>
      <c r="X175" s="16" t="s">
        <v>77</v>
      </c>
      <c r="Y175" s="16" t="s">
        <v>77</v>
      </c>
      <c r="Z175" s="64" t="s">
        <v>77</v>
      </c>
      <c r="AA175" s="61" t="s">
        <v>77</v>
      </c>
      <c r="AB175" s="16" t="s">
        <v>77</v>
      </c>
      <c r="AC175" s="16" t="s">
        <v>77</v>
      </c>
      <c r="AD175" s="64" t="s">
        <v>77</v>
      </c>
    </row>
    <row r="176" spans="14:30" x14ac:dyDescent="0.25">
      <c r="N176" s="25">
        <v>52139</v>
      </c>
      <c r="O176" s="61" t="s">
        <v>77</v>
      </c>
      <c r="P176" s="16" t="s">
        <v>77</v>
      </c>
      <c r="Q176" s="16" t="s">
        <v>77</v>
      </c>
      <c r="R176" s="64" t="s">
        <v>77</v>
      </c>
      <c r="S176" s="61" t="s">
        <v>77</v>
      </c>
      <c r="T176" s="16" t="s">
        <v>77</v>
      </c>
      <c r="U176" s="16" t="s">
        <v>77</v>
      </c>
      <c r="V176" s="64" t="s">
        <v>77</v>
      </c>
      <c r="W176" s="61" t="s">
        <v>77</v>
      </c>
      <c r="X176" s="16" t="s">
        <v>77</v>
      </c>
      <c r="Y176" s="16" t="s">
        <v>77</v>
      </c>
      <c r="Z176" s="64" t="s">
        <v>77</v>
      </c>
      <c r="AA176" s="61" t="s">
        <v>77</v>
      </c>
      <c r="AB176" s="16" t="s">
        <v>77</v>
      </c>
      <c r="AC176" s="16" t="s">
        <v>77</v>
      </c>
      <c r="AD176" s="64" t="s">
        <v>77</v>
      </c>
    </row>
    <row r="177" spans="14:30" x14ac:dyDescent="0.25">
      <c r="N177" s="25">
        <v>52231</v>
      </c>
      <c r="O177" s="61" t="s">
        <v>77</v>
      </c>
      <c r="P177" s="16" t="s">
        <v>77</v>
      </c>
      <c r="Q177" s="16" t="s">
        <v>77</v>
      </c>
      <c r="R177" s="64" t="s">
        <v>77</v>
      </c>
      <c r="S177" s="61" t="s">
        <v>77</v>
      </c>
      <c r="T177" s="16" t="s">
        <v>77</v>
      </c>
      <c r="U177" s="16" t="s">
        <v>77</v>
      </c>
      <c r="V177" s="64" t="s">
        <v>77</v>
      </c>
      <c r="W177" s="61" t="s">
        <v>77</v>
      </c>
      <c r="X177" s="16" t="s">
        <v>77</v>
      </c>
      <c r="Y177" s="16" t="s">
        <v>77</v>
      </c>
      <c r="Z177" s="64" t="s">
        <v>77</v>
      </c>
      <c r="AA177" s="61" t="s">
        <v>77</v>
      </c>
      <c r="AB177" s="16" t="s">
        <v>77</v>
      </c>
      <c r="AC177" s="16" t="s">
        <v>77</v>
      </c>
      <c r="AD177" s="64" t="s">
        <v>77</v>
      </c>
    </row>
    <row r="178" spans="14:30" x14ac:dyDescent="0.25">
      <c r="N178" s="25">
        <v>52321</v>
      </c>
      <c r="O178" s="61" t="s">
        <v>77</v>
      </c>
      <c r="P178" s="16" t="s">
        <v>77</v>
      </c>
      <c r="Q178" s="16" t="s">
        <v>77</v>
      </c>
      <c r="R178" s="64" t="s">
        <v>77</v>
      </c>
      <c r="S178" s="61" t="s">
        <v>77</v>
      </c>
      <c r="T178" s="16" t="s">
        <v>77</v>
      </c>
      <c r="U178" s="16" t="s">
        <v>77</v>
      </c>
      <c r="V178" s="64" t="s">
        <v>77</v>
      </c>
      <c r="W178" s="61" t="s">
        <v>77</v>
      </c>
      <c r="X178" s="16" t="s">
        <v>77</v>
      </c>
      <c r="Y178" s="16" t="s">
        <v>77</v>
      </c>
      <c r="Z178" s="64" t="s">
        <v>77</v>
      </c>
      <c r="AA178" s="61" t="s">
        <v>77</v>
      </c>
      <c r="AB178" s="16" t="s">
        <v>77</v>
      </c>
      <c r="AC178" s="16" t="s">
        <v>77</v>
      </c>
      <c r="AD178" s="64" t="s">
        <v>77</v>
      </c>
    </row>
    <row r="179" spans="14:30" x14ac:dyDescent="0.25">
      <c r="N179" s="25">
        <v>52412</v>
      </c>
      <c r="O179" s="61" t="s">
        <v>77</v>
      </c>
      <c r="P179" s="16" t="s">
        <v>77</v>
      </c>
      <c r="Q179" s="16" t="s">
        <v>77</v>
      </c>
      <c r="R179" s="64" t="s">
        <v>77</v>
      </c>
      <c r="S179" s="61" t="s">
        <v>77</v>
      </c>
      <c r="T179" s="16" t="s">
        <v>77</v>
      </c>
      <c r="U179" s="16" t="s">
        <v>77</v>
      </c>
      <c r="V179" s="64" t="s">
        <v>77</v>
      </c>
      <c r="W179" s="61" t="s">
        <v>77</v>
      </c>
      <c r="X179" s="16" t="s">
        <v>77</v>
      </c>
      <c r="Y179" s="16" t="s">
        <v>77</v>
      </c>
      <c r="Z179" s="64" t="s">
        <v>77</v>
      </c>
      <c r="AA179" s="61" t="s">
        <v>77</v>
      </c>
      <c r="AB179" s="16" t="s">
        <v>77</v>
      </c>
      <c r="AC179" s="16" t="s">
        <v>77</v>
      </c>
      <c r="AD179" s="64" t="s">
        <v>77</v>
      </c>
    </row>
    <row r="180" spans="14:30" x14ac:dyDescent="0.25">
      <c r="N180" s="25">
        <v>52504</v>
      </c>
      <c r="O180" s="61" t="s">
        <v>77</v>
      </c>
      <c r="P180" s="16" t="s">
        <v>77</v>
      </c>
      <c r="Q180" s="16" t="s">
        <v>77</v>
      </c>
      <c r="R180" s="64" t="s">
        <v>77</v>
      </c>
      <c r="S180" s="61" t="s">
        <v>77</v>
      </c>
      <c r="T180" s="16" t="s">
        <v>77</v>
      </c>
      <c r="U180" s="16" t="s">
        <v>77</v>
      </c>
      <c r="V180" s="64" t="s">
        <v>77</v>
      </c>
      <c r="W180" s="61" t="s">
        <v>77</v>
      </c>
      <c r="X180" s="16" t="s">
        <v>77</v>
      </c>
      <c r="Y180" s="16" t="s">
        <v>77</v>
      </c>
      <c r="Z180" s="64" t="s">
        <v>77</v>
      </c>
      <c r="AA180" s="61" t="s">
        <v>77</v>
      </c>
      <c r="AB180" s="16" t="s">
        <v>77</v>
      </c>
      <c r="AC180" s="16" t="s">
        <v>77</v>
      </c>
      <c r="AD180" s="64" t="s">
        <v>77</v>
      </c>
    </row>
    <row r="181" spans="14:30" x14ac:dyDescent="0.25">
      <c r="N181" s="25">
        <v>52596</v>
      </c>
      <c r="O181" s="61" t="s">
        <v>77</v>
      </c>
      <c r="P181" s="16" t="s">
        <v>77</v>
      </c>
      <c r="Q181" s="16" t="s">
        <v>77</v>
      </c>
      <c r="R181" s="64" t="s">
        <v>77</v>
      </c>
      <c r="S181" s="61" t="s">
        <v>77</v>
      </c>
      <c r="T181" s="16" t="s">
        <v>77</v>
      </c>
      <c r="U181" s="16" t="s">
        <v>77</v>
      </c>
      <c r="V181" s="64" t="s">
        <v>77</v>
      </c>
      <c r="W181" s="61" t="s">
        <v>77</v>
      </c>
      <c r="X181" s="16" t="s">
        <v>77</v>
      </c>
      <c r="Y181" s="16" t="s">
        <v>77</v>
      </c>
      <c r="Z181" s="64" t="s">
        <v>77</v>
      </c>
      <c r="AA181" s="61" t="s">
        <v>77</v>
      </c>
      <c r="AB181" s="16" t="s">
        <v>77</v>
      </c>
      <c r="AC181" s="16" t="s">
        <v>77</v>
      </c>
      <c r="AD181" s="64" t="s">
        <v>77</v>
      </c>
    </row>
    <row r="182" spans="14:30" x14ac:dyDescent="0.25">
      <c r="N182" s="25">
        <v>52687</v>
      </c>
      <c r="O182" s="61" t="s">
        <v>77</v>
      </c>
      <c r="P182" s="16" t="s">
        <v>77</v>
      </c>
      <c r="Q182" s="16" t="s">
        <v>77</v>
      </c>
      <c r="R182" s="64" t="s">
        <v>77</v>
      </c>
      <c r="S182" s="61" t="s">
        <v>77</v>
      </c>
      <c r="T182" s="16" t="s">
        <v>77</v>
      </c>
      <c r="U182" s="16" t="s">
        <v>77</v>
      </c>
      <c r="V182" s="64" t="s">
        <v>77</v>
      </c>
      <c r="W182" s="61" t="s">
        <v>77</v>
      </c>
      <c r="X182" s="16" t="s">
        <v>77</v>
      </c>
      <c r="Y182" s="16" t="s">
        <v>77</v>
      </c>
      <c r="Z182" s="64" t="s">
        <v>77</v>
      </c>
      <c r="AA182" s="61" t="s">
        <v>77</v>
      </c>
      <c r="AB182" s="16" t="s">
        <v>77</v>
      </c>
      <c r="AC182" s="16" t="s">
        <v>77</v>
      </c>
      <c r="AD182" s="64" t="s">
        <v>77</v>
      </c>
    </row>
    <row r="183" spans="14:30" x14ac:dyDescent="0.25">
      <c r="N183" s="25">
        <v>52778</v>
      </c>
      <c r="O183" s="61" t="s">
        <v>77</v>
      </c>
      <c r="P183" s="16" t="s">
        <v>77</v>
      </c>
      <c r="Q183" s="16" t="s">
        <v>77</v>
      </c>
      <c r="R183" s="64" t="s">
        <v>77</v>
      </c>
      <c r="S183" s="61" t="s">
        <v>77</v>
      </c>
      <c r="T183" s="16" t="s">
        <v>77</v>
      </c>
      <c r="U183" s="16" t="s">
        <v>77</v>
      </c>
      <c r="V183" s="64" t="s">
        <v>77</v>
      </c>
      <c r="W183" s="61" t="s">
        <v>77</v>
      </c>
      <c r="X183" s="16" t="s">
        <v>77</v>
      </c>
      <c r="Y183" s="16" t="s">
        <v>77</v>
      </c>
      <c r="Z183" s="64" t="s">
        <v>77</v>
      </c>
      <c r="AA183" s="61" t="s">
        <v>77</v>
      </c>
      <c r="AB183" s="16" t="s">
        <v>77</v>
      </c>
      <c r="AC183" s="16" t="s">
        <v>77</v>
      </c>
      <c r="AD183" s="64" t="s">
        <v>77</v>
      </c>
    </row>
    <row r="184" spans="14:30" x14ac:dyDescent="0.25">
      <c r="N184" s="25">
        <v>52870</v>
      </c>
      <c r="O184" s="61" t="s">
        <v>77</v>
      </c>
      <c r="P184" s="16" t="s">
        <v>77</v>
      </c>
      <c r="Q184" s="16" t="s">
        <v>77</v>
      </c>
      <c r="R184" s="64" t="s">
        <v>77</v>
      </c>
      <c r="S184" s="61" t="s">
        <v>77</v>
      </c>
      <c r="T184" s="16" t="s">
        <v>77</v>
      </c>
      <c r="U184" s="16" t="s">
        <v>77</v>
      </c>
      <c r="V184" s="64" t="s">
        <v>77</v>
      </c>
      <c r="W184" s="61" t="s">
        <v>77</v>
      </c>
      <c r="X184" s="16" t="s">
        <v>77</v>
      </c>
      <c r="Y184" s="16" t="s">
        <v>77</v>
      </c>
      <c r="Z184" s="64" t="s">
        <v>77</v>
      </c>
      <c r="AA184" s="61" t="s">
        <v>77</v>
      </c>
      <c r="AB184" s="16" t="s">
        <v>77</v>
      </c>
      <c r="AC184" s="16" t="s">
        <v>77</v>
      </c>
      <c r="AD184" s="64" t="s">
        <v>77</v>
      </c>
    </row>
    <row r="185" spans="14:30" x14ac:dyDescent="0.25">
      <c r="N185" s="25">
        <v>52962</v>
      </c>
      <c r="O185" s="61" t="s">
        <v>77</v>
      </c>
      <c r="P185" s="16" t="s">
        <v>77</v>
      </c>
      <c r="Q185" s="16" t="s">
        <v>77</v>
      </c>
      <c r="R185" s="64" t="s">
        <v>77</v>
      </c>
      <c r="S185" s="61" t="s">
        <v>77</v>
      </c>
      <c r="T185" s="16" t="s">
        <v>77</v>
      </c>
      <c r="U185" s="16" t="s">
        <v>77</v>
      </c>
      <c r="V185" s="64" t="s">
        <v>77</v>
      </c>
      <c r="W185" s="61" t="s">
        <v>77</v>
      </c>
      <c r="X185" s="16" t="s">
        <v>77</v>
      </c>
      <c r="Y185" s="16" t="s">
        <v>77</v>
      </c>
      <c r="Z185" s="64" t="s">
        <v>77</v>
      </c>
      <c r="AA185" s="61" t="s">
        <v>77</v>
      </c>
      <c r="AB185" s="16" t="s">
        <v>77</v>
      </c>
      <c r="AC185" s="16" t="s">
        <v>77</v>
      </c>
      <c r="AD185" s="64" t="s">
        <v>77</v>
      </c>
    </row>
    <row r="186" spans="14:30" x14ac:dyDescent="0.25">
      <c r="N186" s="25">
        <v>53052</v>
      </c>
      <c r="O186" s="61" t="s">
        <v>77</v>
      </c>
      <c r="P186" s="16" t="s">
        <v>77</v>
      </c>
      <c r="Q186" s="16" t="s">
        <v>77</v>
      </c>
      <c r="R186" s="64" t="s">
        <v>77</v>
      </c>
      <c r="S186" s="61" t="s">
        <v>77</v>
      </c>
      <c r="T186" s="16" t="s">
        <v>77</v>
      </c>
      <c r="U186" s="16" t="s">
        <v>77</v>
      </c>
      <c r="V186" s="64" t="s">
        <v>77</v>
      </c>
      <c r="W186" s="61" t="s">
        <v>77</v>
      </c>
      <c r="X186" s="16" t="s">
        <v>77</v>
      </c>
      <c r="Y186" s="16" t="s">
        <v>77</v>
      </c>
      <c r="Z186" s="64" t="s">
        <v>77</v>
      </c>
      <c r="AA186" s="61" t="s">
        <v>77</v>
      </c>
      <c r="AB186" s="16" t="s">
        <v>77</v>
      </c>
      <c r="AC186" s="16" t="s">
        <v>77</v>
      </c>
      <c r="AD186" s="64" t="s">
        <v>77</v>
      </c>
    </row>
    <row r="187" spans="14:30" x14ac:dyDescent="0.25">
      <c r="N187" s="25">
        <v>53143</v>
      </c>
      <c r="O187" s="61" t="s">
        <v>77</v>
      </c>
      <c r="P187" s="16" t="s">
        <v>77</v>
      </c>
      <c r="Q187" s="16" t="s">
        <v>77</v>
      </c>
      <c r="R187" s="64" t="s">
        <v>77</v>
      </c>
      <c r="S187" s="61" t="s">
        <v>77</v>
      </c>
      <c r="T187" s="16" t="s">
        <v>77</v>
      </c>
      <c r="U187" s="16" t="s">
        <v>77</v>
      </c>
      <c r="V187" s="64" t="s">
        <v>77</v>
      </c>
      <c r="W187" s="61" t="s">
        <v>77</v>
      </c>
      <c r="X187" s="16" t="s">
        <v>77</v>
      </c>
      <c r="Y187" s="16" t="s">
        <v>77</v>
      </c>
      <c r="Z187" s="64" t="s">
        <v>77</v>
      </c>
      <c r="AA187" s="61" t="s">
        <v>77</v>
      </c>
      <c r="AB187" s="16" t="s">
        <v>77</v>
      </c>
      <c r="AC187" s="16" t="s">
        <v>77</v>
      </c>
      <c r="AD187" s="64" t="s">
        <v>77</v>
      </c>
    </row>
    <row r="188" spans="14:30" x14ac:dyDescent="0.25">
      <c r="N188" s="25">
        <v>53235</v>
      </c>
      <c r="O188" s="61" t="s">
        <v>77</v>
      </c>
      <c r="P188" s="16" t="s">
        <v>77</v>
      </c>
      <c r="Q188" s="16" t="s">
        <v>77</v>
      </c>
      <c r="R188" s="64" t="s">
        <v>77</v>
      </c>
      <c r="S188" s="61" t="s">
        <v>77</v>
      </c>
      <c r="T188" s="16" t="s">
        <v>77</v>
      </c>
      <c r="U188" s="16" t="s">
        <v>77</v>
      </c>
      <c r="V188" s="64" t="s">
        <v>77</v>
      </c>
      <c r="W188" s="61" t="s">
        <v>77</v>
      </c>
      <c r="X188" s="16" t="s">
        <v>77</v>
      </c>
      <c r="Y188" s="16" t="s">
        <v>77</v>
      </c>
      <c r="Z188" s="64" t="s">
        <v>77</v>
      </c>
      <c r="AA188" s="61" t="s">
        <v>77</v>
      </c>
      <c r="AB188" s="16" t="s">
        <v>77</v>
      </c>
      <c r="AC188" s="16" t="s">
        <v>77</v>
      </c>
      <c r="AD188" s="64" t="s">
        <v>77</v>
      </c>
    </row>
    <row r="189" spans="14:30" x14ac:dyDescent="0.25">
      <c r="N189" s="25">
        <v>53327</v>
      </c>
      <c r="O189" s="61" t="s">
        <v>77</v>
      </c>
      <c r="P189" s="16" t="s">
        <v>77</v>
      </c>
      <c r="Q189" s="16" t="s">
        <v>77</v>
      </c>
      <c r="R189" s="64" t="s">
        <v>77</v>
      </c>
      <c r="S189" s="61" t="s">
        <v>77</v>
      </c>
      <c r="T189" s="16" t="s">
        <v>77</v>
      </c>
      <c r="U189" s="16" t="s">
        <v>77</v>
      </c>
      <c r="V189" s="64" t="s">
        <v>77</v>
      </c>
      <c r="W189" s="61" t="s">
        <v>77</v>
      </c>
      <c r="X189" s="16" t="s">
        <v>77</v>
      </c>
      <c r="Y189" s="16" t="s">
        <v>77</v>
      </c>
      <c r="Z189" s="64" t="s">
        <v>77</v>
      </c>
      <c r="AA189" s="61" t="s">
        <v>77</v>
      </c>
      <c r="AB189" s="16" t="s">
        <v>77</v>
      </c>
      <c r="AC189" s="16" t="s">
        <v>77</v>
      </c>
      <c r="AD189" s="64" t="s">
        <v>77</v>
      </c>
    </row>
    <row r="190" spans="14:30" x14ac:dyDescent="0.25">
      <c r="N190" s="25">
        <v>53417</v>
      </c>
      <c r="O190" s="61" t="s">
        <v>77</v>
      </c>
      <c r="P190" s="16" t="s">
        <v>77</v>
      </c>
      <c r="Q190" s="16" t="s">
        <v>77</v>
      </c>
      <c r="R190" s="64" t="s">
        <v>77</v>
      </c>
      <c r="S190" s="61" t="s">
        <v>77</v>
      </c>
      <c r="T190" s="16" t="s">
        <v>77</v>
      </c>
      <c r="U190" s="16" t="s">
        <v>77</v>
      </c>
      <c r="V190" s="64" t="s">
        <v>77</v>
      </c>
      <c r="W190" s="61" t="s">
        <v>77</v>
      </c>
      <c r="X190" s="16" t="s">
        <v>77</v>
      </c>
      <c r="Y190" s="16" t="s">
        <v>77</v>
      </c>
      <c r="Z190" s="64" t="s">
        <v>77</v>
      </c>
      <c r="AA190" s="61" t="s">
        <v>77</v>
      </c>
      <c r="AB190" s="16" t="s">
        <v>77</v>
      </c>
      <c r="AC190" s="16" t="s">
        <v>77</v>
      </c>
      <c r="AD190" s="64" t="s">
        <v>77</v>
      </c>
    </row>
    <row r="191" spans="14:30" x14ac:dyDescent="0.25">
      <c r="N191" s="25">
        <v>53508</v>
      </c>
      <c r="O191" s="61" t="s">
        <v>77</v>
      </c>
      <c r="P191" s="16" t="s">
        <v>77</v>
      </c>
      <c r="Q191" s="16" t="s">
        <v>77</v>
      </c>
      <c r="R191" s="64" t="s">
        <v>77</v>
      </c>
      <c r="S191" s="61" t="s">
        <v>77</v>
      </c>
      <c r="T191" s="16" t="s">
        <v>77</v>
      </c>
      <c r="U191" s="16" t="s">
        <v>77</v>
      </c>
      <c r="V191" s="64" t="s">
        <v>77</v>
      </c>
      <c r="W191" s="61" t="s">
        <v>77</v>
      </c>
      <c r="X191" s="16" t="s">
        <v>77</v>
      </c>
      <c r="Y191" s="16" t="s">
        <v>77</v>
      </c>
      <c r="Z191" s="64" t="s">
        <v>77</v>
      </c>
      <c r="AA191" s="61" t="s">
        <v>77</v>
      </c>
      <c r="AB191" s="16" t="s">
        <v>77</v>
      </c>
      <c r="AC191" s="16" t="s">
        <v>77</v>
      </c>
      <c r="AD191" s="64" t="s">
        <v>77</v>
      </c>
    </row>
    <row r="192" spans="14:30" x14ac:dyDescent="0.25">
      <c r="N192" s="25">
        <v>53600</v>
      </c>
      <c r="O192" s="61" t="s">
        <v>77</v>
      </c>
      <c r="P192" s="16" t="s">
        <v>77</v>
      </c>
      <c r="Q192" s="16" t="s">
        <v>77</v>
      </c>
      <c r="R192" s="64" t="s">
        <v>77</v>
      </c>
      <c r="S192" s="61" t="s">
        <v>77</v>
      </c>
      <c r="T192" s="16" t="s">
        <v>77</v>
      </c>
      <c r="U192" s="16" t="s">
        <v>77</v>
      </c>
      <c r="V192" s="64" t="s">
        <v>77</v>
      </c>
      <c r="W192" s="61" t="s">
        <v>77</v>
      </c>
      <c r="X192" s="16" t="s">
        <v>77</v>
      </c>
      <c r="Y192" s="16" t="s">
        <v>77</v>
      </c>
      <c r="Z192" s="64" t="s">
        <v>77</v>
      </c>
      <c r="AA192" s="61" t="s">
        <v>77</v>
      </c>
      <c r="AB192" s="16" t="s">
        <v>77</v>
      </c>
      <c r="AC192" s="16" t="s">
        <v>77</v>
      </c>
      <c r="AD192" s="64" t="s">
        <v>77</v>
      </c>
    </row>
    <row r="193" spans="14:30" x14ac:dyDescent="0.25">
      <c r="N193" s="25">
        <v>53692</v>
      </c>
      <c r="O193" s="61" t="s">
        <v>77</v>
      </c>
      <c r="P193" s="16" t="s">
        <v>77</v>
      </c>
      <c r="Q193" s="16" t="s">
        <v>77</v>
      </c>
      <c r="R193" s="64" t="s">
        <v>77</v>
      </c>
      <c r="S193" s="61" t="s">
        <v>77</v>
      </c>
      <c r="T193" s="16" t="s">
        <v>77</v>
      </c>
      <c r="U193" s="16" t="s">
        <v>77</v>
      </c>
      <c r="V193" s="64" t="s">
        <v>77</v>
      </c>
      <c r="W193" s="61" t="s">
        <v>77</v>
      </c>
      <c r="X193" s="16" t="s">
        <v>77</v>
      </c>
      <c r="Y193" s="16" t="s">
        <v>77</v>
      </c>
      <c r="Z193" s="64" t="s">
        <v>77</v>
      </c>
      <c r="AA193" s="61" t="s">
        <v>77</v>
      </c>
      <c r="AB193" s="16" t="s">
        <v>77</v>
      </c>
      <c r="AC193" s="16" t="s">
        <v>77</v>
      </c>
      <c r="AD193" s="64" t="s">
        <v>77</v>
      </c>
    </row>
    <row r="194" spans="14:30" x14ac:dyDescent="0.25">
      <c r="N194" s="25">
        <v>53782</v>
      </c>
      <c r="O194" s="61" t="s">
        <v>77</v>
      </c>
      <c r="P194" s="16" t="s">
        <v>77</v>
      </c>
      <c r="Q194" s="16" t="s">
        <v>77</v>
      </c>
      <c r="R194" s="64" t="s">
        <v>77</v>
      </c>
      <c r="S194" s="61" t="s">
        <v>77</v>
      </c>
      <c r="T194" s="16" t="s">
        <v>77</v>
      </c>
      <c r="U194" s="16" t="s">
        <v>77</v>
      </c>
      <c r="V194" s="64" t="s">
        <v>77</v>
      </c>
      <c r="W194" s="61" t="s">
        <v>77</v>
      </c>
      <c r="X194" s="16" t="s">
        <v>77</v>
      </c>
      <c r="Y194" s="16" t="s">
        <v>77</v>
      </c>
      <c r="Z194" s="64" t="s">
        <v>77</v>
      </c>
      <c r="AA194" s="61" t="s">
        <v>77</v>
      </c>
      <c r="AB194" s="16" t="s">
        <v>77</v>
      </c>
      <c r="AC194" s="16" t="s">
        <v>77</v>
      </c>
      <c r="AD194" s="64" t="s">
        <v>77</v>
      </c>
    </row>
    <row r="195" spans="14:30" x14ac:dyDescent="0.25">
      <c r="N195" s="25">
        <v>53873</v>
      </c>
      <c r="O195" s="61" t="s">
        <v>77</v>
      </c>
      <c r="P195" s="16" t="s">
        <v>77</v>
      </c>
      <c r="Q195" s="16" t="s">
        <v>77</v>
      </c>
      <c r="R195" s="64" t="s">
        <v>77</v>
      </c>
      <c r="S195" s="61" t="s">
        <v>77</v>
      </c>
      <c r="T195" s="16" t="s">
        <v>77</v>
      </c>
      <c r="U195" s="16" t="s">
        <v>77</v>
      </c>
      <c r="V195" s="64" t="s">
        <v>77</v>
      </c>
      <c r="W195" s="61" t="s">
        <v>77</v>
      </c>
      <c r="X195" s="16" t="s">
        <v>77</v>
      </c>
      <c r="Y195" s="16" t="s">
        <v>77</v>
      </c>
      <c r="Z195" s="64" t="s">
        <v>77</v>
      </c>
      <c r="AA195" s="61" t="s">
        <v>77</v>
      </c>
      <c r="AB195" s="16" t="s">
        <v>77</v>
      </c>
      <c r="AC195" s="16" t="s">
        <v>77</v>
      </c>
      <c r="AD195" s="64" t="s">
        <v>77</v>
      </c>
    </row>
    <row r="196" spans="14:30" x14ac:dyDescent="0.25">
      <c r="N196" s="25">
        <v>53965</v>
      </c>
      <c r="O196" s="61" t="s">
        <v>77</v>
      </c>
      <c r="P196" s="16" t="s">
        <v>77</v>
      </c>
      <c r="Q196" s="16" t="s">
        <v>77</v>
      </c>
      <c r="R196" s="64" t="s">
        <v>77</v>
      </c>
      <c r="S196" s="61" t="s">
        <v>77</v>
      </c>
      <c r="T196" s="16" t="s">
        <v>77</v>
      </c>
      <c r="U196" s="16" t="s">
        <v>77</v>
      </c>
      <c r="V196" s="64" t="s">
        <v>77</v>
      </c>
      <c r="W196" s="61" t="s">
        <v>77</v>
      </c>
      <c r="X196" s="16" t="s">
        <v>77</v>
      </c>
      <c r="Y196" s="16" t="s">
        <v>77</v>
      </c>
      <c r="Z196" s="64" t="s">
        <v>77</v>
      </c>
      <c r="AA196" s="61" t="s">
        <v>77</v>
      </c>
      <c r="AB196" s="16" t="s">
        <v>77</v>
      </c>
      <c r="AC196" s="16" t="s">
        <v>77</v>
      </c>
      <c r="AD196" s="64" t="s">
        <v>77</v>
      </c>
    </row>
    <row r="197" spans="14:30" x14ac:dyDescent="0.25">
      <c r="N197" s="25">
        <v>54057</v>
      </c>
      <c r="O197" s="61" t="s">
        <v>77</v>
      </c>
      <c r="P197" s="16" t="s">
        <v>77</v>
      </c>
      <c r="Q197" s="16" t="s">
        <v>77</v>
      </c>
      <c r="R197" s="64" t="s">
        <v>77</v>
      </c>
      <c r="S197" s="61" t="s">
        <v>77</v>
      </c>
      <c r="T197" s="16" t="s">
        <v>77</v>
      </c>
      <c r="U197" s="16" t="s">
        <v>77</v>
      </c>
      <c r="V197" s="64" t="s">
        <v>77</v>
      </c>
      <c r="W197" s="61" t="s">
        <v>77</v>
      </c>
      <c r="X197" s="16" t="s">
        <v>77</v>
      </c>
      <c r="Y197" s="16" t="s">
        <v>77</v>
      </c>
      <c r="Z197" s="64" t="s">
        <v>77</v>
      </c>
      <c r="AA197" s="61" t="s">
        <v>77</v>
      </c>
      <c r="AB197" s="16" t="s">
        <v>77</v>
      </c>
      <c r="AC197" s="16" t="s">
        <v>77</v>
      </c>
      <c r="AD197" s="64" t="s">
        <v>77</v>
      </c>
    </row>
    <row r="198" spans="14:30" x14ac:dyDescent="0.25">
      <c r="N198" s="25">
        <v>54148</v>
      </c>
      <c r="O198" s="61" t="s">
        <v>77</v>
      </c>
      <c r="P198" s="16" t="s">
        <v>77</v>
      </c>
      <c r="Q198" s="16" t="s">
        <v>77</v>
      </c>
      <c r="R198" s="64" t="s">
        <v>77</v>
      </c>
      <c r="S198" s="61" t="s">
        <v>77</v>
      </c>
      <c r="T198" s="16" t="s">
        <v>77</v>
      </c>
      <c r="U198" s="16" t="s">
        <v>77</v>
      </c>
      <c r="V198" s="64" t="s">
        <v>77</v>
      </c>
      <c r="W198" s="61" t="s">
        <v>77</v>
      </c>
      <c r="X198" s="16" t="s">
        <v>77</v>
      </c>
      <c r="Y198" s="16" t="s">
        <v>77</v>
      </c>
      <c r="Z198" s="64" t="s">
        <v>77</v>
      </c>
      <c r="AA198" s="61" t="s">
        <v>77</v>
      </c>
      <c r="AB198" s="16" t="s">
        <v>77</v>
      </c>
      <c r="AC198" s="16" t="s">
        <v>77</v>
      </c>
      <c r="AD198" s="64" t="s">
        <v>77</v>
      </c>
    </row>
    <row r="199" spans="14:30" x14ac:dyDescent="0.25">
      <c r="N199" s="25">
        <v>54239</v>
      </c>
      <c r="O199" s="61" t="s">
        <v>77</v>
      </c>
      <c r="P199" s="16" t="s">
        <v>77</v>
      </c>
      <c r="Q199" s="16" t="s">
        <v>77</v>
      </c>
      <c r="R199" s="64" t="s">
        <v>77</v>
      </c>
      <c r="S199" s="61" t="s">
        <v>77</v>
      </c>
      <c r="T199" s="16" t="s">
        <v>77</v>
      </c>
      <c r="U199" s="16" t="s">
        <v>77</v>
      </c>
      <c r="V199" s="64" t="s">
        <v>77</v>
      </c>
      <c r="W199" s="61" t="s">
        <v>77</v>
      </c>
      <c r="X199" s="16" t="s">
        <v>77</v>
      </c>
      <c r="Y199" s="16" t="s">
        <v>77</v>
      </c>
      <c r="Z199" s="64" t="s">
        <v>77</v>
      </c>
      <c r="AA199" s="61" t="s">
        <v>77</v>
      </c>
      <c r="AB199" s="16" t="s">
        <v>77</v>
      </c>
      <c r="AC199" s="16" t="s">
        <v>77</v>
      </c>
      <c r="AD199" s="64" t="s">
        <v>77</v>
      </c>
    </row>
    <row r="200" spans="14:30" x14ac:dyDescent="0.25">
      <c r="N200" s="25">
        <v>54331</v>
      </c>
      <c r="O200" s="61" t="s">
        <v>77</v>
      </c>
      <c r="P200" s="16" t="s">
        <v>77</v>
      </c>
      <c r="Q200" s="16" t="s">
        <v>77</v>
      </c>
      <c r="R200" s="64" t="s">
        <v>77</v>
      </c>
      <c r="S200" s="61" t="s">
        <v>77</v>
      </c>
      <c r="T200" s="16" t="s">
        <v>77</v>
      </c>
      <c r="U200" s="16" t="s">
        <v>77</v>
      </c>
      <c r="V200" s="64" t="s">
        <v>77</v>
      </c>
      <c r="W200" s="61" t="s">
        <v>77</v>
      </c>
      <c r="X200" s="16" t="s">
        <v>77</v>
      </c>
      <c r="Y200" s="16" t="s">
        <v>77</v>
      </c>
      <c r="Z200" s="64" t="s">
        <v>77</v>
      </c>
      <c r="AA200" s="61" t="s">
        <v>77</v>
      </c>
      <c r="AB200" s="16" t="s">
        <v>77</v>
      </c>
      <c r="AC200" s="16" t="s">
        <v>77</v>
      </c>
      <c r="AD200" s="64" t="s">
        <v>77</v>
      </c>
    </row>
    <row r="201" spans="14:30" x14ac:dyDescent="0.25">
      <c r="N201" s="25">
        <v>54423</v>
      </c>
      <c r="O201" s="61" t="s">
        <v>77</v>
      </c>
      <c r="P201" s="16" t="s">
        <v>77</v>
      </c>
      <c r="Q201" s="16" t="s">
        <v>77</v>
      </c>
      <c r="R201" s="64" t="s">
        <v>77</v>
      </c>
      <c r="S201" s="61" t="s">
        <v>77</v>
      </c>
      <c r="T201" s="16" t="s">
        <v>77</v>
      </c>
      <c r="U201" s="16" t="s">
        <v>77</v>
      </c>
      <c r="V201" s="64" t="s">
        <v>77</v>
      </c>
      <c r="W201" s="61" t="s">
        <v>77</v>
      </c>
      <c r="X201" s="16" t="s">
        <v>77</v>
      </c>
      <c r="Y201" s="16" t="s">
        <v>77</v>
      </c>
      <c r="Z201" s="64" t="s">
        <v>77</v>
      </c>
      <c r="AA201" s="61" t="s">
        <v>77</v>
      </c>
      <c r="AB201" s="16" t="s">
        <v>77</v>
      </c>
      <c r="AC201" s="16" t="s">
        <v>77</v>
      </c>
      <c r="AD201" s="64" t="s">
        <v>77</v>
      </c>
    </row>
    <row r="202" spans="14:30" x14ac:dyDescent="0.25">
      <c r="N202" s="25">
        <v>54513</v>
      </c>
      <c r="O202" s="61" t="s">
        <v>77</v>
      </c>
      <c r="P202" s="16" t="s">
        <v>77</v>
      </c>
      <c r="Q202" s="16" t="s">
        <v>77</v>
      </c>
      <c r="R202" s="64" t="s">
        <v>77</v>
      </c>
      <c r="S202" s="61" t="s">
        <v>77</v>
      </c>
      <c r="T202" s="16" t="s">
        <v>77</v>
      </c>
      <c r="U202" s="16" t="s">
        <v>77</v>
      </c>
      <c r="V202" s="64" t="s">
        <v>77</v>
      </c>
      <c r="W202" s="61" t="s">
        <v>77</v>
      </c>
      <c r="X202" s="16" t="s">
        <v>77</v>
      </c>
      <c r="Y202" s="16" t="s">
        <v>77</v>
      </c>
      <c r="Z202" s="64" t="s">
        <v>77</v>
      </c>
      <c r="AA202" s="61" t="s">
        <v>77</v>
      </c>
      <c r="AB202" s="16" t="s">
        <v>77</v>
      </c>
      <c r="AC202" s="16" t="s">
        <v>77</v>
      </c>
      <c r="AD202" s="64" t="s">
        <v>77</v>
      </c>
    </row>
    <row r="203" spans="14:30" x14ac:dyDescent="0.25">
      <c r="N203" s="25">
        <v>54604</v>
      </c>
      <c r="O203" s="61" t="s">
        <v>77</v>
      </c>
      <c r="P203" s="16" t="s">
        <v>77</v>
      </c>
      <c r="Q203" s="16" t="s">
        <v>77</v>
      </c>
      <c r="R203" s="64" t="s">
        <v>77</v>
      </c>
      <c r="S203" s="61" t="s">
        <v>77</v>
      </c>
      <c r="T203" s="16" t="s">
        <v>77</v>
      </c>
      <c r="U203" s="16" t="s">
        <v>77</v>
      </c>
      <c r="V203" s="64" t="s">
        <v>77</v>
      </c>
      <c r="W203" s="61" t="s">
        <v>77</v>
      </c>
      <c r="X203" s="16" t="s">
        <v>77</v>
      </c>
      <c r="Y203" s="16" t="s">
        <v>77</v>
      </c>
      <c r="Z203" s="64" t="s">
        <v>77</v>
      </c>
      <c r="AA203" s="61" t="s">
        <v>77</v>
      </c>
      <c r="AB203" s="16" t="s">
        <v>77</v>
      </c>
      <c r="AC203" s="16" t="s">
        <v>77</v>
      </c>
      <c r="AD203" s="64" t="s">
        <v>77</v>
      </c>
    </row>
    <row r="204" spans="14:30" x14ac:dyDescent="0.25">
      <c r="N204" s="25">
        <v>54696</v>
      </c>
      <c r="O204" s="61" t="s">
        <v>77</v>
      </c>
      <c r="P204" s="16" t="s">
        <v>77</v>
      </c>
      <c r="Q204" s="16" t="s">
        <v>77</v>
      </c>
      <c r="R204" s="64" t="s">
        <v>77</v>
      </c>
      <c r="S204" s="61" t="s">
        <v>77</v>
      </c>
      <c r="T204" s="16" t="s">
        <v>77</v>
      </c>
      <c r="U204" s="16" t="s">
        <v>77</v>
      </c>
      <c r="V204" s="64" t="s">
        <v>77</v>
      </c>
      <c r="W204" s="61" t="s">
        <v>77</v>
      </c>
      <c r="X204" s="16" t="s">
        <v>77</v>
      </c>
      <c r="Y204" s="16" t="s">
        <v>77</v>
      </c>
      <c r="Z204" s="64" t="s">
        <v>77</v>
      </c>
      <c r="AA204" s="61" t="s">
        <v>77</v>
      </c>
      <c r="AB204" s="16" t="s">
        <v>77</v>
      </c>
      <c r="AC204" s="16" t="s">
        <v>77</v>
      </c>
      <c r="AD204" s="64" t="s">
        <v>77</v>
      </c>
    </row>
    <row r="205" spans="14:30" x14ac:dyDescent="0.25">
      <c r="N205" s="25">
        <v>54788</v>
      </c>
      <c r="O205" s="61" t="s">
        <v>77</v>
      </c>
      <c r="P205" s="16" t="s">
        <v>77</v>
      </c>
      <c r="Q205" s="16" t="s">
        <v>77</v>
      </c>
      <c r="R205" s="64" t="s">
        <v>77</v>
      </c>
      <c r="S205" s="61" t="s">
        <v>77</v>
      </c>
      <c r="T205" s="16" t="s">
        <v>77</v>
      </c>
      <c r="U205" s="16" t="s">
        <v>77</v>
      </c>
      <c r="V205" s="64" t="s">
        <v>77</v>
      </c>
      <c r="W205" s="61" t="s">
        <v>77</v>
      </c>
      <c r="X205" s="16" t="s">
        <v>77</v>
      </c>
      <c r="Y205" s="16" t="s">
        <v>77</v>
      </c>
      <c r="Z205" s="64" t="s">
        <v>77</v>
      </c>
      <c r="AA205" s="61" t="s">
        <v>77</v>
      </c>
      <c r="AB205" s="16" t="s">
        <v>77</v>
      </c>
      <c r="AC205" s="16" t="s">
        <v>77</v>
      </c>
      <c r="AD205" s="64" t="s">
        <v>77</v>
      </c>
    </row>
    <row r="206" spans="14:30" x14ac:dyDescent="0.25">
      <c r="N206" s="25">
        <v>54878</v>
      </c>
      <c r="O206" s="61" t="s">
        <v>77</v>
      </c>
      <c r="P206" s="16" t="s">
        <v>77</v>
      </c>
      <c r="Q206" s="16" t="s">
        <v>77</v>
      </c>
      <c r="R206" s="64" t="s">
        <v>77</v>
      </c>
      <c r="S206" s="61" t="s">
        <v>77</v>
      </c>
      <c r="T206" s="16" t="s">
        <v>77</v>
      </c>
      <c r="U206" s="16" t="s">
        <v>77</v>
      </c>
      <c r="V206" s="64" t="s">
        <v>77</v>
      </c>
      <c r="W206" s="61" t="s">
        <v>77</v>
      </c>
      <c r="X206" s="16" t="s">
        <v>77</v>
      </c>
      <c r="Y206" s="16" t="s">
        <v>77</v>
      </c>
      <c r="Z206" s="64" t="s">
        <v>77</v>
      </c>
      <c r="AA206" s="61" t="s">
        <v>77</v>
      </c>
      <c r="AB206" s="16" t="s">
        <v>77</v>
      </c>
      <c r="AC206" s="16" t="s">
        <v>77</v>
      </c>
      <c r="AD206" s="64" t="s">
        <v>77</v>
      </c>
    </row>
    <row r="207" spans="14:30" x14ac:dyDescent="0.25">
      <c r="N207" s="25">
        <v>54969</v>
      </c>
      <c r="O207" s="61" t="s">
        <v>77</v>
      </c>
      <c r="P207" s="16" t="s">
        <v>77</v>
      </c>
      <c r="Q207" s="16" t="s">
        <v>77</v>
      </c>
      <c r="R207" s="64" t="s">
        <v>77</v>
      </c>
      <c r="S207" s="61" t="s">
        <v>77</v>
      </c>
      <c r="T207" s="16" t="s">
        <v>77</v>
      </c>
      <c r="U207" s="16" t="s">
        <v>77</v>
      </c>
      <c r="V207" s="64" t="s">
        <v>77</v>
      </c>
      <c r="W207" s="61" t="s">
        <v>77</v>
      </c>
      <c r="X207" s="16" t="s">
        <v>77</v>
      </c>
      <c r="Y207" s="16" t="s">
        <v>77</v>
      </c>
      <c r="Z207" s="64" t="s">
        <v>77</v>
      </c>
      <c r="AA207" s="61" t="s">
        <v>77</v>
      </c>
      <c r="AB207" s="16" t="s">
        <v>77</v>
      </c>
      <c r="AC207" s="16" t="s">
        <v>77</v>
      </c>
      <c r="AD207" s="64" t="s">
        <v>77</v>
      </c>
    </row>
    <row r="208" spans="14:30" x14ac:dyDescent="0.25">
      <c r="N208" s="25">
        <v>55061</v>
      </c>
      <c r="O208" s="61" t="s">
        <v>77</v>
      </c>
      <c r="P208" s="16" t="s">
        <v>77</v>
      </c>
      <c r="Q208" s="16" t="s">
        <v>77</v>
      </c>
      <c r="R208" s="64" t="s">
        <v>77</v>
      </c>
      <c r="S208" s="61" t="s">
        <v>77</v>
      </c>
      <c r="T208" s="16" t="s">
        <v>77</v>
      </c>
      <c r="U208" s="16" t="s">
        <v>77</v>
      </c>
      <c r="V208" s="64" t="s">
        <v>77</v>
      </c>
      <c r="W208" s="61" t="s">
        <v>77</v>
      </c>
      <c r="X208" s="16" t="s">
        <v>77</v>
      </c>
      <c r="Y208" s="16" t="s">
        <v>77</v>
      </c>
      <c r="Z208" s="64" t="s">
        <v>77</v>
      </c>
      <c r="AA208" s="61" t="s">
        <v>77</v>
      </c>
      <c r="AB208" s="16" t="s">
        <v>77</v>
      </c>
      <c r="AC208" s="16" t="s">
        <v>77</v>
      </c>
      <c r="AD208" s="64" t="s">
        <v>77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5 N120:N208">
    <cfRule type="expression" dxfId="13" priority="2">
      <formula>$O6=""</formula>
    </cfRule>
  </conditionalFormatting>
  <conditionalFormatting sqref="N107:N119">
    <cfRule type="expression" dxfId="2" priority="1">
      <formula>$O107=""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840E-99AB-4936-8518-E791BAA7B349}">
  <sheetPr codeName="Sheet6"/>
  <dimension ref="A1:V167"/>
  <sheetViews>
    <sheetView workbookViewId="0">
      <selection activeCell="L159" sqref="L159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58.549340426723496</v>
      </c>
      <c r="T6" s="16">
        <v>67.978132914579405</v>
      </c>
      <c r="U6" s="16">
        <v>68.770790479648895</v>
      </c>
      <c r="V6" s="64">
        <v>62.4271090505014</v>
      </c>
    </row>
    <row r="7" spans="1:22" x14ac:dyDescent="0.25">
      <c r="A7" s="167" t="s">
        <v>87</v>
      </c>
      <c r="B7" s="167"/>
      <c r="C7" s="167"/>
      <c r="D7" s="167"/>
      <c r="E7" s="167"/>
      <c r="F7" s="167"/>
      <c r="G7" s="76"/>
      <c r="H7" s="167" t="s">
        <v>88</v>
      </c>
      <c r="I7" s="167"/>
      <c r="J7" s="167"/>
      <c r="K7" s="167"/>
      <c r="L7" s="167"/>
      <c r="M7" s="167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62.267925927387999</v>
      </c>
      <c r="T7" s="16">
        <v>70.275017194049497</v>
      </c>
      <c r="U7" s="16">
        <v>67.893353272987298</v>
      </c>
      <c r="V7" s="64">
        <v>63.208489926672797</v>
      </c>
    </row>
    <row r="8" spans="1:22" x14ac:dyDescent="0.25">
      <c r="A8" s="167" t="s">
        <v>74</v>
      </c>
      <c r="B8" s="167"/>
      <c r="C8" s="167"/>
      <c r="D8" s="167"/>
      <c r="E8" s="167"/>
      <c r="F8" s="167"/>
      <c r="H8" s="167" t="s">
        <v>74</v>
      </c>
      <c r="I8" s="167"/>
      <c r="J8" s="167"/>
      <c r="K8" s="167"/>
      <c r="L8" s="167"/>
      <c r="M8" s="167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65.810246606192393</v>
      </c>
      <c r="T8" s="16">
        <v>71.8921736888244</v>
      </c>
      <c r="U8" s="16">
        <v>69.769311807110498</v>
      </c>
      <c r="V8" s="64">
        <v>64.261055945409296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65.463679200430505</v>
      </c>
      <c r="T9" s="16">
        <v>70.610187633842003</v>
      </c>
      <c r="U9" s="16">
        <v>73.953322868472696</v>
      </c>
      <c r="V9" s="64">
        <v>65.191427767542507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65.864688032145295</v>
      </c>
      <c r="T10" s="16">
        <v>70.370316628397404</v>
      </c>
      <c r="U10" s="16">
        <v>76.191299604028004</v>
      </c>
      <c r="V10" s="64">
        <v>67.749371286854796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69.623259946597202</v>
      </c>
      <c r="T11" s="16">
        <v>73.063077823278903</v>
      </c>
      <c r="U11" s="16">
        <v>77.246415199291306</v>
      </c>
      <c r="V11" s="64">
        <v>71.112227649673599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74.698349176916494</v>
      </c>
      <c r="T12" s="16">
        <v>77.158790525345694</v>
      </c>
      <c r="U12" s="16">
        <v>79.490818074538694</v>
      </c>
      <c r="V12" s="64">
        <v>72.653336531545094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77.357792203341901</v>
      </c>
      <c r="T13" s="16">
        <v>79.270086797534205</v>
      </c>
      <c r="U13" s="16">
        <v>81.879554395041893</v>
      </c>
      <c r="V13" s="64">
        <v>73.352311486323998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77.877574790274707</v>
      </c>
      <c r="T14" s="16">
        <v>79.3531448779014</v>
      </c>
      <c r="U14" s="16">
        <v>83.176645181777502</v>
      </c>
      <c r="V14" s="64">
        <v>75.018268763418703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78.590319105123697</v>
      </c>
      <c r="T15" s="16">
        <v>79.593690612880707</v>
      </c>
      <c r="U15" s="16">
        <v>84.404053356754005</v>
      </c>
      <c r="V15" s="64">
        <v>77.622648674318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80.429979830386799</v>
      </c>
      <c r="T16" s="16">
        <v>81.404897244928605</v>
      </c>
      <c r="U16" s="16">
        <v>84.757125605018402</v>
      </c>
      <c r="V16" s="64">
        <v>80.253629064981396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82.784749107051198</v>
      </c>
      <c r="T17" s="16">
        <v>84.173575245939503</v>
      </c>
      <c r="U17" s="16">
        <v>85.306517674841103</v>
      </c>
      <c r="V17" s="64">
        <v>82.443141530219293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85.525023344055498</v>
      </c>
      <c r="T18" s="16">
        <v>86.805129568124002</v>
      </c>
      <c r="U18" s="16">
        <v>87.663051986357402</v>
      </c>
      <c r="V18" s="64">
        <v>84.927886121978702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89.254722120539597</v>
      </c>
      <c r="T19" s="16">
        <v>87.814298141060306</v>
      </c>
      <c r="U19" s="16">
        <v>91.078343845690398</v>
      </c>
      <c r="V19" s="64">
        <v>87.144838622855104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90.572188881743003</v>
      </c>
      <c r="T20" s="16">
        <v>88.237417187474193</v>
      </c>
      <c r="U20" s="16">
        <v>93.775492052213295</v>
      </c>
      <c r="V20" s="64">
        <v>88.953168446960305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90.408494841870905</v>
      </c>
      <c r="T21" s="16">
        <v>90.768169903475396</v>
      </c>
      <c r="U21" s="16">
        <v>94.849990083331306</v>
      </c>
      <c r="V21" s="64">
        <v>91.443378932974596</v>
      </c>
    </row>
    <row r="22" spans="1:22" x14ac:dyDescent="0.25">
      <c r="N22" s="15">
        <v>36616</v>
      </c>
      <c r="O22" s="77">
        <v>84.691201669291502</v>
      </c>
      <c r="P22" s="62">
        <v>90.799049656675194</v>
      </c>
      <c r="Q22" s="62">
        <v>89.765119036958296</v>
      </c>
      <c r="R22" s="63">
        <v>92.986602805788195</v>
      </c>
      <c r="S22" s="61">
        <v>93.255295430107907</v>
      </c>
      <c r="T22" s="16">
        <v>94.542290936378805</v>
      </c>
      <c r="U22" s="16">
        <v>95.920570427602499</v>
      </c>
      <c r="V22" s="64">
        <v>95.951671028170296</v>
      </c>
    </row>
    <row r="23" spans="1:22" x14ac:dyDescent="0.25">
      <c r="N23" s="15">
        <v>36707</v>
      </c>
      <c r="O23" s="77">
        <v>92.748122964773003</v>
      </c>
      <c r="P23" s="62">
        <v>103.825058009947</v>
      </c>
      <c r="Q23" s="62">
        <v>99.035908175737603</v>
      </c>
      <c r="R23" s="63">
        <v>99.426250592810604</v>
      </c>
      <c r="S23" s="61">
        <v>98.848078027963297</v>
      </c>
      <c r="T23" s="16">
        <v>98.125842556955007</v>
      </c>
      <c r="U23" s="16">
        <v>97.792430642675399</v>
      </c>
      <c r="V23" s="64">
        <v>100.67363575618501</v>
      </c>
    </row>
    <row r="24" spans="1:22" x14ac:dyDescent="0.25">
      <c r="N24" s="15">
        <v>36799</v>
      </c>
      <c r="O24" s="77">
        <v>97.542726715272096</v>
      </c>
      <c r="P24" s="62">
        <v>96.515567364486799</v>
      </c>
      <c r="Q24" s="62">
        <v>99.110745684545407</v>
      </c>
      <c r="R24" s="63">
        <v>100.410150392944</v>
      </c>
      <c r="S24" s="61">
        <v>101.35678686824799</v>
      </c>
      <c r="T24" s="16">
        <v>99.657054692945295</v>
      </c>
      <c r="U24" s="16">
        <v>99.015538282376596</v>
      </c>
      <c r="V24" s="64">
        <v>100.62441166200399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67" t="s">
        <v>89</v>
      </c>
      <c r="B26" s="167"/>
      <c r="C26" s="167"/>
      <c r="D26" s="167"/>
      <c r="E26" s="167"/>
      <c r="F26" s="167"/>
      <c r="G26" s="76"/>
      <c r="H26" s="167" t="s">
        <v>90</v>
      </c>
      <c r="I26" s="167"/>
      <c r="J26" s="167"/>
      <c r="K26" s="167"/>
      <c r="L26" s="167"/>
      <c r="M26" s="167"/>
      <c r="N26" s="15">
        <v>36981</v>
      </c>
      <c r="O26" s="77">
        <v>93.597851045946499</v>
      </c>
      <c r="P26" s="62">
        <v>102.350308695802</v>
      </c>
      <c r="Q26" s="62">
        <v>103.510025572058</v>
      </c>
      <c r="R26" s="63">
        <v>103.53043630752801</v>
      </c>
      <c r="S26" s="61">
        <v>100.312584323563</v>
      </c>
      <c r="T26" s="16">
        <v>101.530076644584</v>
      </c>
      <c r="U26" s="16">
        <v>102.163846872533</v>
      </c>
      <c r="V26" s="64">
        <v>104.35292749169901</v>
      </c>
    </row>
    <row r="27" spans="1:22" x14ac:dyDescent="0.25">
      <c r="A27" s="167" t="s">
        <v>74</v>
      </c>
      <c r="B27" s="167"/>
      <c r="C27" s="167"/>
      <c r="D27" s="167"/>
      <c r="E27" s="167"/>
      <c r="F27" s="167"/>
      <c r="H27" s="167" t="s">
        <v>74</v>
      </c>
      <c r="I27" s="167"/>
      <c r="J27" s="167"/>
      <c r="K27" s="167"/>
      <c r="L27" s="167"/>
      <c r="M27" s="167"/>
      <c r="N27" s="15">
        <v>37072</v>
      </c>
      <c r="O27" s="77">
        <v>99.492385487965194</v>
      </c>
      <c r="P27" s="62">
        <v>108.47494134780101</v>
      </c>
      <c r="Q27" s="62">
        <v>102.052442491354</v>
      </c>
      <c r="R27" s="63">
        <v>111.33178814786601</v>
      </c>
      <c r="S27" s="61">
        <v>102.75390113918</v>
      </c>
      <c r="T27" s="16">
        <v>102.839924482467</v>
      </c>
      <c r="U27" s="16">
        <v>105.12638617445501</v>
      </c>
      <c r="V27" s="64">
        <v>110.408118034735</v>
      </c>
    </row>
    <row r="28" spans="1:22" x14ac:dyDescent="0.25">
      <c r="N28" s="15">
        <v>37164</v>
      </c>
      <c r="O28" s="77">
        <v>98.890570665937304</v>
      </c>
      <c r="P28" s="62">
        <v>103.501402496643</v>
      </c>
      <c r="Q28" s="62">
        <v>105.646179238553</v>
      </c>
      <c r="R28" s="63">
        <v>113.607785656215</v>
      </c>
      <c r="S28" s="61">
        <v>103.500478565553</v>
      </c>
      <c r="T28" s="16">
        <v>102.646778635773</v>
      </c>
      <c r="U28" s="16">
        <v>107.32908869667899</v>
      </c>
      <c r="V28" s="64">
        <v>112.967918820054</v>
      </c>
    </row>
    <row r="29" spans="1:22" x14ac:dyDescent="0.25">
      <c r="N29" s="15">
        <v>37256</v>
      </c>
      <c r="O29" s="77">
        <v>95.4420543855707</v>
      </c>
      <c r="P29" s="62">
        <v>102.803406452009</v>
      </c>
      <c r="Q29" s="62">
        <v>104.027661764454</v>
      </c>
      <c r="R29" s="63">
        <v>114.348094005181</v>
      </c>
      <c r="S29" s="61">
        <v>102.677526382067</v>
      </c>
      <c r="T29" s="16">
        <v>102.76943267418</v>
      </c>
      <c r="U29" s="16">
        <v>108.42754092392801</v>
      </c>
      <c r="V29" s="64">
        <v>113.76830341736201</v>
      </c>
    </row>
    <row r="30" spans="1:22" x14ac:dyDescent="0.25">
      <c r="N30" s="15">
        <v>37346</v>
      </c>
      <c r="O30" s="77">
        <v>97.538304537183905</v>
      </c>
      <c r="P30" s="62">
        <v>108.787726121822</v>
      </c>
      <c r="Q30" s="62">
        <v>113.91697135115901</v>
      </c>
      <c r="R30" s="63">
        <v>121.397953208674</v>
      </c>
      <c r="S30" s="61">
        <v>103.715826192158</v>
      </c>
      <c r="T30" s="16">
        <v>104.092455548529</v>
      </c>
      <c r="U30" s="16">
        <v>109.70152137375</v>
      </c>
      <c r="V30" s="64">
        <v>117.298919013781</v>
      </c>
    </row>
    <row r="31" spans="1:22" x14ac:dyDescent="0.25">
      <c r="N31" s="15">
        <v>37437</v>
      </c>
      <c r="O31" s="77">
        <v>101.245254396326</v>
      </c>
      <c r="P31" s="62">
        <v>107.10072788760201</v>
      </c>
      <c r="Q31" s="62">
        <v>114.062873332894</v>
      </c>
      <c r="R31" s="63">
        <v>127.918485077716</v>
      </c>
      <c r="S31" s="61">
        <v>106.45693204705201</v>
      </c>
      <c r="T31" s="16">
        <v>106.990861639722</v>
      </c>
      <c r="U31" s="16">
        <v>112.255949538458</v>
      </c>
      <c r="V31" s="64">
        <v>122.759524890837</v>
      </c>
    </row>
    <row r="32" spans="1:22" x14ac:dyDescent="0.25">
      <c r="N32" s="15">
        <v>37529</v>
      </c>
      <c r="O32" s="77">
        <v>104.618959289367</v>
      </c>
      <c r="P32" s="62">
        <v>111.26670865465999</v>
      </c>
      <c r="Q32" s="62">
        <v>119.959450500389</v>
      </c>
      <c r="R32" s="63">
        <v>131.91979461928</v>
      </c>
      <c r="S32" s="61">
        <v>108.728286136907</v>
      </c>
      <c r="T32" s="16">
        <v>110.57491881478801</v>
      </c>
      <c r="U32" s="16">
        <v>116.60894897581601</v>
      </c>
      <c r="V32" s="64">
        <v>127.87526256732301</v>
      </c>
    </row>
    <row r="33" spans="1:22" x14ac:dyDescent="0.25">
      <c r="N33" s="15">
        <v>37621</v>
      </c>
      <c r="O33" s="77">
        <v>109.21514705980201</v>
      </c>
      <c r="P33" s="62">
        <v>116.49299447233</v>
      </c>
      <c r="Q33" s="62">
        <v>125.420608121432</v>
      </c>
      <c r="R33" s="63">
        <v>140.44284015569599</v>
      </c>
      <c r="S33" s="61">
        <v>109.94355322746399</v>
      </c>
      <c r="T33" s="16">
        <v>112.01710687785901</v>
      </c>
      <c r="U33" s="16">
        <v>120.823243111114</v>
      </c>
      <c r="V33" s="64">
        <v>131.55593743451499</v>
      </c>
    </row>
    <row r="34" spans="1:22" x14ac:dyDescent="0.25">
      <c r="N34" s="15">
        <v>37711</v>
      </c>
      <c r="O34" s="77">
        <v>105.17302726882301</v>
      </c>
      <c r="P34" s="62">
        <v>116.735541666451</v>
      </c>
      <c r="Q34" s="62">
        <v>125.35535523737801</v>
      </c>
      <c r="R34" s="63">
        <v>142.27273062377799</v>
      </c>
      <c r="S34" s="61">
        <v>112.50417475462299</v>
      </c>
      <c r="T34" s="16">
        <v>112.268813638395</v>
      </c>
      <c r="U34" s="16">
        <v>124.788985757201</v>
      </c>
      <c r="V34" s="64">
        <v>135.872404625792</v>
      </c>
    </row>
    <row r="35" spans="1:22" x14ac:dyDescent="0.25">
      <c r="N35" s="15">
        <v>37802</v>
      </c>
      <c r="O35" s="77">
        <v>118.482471305744</v>
      </c>
      <c r="P35" s="62">
        <v>119.516635869081</v>
      </c>
      <c r="Q35" s="62">
        <v>135.99280593264101</v>
      </c>
      <c r="R35" s="63">
        <v>152.57771880846099</v>
      </c>
      <c r="S35" s="61">
        <v>115.992325248706</v>
      </c>
      <c r="T35" s="16">
        <v>113.62807146347799</v>
      </c>
      <c r="U35" s="16">
        <v>128.668586707938</v>
      </c>
      <c r="V35" s="64">
        <v>140.968358581893</v>
      </c>
    </row>
    <row r="36" spans="1:22" x14ac:dyDescent="0.25">
      <c r="N36" s="15">
        <v>37894</v>
      </c>
      <c r="O36" s="77">
        <v>114.059120855659</v>
      </c>
      <c r="P36" s="62">
        <v>115.849076308246</v>
      </c>
      <c r="Q36" s="62">
        <v>145.840342286284</v>
      </c>
      <c r="R36" s="63">
        <v>160.774569669486</v>
      </c>
      <c r="S36" s="61">
        <v>118.337087434319</v>
      </c>
      <c r="T36" s="16">
        <v>116.689106817089</v>
      </c>
      <c r="U36" s="16">
        <v>132.53860160961099</v>
      </c>
      <c r="V36" s="64">
        <v>143.95379037148001</v>
      </c>
    </row>
    <row r="37" spans="1:22" x14ac:dyDescent="0.25">
      <c r="N37" s="15">
        <v>37986</v>
      </c>
      <c r="O37" s="77">
        <v>122.12947063538699</v>
      </c>
      <c r="P37" s="62">
        <v>126.451058576045</v>
      </c>
      <c r="Q37" s="62">
        <v>146.176012973599</v>
      </c>
      <c r="R37" s="63">
        <v>161.47569497884101</v>
      </c>
      <c r="S37" s="61">
        <v>120.821398474199</v>
      </c>
      <c r="T37" s="16">
        <v>120.66978320314</v>
      </c>
      <c r="U37" s="16">
        <v>137.947445686778</v>
      </c>
      <c r="V37" s="64">
        <v>146.899913776277</v>
      </c>
    </row>
    <row r="38" spans="1:22" x14ac:dyDescent="0.25">
      <c r="N38" s="15">
        <v>38077</v>
      </c>
      <c r="O38" s="77">
        <v>132.89854932430899</v>
      </c>
      <c r="P38" s="62">
        <v>128.89268665713499</v>
      </c>
      <c r="Q38" s="62">
        <v>154.416395848192</v>
      </c>
      <c r="R38" s="63">
        <v>170.01834837132199</v>
      </c>
      <c r="S38" s="61">
        <v>125.27119165374999</v>
      </c>
      <c r="T38" s="16">
        <v>126.90884477832</v>
      </c>
      <c r="U38" s="16">
        <v>145.106043413132</v>
      </c>
      <c r="V38" s="64">
        <v>153.991841923008</v>
      </c>
    </row>
    <row r="39" spans="1:22" x14ac:dyDescent="0.25">
      <c r="A39" s="71"/>
      <c r="N39" s="15">
        <v>38168</v>
      </c>
      <c r="O39" s="77">
        <v>124.803725823088</v>
      </c>
      <c r="P39" s="62">
        <v>134.40370847140599</v>
      </c>
      <c r="Q39" s="62">
        <v>163.49325808299301</v>
      </c>
      <c r="R39" s="63">
        <v>175.250853870002</v>
      </c>
      <c r="S39" s="61">
        <v>130.052425016775</v>
      </c>
      <c r="T39" s="16">
        <v>133.98176934079601</v>
      </c>
      <c r="U39" s="16">
        <v>151.94096413114701</v>
      </c>
      <c r="V39" s="64">
        <v>162.96775282604901</v>
      </c>
    </row>
    <row r="40" spans="1:22" ht="15.75" x14ac:dyDescent="0.25">
      <c r="A40" s="78" t="s">
        <v>41</v>
      </c>
      <c r="N40" s="15">
        <v>38260</v>
      </c>
      <c r="O40" s="77">
        <v>135.68179966275599</v>
      </c>
      <c r="P40" s="62">
        <v>139.25385522841299</v>
      </c>
      <c r="Q40" s="62">
        <v>168.31869784665099</v>
      </c>
      <c r="R40" s="63">
        <v>184.21634766673199</v>
      </c>
      <c r="S40" s="61">
        <v>134.43050554011299</v>
      </c>
      <c r="T40" s="16">
        <v>135.23749581203199</v>
      </c>
      <c r="U40" s="16">
        <v>155.41720134054</v>
      </c>
      <c r="V40" s="64">
        <v>167.09381832055999</v>
      </c>
    </row>
    <row r="41" spans="1:22" x14ac:dyDescent="0.25">
      <c r="N41" s="15">
        <v>38352</v>
      </c>
      <c r="O41" s="77">
        <v>138.83742753367301</v>
      </c>
      <c r="P41" s="62">
        <v>139.94575701119101</v>
      </c>
      <c r="Q41" s="62">
        <v>173.090769212118</v>
      </c>
      <c r="R41" s="63">
        <v>187.37931193903501</v>
      </c>
      <c r="S41" s="61">
        <v>138.910028734652</v>
      </c>
      <c r="T41" s="16">
        <v>136.04118632144201</v>
      </c>
      <c r="U41" s="16">
        <v>159.24730668639901</v>
      </c>
      <c r="V41" s="64">
        <v>168.604412305154</v>
      </c>
    </row>
    <row r="42" spans="1:22" x14ac:dyDescent="0.25">
      <c r="N42" s="15">
        <v>38442</v>
      </c>
      <c r="O42" s="77">
        <v>149.01822041112001</v>
      </c>
      <c r="P42" s="62">
        <v>147.470450126668</v>
      </c>
      <c r="Q42" s="62">
        <v>188.48376971590301</v>
      </c>
      <c r="R42" s="63">
        <v>196.88190480636999</v>
      </c>
      <c r="S42" s="61">
        <v>144.446663343924</v>
      </c>
      <c r="T42" s="16">
        <v>143.85162004949399</v>
      </c>
      <c r="U42" s="16">
        <v>169.57504657815599</v>
      </c>
      <c r="V42" s="64">
        <v>174.47623151226699</v>
      </c>
    </row>
    <row r="43" spans="1:22" x14ac:dyDescent="0.25">
      <c r="N43" s="15">
        <v>38533</v>
      </c>
      <c r="O43" s="77">
        <v>154.62525419630401</v>
      </c>
      <c r="P43" s="62">
        <v>152.82333557577499</v>
      </c>
      <c r="Q43" s="62">
        <v>200.68483131563301</v>
      </c>
      <c r="R43" s="63">
        <v>200.74179619042201</v>
      </c>
      <c r="S43" s="61">
        <v>151.23908600134999</v>
      </c>
      <c r="T43" s="16">
        <v>152.95005205813601</v>
      </c>
      <c r="U43" s="16">
        <v>181.89467155211599</v>
      </c>
      <c r="V43" s="64">
        <v>184.20542101581799</v>
      </c>
    </row>
    <row r="44" spans="1:22" x14ac:dyDescent="0.25">
      <c r="N44" s="15">
        <v>38625</v>
      </c>
      <c r="O44" s="77">
        <v>157.68486363121499</v>
      </c>
      <c r="P44" s="62">
        <v>152.9583503289</v>
      </c>
      <c r="Q44" s="62">
        <v>203.83074959846101</v>
      </c>
      <c r="R44" s="63">
        <v>210.89197951503999</v>
      </c>
      <c r="S44" s="61">
        <v>156.164087954878</v>
      </c>
      <c r="T44" s="16">
        <v>156.34210526723601</v>
      </c>
      <c r="U44" s="16">
        <v>183.04477522152999</v>
      </c>
      <c r="V44" s="64">
        <v>190.530143918888</v>
      </c>
    </row>
    <row r="45" spans="1:22" x14ac:dyDescent="0.25">
      <c r="N45" s="15">
        <v>38717</v>
      </c>
      <c r="O45" s="77">
        <v>165.59839000190499</v>
      </c>
      <c r="P45" s="62">
        <v>164.59115818505299</v>
      </c>
      <c r="Q45" s="62">
        <v>202.18018793879301</v>
      </c>
      <c r="R45" s="63">
        <v>207.67483706899901</v>
      </c>
      <c r="S45" s="61">
        <v>158.99709718580201</v>
      </c>
      <c r="T45" s="16">
        <v>158.44214660172901</v>
      </c>
      <c r="U45" s="16">
        <v>181.18056765750001</v>
      </c>
      <c r="V45" s="64">
        <v>191.27463874513199</v>
      </c>
    </row>
    <row r="46" spans="1:22" x14ac:dyDescent="0.25">
      <c r="N46" s="15">
        <v>38807</v>
      </c>
      <c r="O46" s="77">
        <v>169.098902938995</v>
      </c>
      <c r="P46" s="62">
        <v>172.803768094931</v>
      </c>
      <c r="Q46" s="62">
        <v>211.58639317676</v>
      </c>
      <c r="R46" s="63">
        <v>222.95285276143099</v>
      </c>
      <c r="S46" s="61">
        <v>162.43866565959499</v>
      </c>
      <c r="T46" s="16">
        <v>163.25355814264799</v>
      </c>
      <c r="U46" s="16">
        <v>187.649563128615</v>
      </c>
      <c r="V46" s="64">
        <v>190.651890322394</v>
      </c>
    </row>
    <row r="47" spans="1:22" x14ac:dyDescent="0.25">
      <c r="N47" s="15">
        <v>38898</v>
      </c>
      <c r="O47" s="77">
        <v>183.72665590827799</v>
      </c>
      <c r="P47" s="62">
        <v>172.192626860774</v>
      </c>
      <c r="Q47" s="62">
        <v>224.53366818207701</v>
      </c>
      <c r="R47" s="63">
        <v>213.30970703848399</v>
      </c>
      <c r="S47" s="61">
        <v>166.16686153977901</v>
      </c>
      <c r="T47" s="16">
        <v>167.86117657343701</v>
      </c>
      <c r="U47" s="16">
        <v>193.308750150333</v>
      </c>
      <c r="V47" s="64">
        <v>189.101853153919</v>
      </c>
    </row>
    <row r="48" spans="1:22" x14ac:dyDescent="0.25">
      <c r="N48" s="15">
        <v>38990</v>
      </c>
      <c r="O48" s="77">
        <v>172.01263391881699</v>
      </c>
      <c r="P48" s="62">
        <v>181.54940701658001</v>
      </c>
      <c r="Q48" s="62">
        <v>218.08673363406299</v>
      </c>
      <c r="R48" s="63">
        <v>214.06255943924501</v>
      </c>
      <c r="S48" s="61">
        <v>166.27064545438299</v>
      </c>
      <c r="T48" s="16">
        <v>171.06641447940001</v>
      </c>
      <c r="U48" s="16">
        <v>189.45550477903799</v>
      </c>
      <c r="V48" s="64">
        <v>186.87739642220399</v>
      </c>
    </row>
    <row r="49" spans="14:22" x14ac:dyDescent="0.25">
      <c r="N49" s="15">
        <v>39082</v>
      </c>
      <c r="O49" s="77">
        <v>188.34966067250099</v>
      </c>
      <c r="P49" s="62">
        <v>184.346270663474</v>
      </c>
      <c r="Q49" s="62">
        <v>218.33494390503199</v>
      </c>
      <c r="R49" s="63">
        <v>213.577241760601</v>
      </c>
      <c r="S49" s="61">
        <v>164.93469340040599</v>
      </c>
      <c r="T49" s="16">
        <v>173.30831444382</v>
      </c>
      <c r="U49" s="16">
        <v>187.070393501307</v>
      </c>
      <c r="V49" s="64">
        <v>187.369126245789</v>
      </c>
    </row>
    <row r="50" spans="14:22" x14ac:dyDescent="0.25">
      <c r="N50" s="15">
        <v>39172</v>
      </c>
      <c r="O50" s="77">
        <v>183.63067686623</v>
      </c>
      <c r="P50" s="62">
        <v>191.75768176915</v>
      </c>
      <c r="Q50" s="62">
        <v>228.013778246355</v>
      </c>
      <c r="R50" s="63">
        <v>217.232411658861</v>
      </c>
      <c r="S50" s="61">
        <v>168.545725564035</v>
      </c>
      <c r="T50" s="16">
        <v>175.57972596172499</v>
      </c>
      <c r="U50" s="16">
        <v>193.79632831948399</v>
      </c>
      <c r="V50" s="64">
        <v>192.43375144945</v>
      </c>
    </row>
    <row r="51" spans="14:22" x14ac:dyDescent="0.25">
      <c r="N51" s="15">
        <v>39263</v>
      </c>
      <c r="O51" s="77">
        <v>199.621889465463</v>
      </c>
      <c r="P51" s="62">
        <v>188.50202800102801</v>
      </c>
      <c r="Q51" s="62">
        <v>236.38053048509499</v>
      </c>
      <c r="R51" s="63">
        <v>228.56463318057601</v>
      </c>
      <c r="S51" s="61">
        <v>175.498008372154</v>
      </c>
      <c r="T51" s="16">
        <v>178.41376054641501</v>
      </c>
      <c r="U51" s="16">
        <v>199.10426415821101</v>
      </c>
      <c r="V51" s="64">
        <v>197.022762909368</v>
      </c>
    </row>
    <row r="52" spans="14:22" x14ac:dyDescent="0.25">
      <c r="N52" s="15">
        <v>39355</v>
      </c>
      <c r="O52" s="77">
        <v>192.947036841471</v>
      </c>
      <c r="P52" s="62">
        <v>186.04560798747599</v>
      </c>
      <c r="Q52" s="62">
        <v>245.47911545980301</v>
      </c>
      <c r="R52" s="63">
        <v>232.71919668521201</v>
      </c>
      <c r="S52" s="61">
        <v>173.52527869746999</v>
      </c>
      <c r="T52" s="16">
        <v>178.772119154168</v>
      </c>
      <c r="U52" s="16">
        <v>194.19654443667699</v>
      </c>
      <c r="V52" s="64">
        <v>189.99489084548699</v>
      </c>
    </row>
    <row r="53" spans="14:22" x14ac:dyDescent="0.25">
      <c r="N53" s="15">
        <v>39447</v>
      </c>
      <c r="O53" s="77">
        <v>188.84088073880099</v>
      </c>
      <c r="P53" s="62">
        <v>200.66189470395699</v>
      </c>
      <c r="Q53" s="62">
        <v>228.571362580396</v>
      </c>
      <c r="R53" s="63">
        <v>217.57180105758499</v>
      </c>
      <c r="S53" s="61">
        <v>166.264954381411</v>
      </c>
      <c r="T53" s="16">
        <v>175.794212848439</v>
      </c>
      <c r="U53" s="16">
        <v>187.041764245471</v>
      </c>
      <c r="V53" s="64">
        <v>179.602469936528</v>
      </c>
    </row>
    <row r="54" spans="14:22" x14ac:dyDescent="0.25">
      <c r="N54" s="15">
        <v>39538</v>
      </c>
      <c r="O54" s="77">
        <v>186.121198187381</v>
      </c>
      <c r="P54" s="62">
        <v>192.11824027520501</v>
      </c>
      <c r="Q54" s="62">
        <v>227.96208218514201</v>
      </c>
      <c r="R54" s="63">
        <v>212.324327625286</v>
      </c>
      <c r="S54" s="61">
        <v>163.76072167556299</v>
      </c>
      <c r="T54" s="16">
        <v>172.808300093188</v>
      </c>
      <c r="U54" s="16">
        <v>184.31941221331601</v>
      </c>
      <c r="V54" s="64">
        <v>176.257732796412</v>
      </c>
    </row>
    <row r="55" spans="14:22" x14ac:dyDescent="0.25">
      <c r="N55" s="15">
        <v>39629</v>
      </c>
      <c r="O55" s="77">
        <v>188.910465642205</v>
      </c>
      <c r="P55" s="62">
        <v>188.86517927114801</v>
      </c>
      <c r="Q55" s="62">
        <v>232.754687829175</v>
      </c>
      <c r="R55" s="63">
        <v>209.81716828102699</v>
      </c>
      <c r="S55" s="61">
        <v>162.65885007947401</v>
      </c>
      <c r="T55" s="16">
        <v>171.659387778362</v>
      </c>
      <c r="U55" s="16">
        <v>181.38173708824399</v>
      </c>
      <c r="V55" s="64">
        <v>175.03744869256499</v>
      </c>
    </row>
    <row r="56" spans="14:22" x14ac:dyDescent="0.25">
      <c r="N56" s="15">
        <v>39721</v>
      </c>
      <c r="O56" s="77">
        <v>195.46820504959899</v>
      </c>
      <c r="P56" s="62">
        <v>193.28731819103899</v>
      </c>
      <c r="Q56" s="62">
        <v>210.786921844636</v>
      </c>
      <c r="R56" s="63">
        <v>212.17484933020901</v>
      </c>
      <c r="S56" s="61">
        <v>154.27782949701199</v>
      </c>
      <c r="T56" s="16">
        <v>165.49806772576099</v>
      </c>
      <c r="U56" s="16">
        <v>169.27571852965599</v>
      </c>
      <c r="V56" s="64">
        <v>166.64991960189599</v>
      </c>
    </row>
    <row r="57" spans="14:22" x14ac:dyDescent="0.25">
      <c r="N57" s="15">
        <v>39813</v>
      </c>
      <c r="O57" s="77">
        <v>171.542143173136</v>
      </c>
      <c r="P57" s="62">
        <v>171.694540694024</v>
      </c>
      <c r="Q57" s="62">
        <v>223.58143772424901</v>
      </c>
      <c r="R57" s="63">
        <v>212.955655710999</v>
      </c>
      <c r="S57" s="61">
        <v>142.42979050012599</v>
      </c>
      <c r="T57" s="16">
        <v>154.463912919862</v>
      </c>
      <c r="U57" s="16">
        <v>156.780594162395</v>
      </c>
      <c r="V57" s="64">
        <v>156.457774249338</v>
      </c>
    </row>
    <row r="58" spans="14:22" x14ac:dyDescent="0.25">
      <c r="N58" s="15">
        <v>39903</v>
      </c>
      <c r="O58" s="77">
        <v>152.169047458504</v>
      </c>
      <c r="P58" s="62">
        <v>157.929855679784</v>
      </c>
      <c r="Q58" s="62">
        <v>197.590914498442</v>
      </c>
      <c r="R58" s="63">
        <v>197.711410104511</v>
      </c>
      <c r="S58" s="61">
        <v>131.50803044367001</v>
      </c>
      <c r="T58" s="16">
        <v>143.17572863386499</v>
      </c>
      <c r="U58" s="16">
        <v>151.68436414422101</v>
      </c>
      <c r="V58" s="64">
        <v>148.83884024862999</v>
      </c>
    </row>
    <row r="59" spans="14:22" x14ac:dyDescent="0.25">
      <c r="N59" s="15">
        <v>39994</v>
      </c>
      <c r="O59" s="77">
        <v>142.85404076467</v>
      </c>
      <c r="P59" s="62">
        <v>153.55616040634101</v>
      </c>
      <c r="Q59" s="62">
        <v>199.90048203036</v>
      </c>
      <c r="R59" s="63">
        <v>194.345621101907</v>
      </c>
      <c r="S59" s="61">
        <v>121.771287802755</v>
      </c>
      <c r="T59" s="16">
        <v>135.826345959332</v>
      </c>
      <c r="U59" s="16">
        <v>148.77528138540001</v>
      </c>
      <c r="V59" s="64">
        <v>138.29322139028901</v>
      </c>
    </row>
    <row r="60" spans="14:22" x14ac:dyDescent="0.25">
      <c r="N60" s="15">
        <v>40086</v>
      </c>
      <c r="O60" s="77">
        <v>137.792890161017</v>
      </c>
      <c r="P60" s="62">
        <v>141.073700007963</v>
      </c>
      <c r="Q60" s="62">
        <v>184.61044274121801</v>
      </c>
      <c r="R60" s="63">
        <v>178.907031404609</v>
      </c>
      <c r="S60" s="61">
        <v>120.523311984381</v>
      </c>
      <c r="T60" s="16">
        <v>132.99494077012</v>
      </c>
      <c r="U60" s="16">
        <v>145.31067623102999</v>
      </c>
      <c r="V60" s="64">
        <v>128.947616950764</v>
      </c>
    </row>
    <row r="61" spans="14:22" x14ac:dyDescent="0.25">
      <c r="N61" s="15">
        <v>40178</v>
      </c>
      <c r="O61" s="77">
        <v>127.759120933952</v>
      </c>
      <c r="P61" s="62">
        <v>136.239545445098</v>
      </c>
      <c r="Q61" s="62">
        <v>174.841618443296</v>
      </c>
      <c r="R61" s="63">
        <v>161.96880331527001</v>
      </c>
      <c r="S61" s="61">
        <v>122.348065069627</v>
      </c>
      <c r="T61" s="16">
        <v>129.678884393516</v>
      </c>
      <c r="U61" s="16">
        <v>141.136010866936</v>
      </c>
      <c r="V61" s="64">
        <v>125.71019866691201</v>
      </c>
    </row>
    <row r="62" spans="14:22" x14ac:dyDescent="0.25">
      <c r="N62" s="15">
        <v>40268</v>
      </c>
      <c r="O62" s="77">
        <v>143.724817534388</v>
      </c>
      <c r="P62" s="62">
        <v>130.05830792316399</v>
      </c>
      <c r="Q62" s="62">
        <v>189.01714138079001</v>
      </c>
      <c r="R62" s="63">
        <v>174.848837842465</v>
      </c>
      <c r="S62" s="61">
        <v>118.702322477293</v>
      </c>
      <c r="T62" s="16">
        <v>127.67650999025</v>
      </c>
      <c r="U62" s="16">
        <v>137.01389907048701</v>
      </c>
      <c r="V62" s="64">
        <v>126.756478538781</v>
      </c>
    </row>
    <row r="63" spans="14:22" x14ac:dyDescent="0.25">
      <c r="N63" s="15">
        <v>40359</v>
      </c>
      <c r="O63" s="77">
        <v>133.969888488978</v>
      </c>
      <c r="P63" s="62">
        <v>138.57119856064801</v>
      </c>
      <c r="Q63" s="62">
        <v>157.63988664042699</v>
      </c>
      <c r="R63" s="63">
        <v>166.53731560454901</v>
      </c>
      <c r="S63" s="61">
        <v>113.590650938857</v>
      </c>
      <c r="T63" s="16">
        <v>128.98380062906801</v>
      </c>
      <c r="U63" s="16">
        <v>132.25495114172</v>
      </c>
      <c r="V63" s="64">
        <v>126.494191837324</v>
      </c>
    </row>
    <row r="64" spans="14:22" x14ac:dyDescent="0.25">
      <c r="N64" s="15">
        <v>40451</v>
      </c>
      <c r="O64" s="77">
        <v>132.149155558784</v>
      </c>
      <c r="P64" s="62">
        <v>119.95878775006</v>
      </c>
      <c r="Q64" s="62">
        <v>168.495235968499</v>
      </c>
      <c r="R64" s="63">
        <v>177.043556210453</v>
      </c>
      <c r="S64" s="61">
        <v>111.079827047432</v>
      </c>
      <c r="T64" s="16">
        <v>125.38446507458001</v>
      </c>
      <c r="U64" s="16">
        <v>132.12065135559601</v>
      </c>
      <c r="V64" s="64">
        <v>126.335996303809</v>
      </c>
    </row>
    <row r="65" spans="14:22" x14ac:dyDescent="0.25">
      <c r="N65" s="15">
        <v>40543</v>
      </c>
      <c r="O65" s="77">
        <v>136.862359888524</v>
      </c>
      <c r="P65" s="62">
        <v>136.615792802995</v>
      </c>
      <c r="Q65" s="62">
        <v>173.96452138172799</v>
      </c>
      <c r="R65" s="63">
        <v>181.06922157824999</v>
      </c>
      <c r="S65" s="61">
        <v>108.924663143361</v>
      </c>
      <c r="T65" s="16">
        <v>118.471334071274</v>
      </c>
      <c r="U65" s="16">
        <v>133.83469690705101</v>
      </c>
      <c r="V65" s="64">
        <v>128.297995828463</v>
      </c>
    </row>
    <row r="66" spans="14:22" x14ac:dyDescent="0.25">
      <c r="N66" s="15">
        <v>40633</v>
      </c>
      <c r="O66" s="77">
        <v>129.584499929195</v>
      </c>
      <c r="P66" s="62">
        <v>121.426811193175</v>
      </c>
      <c r="Q66" s="62">
        <v>179.664876676262</v>
      </c>
      <c r="R66" s="63">
        <v>173.57052901425601</v>
      </c>
      <c r="S66" s="61">
        <v>107.081093480074</v>
      </c>
      <c r="T66" s="16">
        <v>118.29444505139401</v>
      </c>
      <c r="U66" s="16">
        <v>131.81663339488799</v>
      </c>
      <c r="V66" s="64">
        <v>132.062368459488</v>
      </c>
    </row>
    <row r="67" spans="14:22" x14ac:dyDescent="0.25">
      <c r="N67" s="15">
        <v>40724</v>
      </c>
      <c r="O67" s="77">
        <v>140.21891348646301</v>
      </c>
      <c r="P67" s="62">
        <v>133.34775235198799</v>
      </c>
      <c r="Q67" s="62">
        <v>168.34570965589299</v>
      </c>
      <c r="R67" s="63">
        <v>183.37043544483399</v>
      </c>
      <c r="S67" s="61">
        <v>108.886032947475</v>
      </c>
      <c r="T67" s="16">
        <v>123.129620185287</v>
      </c>
      <c r="U67" s="16">
        <v>129.48947896018601</v>
      </c>
      <c r="V67" s="64">
        <v>136.966987927426</v>
      </c>
    </row>
    <row r="68" spans="14:22" x14ac:dyDescent="0.25">
      <c r="N68" s="15">
        <v>40816</v>
      </c>
      <c r="O68" s="77">
        <v>135.27474314268201</v>
      </c>
      <c r="P68" s="62">
        <v>135.84440033502099</v>
      </c>
      <c r="Q68" s="62">
        <v>176.40603200895001</v>
      </c>
      <c r="R68" s="63">
        <v>188.111242132776</v>
      </c>
      <c r="S68" s="61">
        <v>110.372855536515</v>
      </c>
      <c r="T68" s="16">
        <v>122.855472730779</v>
      </c>
      <c r="U68" s="16">
        <v>130.09325232398101</v>
      </c>
      <c r="V68" s="64">
        <v>141.23442509479599</v>
      </c>
    </row>
    <row r="69" spans="14:22" x14ac:dyDescent="0.25">
      <c r="N69" s="15">
        <v>40908</v>
      </c>
      <c r="O69" s="77">
        <v>143.04119775002999</v>
      </c>
      <c r="P69" s="62">
        <v>125.01858487418799</v>
      </c>
      <c r="Q69" s="62">
        <v>179.92415418391801</v>
      </c>
      <c r="R69" s="63">
        <v>192.95951007264</v>
      </c>
      <c r="S69" s="61">
        <v>108.59065584819</v>
      </c>
      <c r="T69" s="16">
        <v>118.785571519147</v>
      </c>
      <c r="U69" s="16">
        <v>131.22202797227399</v>
      </c>
      <c r="V69" s="64">
        <v>143.73425853511901</v>
      </c>
    </row>
    <row r="70" spans="14:22" x14ac:dyDescent="0.25">
      <c r="N70" s="15">
        <v>40999</v>
      </c>
      <c r="O70" s="77">
        <v>126.70199771482</v>
      </c>
      <c r="P70" s="62">
        <v>134.834692447116</v>
      </c>
      <c r="Q70" s="62">
        <v>180.58733368426201</v>
      </c>
      <c r="R70" s="63">
        <v>194.924285781648</v>
      </c>
      <c r="S70" s="61">
        <v>107.171221034228</v>
      </c>
      <c r="T70" s="16">
        <v>118.39887117354</v>
      </c>
      <c r="U70" s="16">
        <v>131.69995338066201</v>
      </c>
      <c r="V70" s="64">
        <v>145.91064024223999</v>
      </c>
    </row>
    <row r="71" spans="14:22" x14ac:dyDescent="0.25">
      <c r="N71" s="15">
        <v>41090</v>
      </c>
      <c r="O71" s="77">
        <v>152.3834972862</v>
      </c>
      <c r="P71" s="62">
        <v>124.51414935759701</v>
      </c>
      <c r="Q71" s="62">
        <v>191.132177988335</v>
      </c>
      <c r="R71" s="63">
        <v>202.04866923203801</v>
      </c>
      <c r="S71" s="61">
        <v>107.62437008071301</v>
      </c>
      <c r="T71" s="16">
        <v>120.327183273516</v>
      </c>
      <c r="U71" s="16">
        <v>134.04210687331101</v>
      </c>
      <c r="V71" s="64">
        <v>149.88032317674299</v>
      </c>
    </row>
    <row r="72" spans="14:22" x14ac:dyDescent="0.25">
      <c r="N72" s="15">
        <v>41182</v>
      </c>
      <c r="O72" s="77">
        <v>144.68468508849699</v>
      </c>
      <c r="P72" s="62">
        <v>125.592648243222</v>
      </c>
      <c r="Q72" s="62">
        <v>185.65769754236101</v>
      </c>
      <c r="R72" s="63">
        <v>198.37078298533001</v>
      </c>
      <c r="S72" s="61">
        <v>110.527550506032</v>
      </c>
      <c r="T72" s="16">
        <v>123.287009087293</v>
      </c>
      <c r="U72" s="16">
        <v>136.69859797826001</v>
      </c>
      <c r="V72" s="64">
        <v>155.65459064537399</v>
      </c>
    </row>
    <row r="73" spans="14:22" x14ac:dyDescent="0.25">
      <c r="N73" s="15">
        <v>41274</v>
      </c>
      <c r="O73" s="77">
        <v>154.218972837878</v>
      </c>
      <c r="P73" s="62">
        <v>139.897215194626</v>
      </c>
      <c r="Q73" s="62">
        <v>193.00117548199901</v>
      </c>
      <c r="R73" s="63">
        <v>208.56324262777699</v>
      </c>
      <c r="S73" s="61">
        <v>113.292900212991</v>
      </c>
      <c r="T73" s="16">
        <v>124.374518501005</v>
      </c>
      <c r="U73" s="16">
        <v>137.671851800128</v>
      </c>
      <c r="V73" s="64">
        <v>159.96690475413499</v>
      </c>
    </row>
    <row r="74" spans="14:22" x14ac:dyDescent="0.25">
      <c r="N74" s="15">
        <v>41364</v>
      </c>
      <c r="O74" s="77">
        <v>148.77097471084599</v>
      </c>
      <c r="P74" s="62">
        <v>121.635918311822</v>
      </c>
      <c r="Q74" s="62">
        <v>192.49021428857799</v>
      </c>
      <c r="R74" s="63">
        <v>213.04382059546401</v>
      </c>
      <c r="S74" s="61">
        <v>114.749275396901</v>
      </c>
      <c r="T74" s="16">
        <v>125.17460505019601</v>
      </c>
      <c r="U74" s="16">
        <v>141.02550211648301</v>
      </c>
      <c r="V74" s="64">
        <v>163.56785499909</v>
      </c>
    </row>
    <row r="75" spans="14:22" x14ac:dyDescent="0.25">
      <c r="N75" s="15">
        <v>41455</v>
      </c>
      <c r="O75" s="77">
        <v>160.375049098793</v>
      </c>
      <c r="P75" s="62">
        <v>134.73638358359599</v>
      </c>
      <c r="Q75" s="62">
        <v>204.73546183831201</v>
      </c>
      <c r="R75" s="63">
        <v>225.94956808079499</v>
      </c>
      <c r="S75" s="61">
        <v>116.517203282469</v>
      </c>
      <c r="T75" s="16">
        <v>129.24860193773799</v>
      </c>
      <c r="U75" s="16">
        <v>149.21728234521399</v>
      </c>
      <c r="V75" s="64">
        <v>170.13674048543101</v>
      </c>
    </row>
    <row r="76" spans="14:22" x14ac:dyDescent="0.25">
      <c r="N76" s="15">
        <v>41547</v>
      </c>
      <c r="O76" s="77">
        <v>154.14956077282099</v>
      </c>
      <c r="P76" s="62">
        <v>139.43793845990899</v>
      </c>
      <c r="Q76" s="62">
        <v>215.12699344647601</v>
      </c>
      <c r="R76" s="63">
        <v>231.85907910473199</v>
      </c>
      <c r="S76" s="61">
        <v>119.147546703472</v>
      </c>
      <c r="T76" s="16">
        <v>133.46383469063201</v>
      </c>
      <c r="U76" s="16">
        <v>152.39758438801999</v>
      </c>
      <c r="V76" s="64">
        <v>176.66657188855899</v>
      </c>
    </row>
    <row r="77" spans="14:22" x14ac:dyDescent="0.25">
      <c r="N77" s="15">
        <v>41639</v>
      </c>
      <c r="O77" s="77">
        <v>160.597541381772</v>
      </c>
      <c r="P77" s="62">
        <v>143.269853999802</v>
      </c>
      <c r="Q77" s="62">
        <v>223.358640232966</v>
      </c>
      <c r="R77" s="63">
        <v>243.49965014772999</v>
      </c>
      <c r="S77" s="61">
        <v>121.874038574274</v>
      </c>
      <c r="T77" s="16">
        <v>135.373531582449</v>
      </c>
      <c r="U77" s="16">
        <v>150.42377831052701</v>
      </c>
      <c r="V77" s="64">
        <v>180.44030900064499</v>
      </c>
    </row>
    <row r="78" spans="14:22" x14ac:dyDescent="0.25">
      <c r="N78" s="15">
        <v>41729</v>
      </c>
      <c r="O78" s="77">
        <v>166.119788599136</v>
      </c>
      <c r="P78" s="62">
        <v>152.42375814384201</v>
      </c>
      <c r="Q78" s="62">
        <v>225.436404940627</v>
      </c>
      <c r="R78" s="63">
        <v>252.07747363566401</v>
      </c>
      <c r="S78" s="61">
        <v>125.582055930507</v>
      </c>
      <c r="T78" s="16">
        <v>139.58429968803901</v>
      </c>
      <c r="U78" s="16">
        <v>153.43696900473901</v>
      </c>
      <c r="V78" s="64">
        <v>186.69637732934501</v>
      </c>
    </row>
    <row r="79" spans="14:22" x14ac:dyDescent="0.25">
      <c r="N79" s="15">
        <v>41820</v>
      </c>
      <c r="O79" s="77">
        <v>172.370189814442</v>
      </c>
      <c r="P79" s="62">
        <v>147.66505930415099</v>
      </c>
      <c r="Q79" s="62">
        <v>230.59864437045499</v>
      </c>
      <c r="R79" s="63">
        <v>261.03606518673701</v>
      </c>
      <c r="S79" s="61">
        <v>130.907773332967</v>
      </c>
      <c r="T79" s="16">
        <v>146.681656210196</v>
      </c>
      <c r="U79" s="16">
        <v>160.536311138179</v>
      </c>
      <c r="V79" s="64">
        <v>197.38854559003801</v>
      </c>
    </row>
    <row r="80" spans="14:22" x14ac:dyDescent="0.25">
      <c r="N80" s="15">
        <v>41912</v>
      </c>
      <c r="O80" s="77">
        <v>180.35236844610401</v>
      </c>
      <c r="P80" s="62">
        <v>165.15435409686799</v>
      </c>
      <c r="Q80" s="62">
        <v>236.06545892144899</v>
      </c>
      <c r="R80" s="63">
        <v>259.14890640633098</v>
      </c>
      <c r="S80" s="61">
        <v>133.05592425093801</v>
      </c>
      <c r="T80" s="16">
        <v>150.45813398277201</v>
      </c>
      <c r="U80" s="16">
        <v>164.802654713697</v>
      </c>
      <c r="V80" s="64">
        <v>202.67982081978201</v>
      </c>
    </row>
    <row r="81" spans="14:22" x14ac:dyDescent="0.25">
      <c r="N81" s="15">
        <v>42004</v>
      </c>
      <c r="O81" s="77">
        <v>184.97438934446501</v>
      </c>
      <c r="P81" s="62">
        <v>160.591312910608</v>
      </c>
      <c r="Q81" s="62">
        <v>249.54884259558199</v>
      </c>
      <c r="R81" s="63">
        <v>283.26339276717499</v>
      </c>
      <c r="S81" s="61">
        <v>133.62455918231299</v>
      </c>
      <c r="T81" s="16">
        <v>151.2622070148</v>
      </c>
      <c r="U81" s="16">
        <v>165.769026370836</v>
      </c>
      <c r="V81" s="64">
        <v>202.73938310904001</v>
      </c>
    </row>
    <row r="82" spans="14:22" x14ac:dyDescent="0.25">
      <c r="N82" s="15">
        <v>42094</v>
      </c>
      <c r="O82" s="77">
        <v>178.10760713679201</v>
      </c>
      <c r="P82" s="62">
        <v>162.946833361377</v>
      </c>
      <c r="Q82" s="62">
        <v>250.98926958858601</v>
      </c>
      <c r="R82" s="63">
        <v>286.10749552841702</v>
      </c>
      <c r="S82" s="61">
        <v>137.91463473783401</v>
      </c>
      <c r="T82" s="16">
        <v>154.90916974862799</v>
      </c>
      <c r="U82" s="16">
        <v>168.721584269619</v>
      </c>
      <c r="V82" s="64">
        <v>208.51782653969801</v>
      </c>
    </row>
    <row r="83" spans="14:22" x14ac:dyDescent="0.25">
      <c r="N83" s="15">
        <v>42185</v>
      </c>
      <c r="O83" s="77">
        <v>187.828240047029</v>
      </c>
      <c r="P83" s="62">
        <v>173.851183571127</v>
      </c>
      <c r="Q83" s="62">
        <v>248.24746301226699</v>
      </c>
      <c r="R83" s="63">
        <v>289.044683908671</v>
      </c>
      <c r="S83" s="61">
        <v>143.116955348521</v>
      </c>
      <c r="T83" s="16">
        <v>161.58382797724701</v>
      </c>
      <c r="U83" s="16">
        <v>172.33586037506299</v>
      </c>
      <c r="V83" s="64">
        <v>220.39251255284</v>
      </c>
    </row>
    <row r="84" spans="14:22" x14ac:dyDescent="0.25">
      <c r="N84" s="15">
        <v>42277</v>
      </c>
      <c r="O84" s="77">
        <v>192.29857595097599</v>
      </c>
      <c r="P84" s="62">
        <v>176.113668706022</v>
      </c>
      <c r="Q84" s="62">
        <v>263.65676117611798</v>
      </c>
      <c r="R84" s="63">
        <v>309.065106233157</v>
      </c>
      <c r="S84" s="61">
        <v>143.202796137891</v>
      </c>
      <c r="T84" s="16">
        <v>164.01205732157001</v>
      </c>
      <c r="U84" s="16">
        <v>173.665179369524</v>
      </c>
      <c r="V84" s="64">
        <v>225.64459431863801</v>
      </c>
    </row>
    <row r="85" spans="14:22" x14ac:dyDescent="0.25">
      <c r="N85" s="15">
        <v>42369</v>
      </c>
      <c r="O85" s="77">
        <v>187.18984639155099</v>
      </c>
      <c r="P85" s="62">
        <v>175.284099629536</v>
      </c>
      <c r="Q85" s="62">
        <v>265.58110714702298</v>
      </c>
      <c r="R85" s="63">
        <v>301.55381752042501</v>
      </c>
      <c r="S85" s="61">
        <v>141.83643637074599</v>
      </c>
      <c r="T85" s="16">
        <v>163.30481486767201</v>
      </c>
      <c r="U85" s="16">
        <v>174.99830677795799</v>
      </c>
      <c r="V85" s="64">
        <v>225.04818547622901</v>
      </c>
    </row>
    <row r="86" spans="14:22" x14ac:dyDescent="0.25">
      <c r="N86" s="15">
        <v>42460</v>
      </c>
      <c r="O86" s="77">
        <v>199.63760447577701</v>
      </c>
      <c r="P86" s="62">
        <v>181.671188266173</v>
      </c>
      <c r="Q86" s="62">
        <v>272.79866269488298</v>
      </c>
      <c r="R86" s="63">
        <v>307.954936627412</v>
      </c>
      <c r="S86" s="61">
        <v>144.455432703745</v>
      </c>
      <c r="T86" s="16">
        <v>168.583355745723</v>
      </c>
      <c r="U86" s="16">
        <v>179.19373282494101</v>
      </c>
      <c r="V86" s="64">
        <v>232.27451862633501</v>
      </c>
    </row>
    <row r="87" spans="14:22" x14ac:dyDescent="0.25">
      <c r="N87" s="15">
        <v>42551</v>
      </c>
      <c r="O87" s="77">
        <v>203.21999641748201</v>
      </c>
      <c r="P87" s="62">
        <v>187.26893776258299</v>
      </c>
      <c r="Q87" s="62">
        <v>277.67453421715902</v>
      </c>
      <c r="R87" s="63">
        <v>339.26328601664898</v>
      </c>
      <c r="S87" s="61">
        <v>148.80297590362201</v>
      </c>
      <c r="T87" s="16">
        <v>178.187853000823</v>
      </c>
      <c r="U87" s="16">
        <v>184.53406235942401</v>
      </c>
      <c r="V87" s="64">
        <v>246.42868818574701</v>
      </c>
    </row>
    <row r="88" spans="14:22" x14ac:dyDescent="0.25">
      <c r="N88" s="15">
        <v>42643</v>
      </c>
      <c r="O88" s="77">
        <v>206.249224443141</v>
      </c>
      <c r="P88" s="62">
        <v>191.296230917332</v>
      </c>
      <c r="Q88" s="62">
        <v>289.89009648314499</v>
      </c>
      <c r="R88" s="63">
        <v>323.20433930963702</v>
      </c>
      <c r="S88" s="61">
        <v>152.972387321893</v>
      </c>
      <c r="T88" s="16">
        <v>181.09923583624101</v>
      </c>
      <c r="U88" s="16">
        <v>188.84042514872999</v>
      </c>
      <c r="V88" s="64">
        <v>253.14698905911999</v>
      </c>
    </row>
    <row r="89" spans="14:22" x14ac:dyDescent="0.25">
      <c r="N89" s="15">
        <v>42735</v>
      </c>
      <c r="O89" s="77">
        <v>206.53452241642299</v>
      </c>
      <c r="P89" s="62">
        <v>201.854871867198</v>
      </c>
      <c r="Q89" s="62">
        <v>299.98196307914901</v>
      </c>
      <c r="R89" s="63">
        <v>348.702926470904</v>
      </c>
      <c r="S89" s="61">
        <v>156.453009693176</v>
      </c>
      <c r="T89" s="16">
        <v>180.47195574814501</v>
      </c>
      <c r="U89" s="16">
        <v>192.89224432052399</v>
      </c>
      <c r="V89" s="64">
        <v>253.321240105117</v>
      </c>
    </row>
    <row r="90" spans="14:22" x14ac:dyDescent="0.25">
      <c r="N90" s="15">
        <v>42825</v>
      </c>
      <c r="O90" s="77">
        <v>220.58167391041101</v>
      </c>
      <c r="P90" s="62">
        <v>208.64335698315799</v>
      </c>
      <c r="Q90" s="62">
        <v>304.16485461709902</v>
      </c>
      <c r="R90" s="63">
        <v>339.73024354518799</v>
      </c>
      <c r="S90" s="61">
        <v>162.00077950448701</v>
      </c>
      <c r="T90" s="16">
        <v>190.49511264844401</v>
      </c>
      <c r="U90" s="16">
        <v>200.08876487667101</v>
      </c>
      <c r="V90" s="64">
        <v>261.918759881526</v>
      </c>
    </row>
    <row r="91" spans="14:22" x14ac:dyDescent="0.25">
      <c r="N91" s="15">
        <v>42916</v>
      </c>
      <c r="O91" s="77">
        <v>210.182322525556</v>
      </c>
      <c r="P91" s="62">
        <v>224.378525788763</v>
      </c>
      <c r="Q91" s="62">
        <v>306.75773289494401</v>
      </c>
      <c r="R91" s="63">
        <v>371.211758246145</v>
      </c>
      <c r="S91" s="61">
        <v>168.45996504966899</v>
      </c>
      <c r="T91" s="16">
        <v>207.72497218243899</v>
      </c>
      <c r="U91" s="16">
        <v>209.06625375303099</v>
      </c>
      <c r="V91" s="64">
        <v>275.61208400440802</v>
      </c>
    </row>
    <row r="92" spans="14:22" x14ac:dyDescent="0.25">
      <c r="N92" s="15">
        <v>43008</v>
      </c>
      <c r="O92" s="77">
        <v>220.88058864267401</v>
      </c>
      <c r="P92" s="62">
        <v>221.963731867658</v>
      </c>
      <c r="Q92" s="62">
        <v>315.52967185519901</v>
      </c>
      <c r="R92" s="63">
        <v>359.29775179431601</v>
      </c>
      <c r="S92" s="61">
        <v>168.63943496648099</v>
      </c>
      <c r="T92" s="16">
        <v>212.272255789421</v>
      </c>
      <c r="U92" s="16">
        <v>211.22907399538801</v>
      </c>
      <c r="V92" s="64">
        <v>278.75776775664599</v>
      </c>
    </row>
    <row r="93" spans="14:22" x14ac:dyDescent="0.25">
      <c r="N93" s="15">
        <v>43100</v>
      </c>
      <c r="O93" s="77">
        <v>227.21448775559401</v>
      </c>
      <c r="P93" s="62">
        <v>226.37742563755401</v>
      </c>
      <c r="Q93" s="62">
        <v>328.67527424002498</v>
      </c>
      <c r="R93" s="63">
        <v>368.90435516006801</v>
      </c>
      <c r="S93" s="61">
        <v>167.50751265435699</v>
      </c>
      <c r="T93" s="16">
        <v>207.982806813347</v>
      </c>
      <c r="U93" s="16">
        <v>208.93398561026399</v>
      </c>
      <c r="V93" s="64">
        <v>276.79512649056699</v>
      </c>
    </row>
    <row r="94" spans="14:22" x14ac:dyDescent="0.25">
      <c r="N94" s="15">
        <v>43190</v>
      </c>
      <c r="O94" s="77">
        <v>217.913568647094</v>
      </c>
      <c r="P94" s="62">
        <v>239.743724319286</v>
      </c>
      <c r="Q94" s="62">
        <v>345.14735134075198</v>
      </c>
      <c r="R94" s="63">
        <v>378.12073508413602</v>
      </c>
      <c r="S94" s="61">
        <v>172.10577363593001</v>
      </c>
      <c r="T94" s="16">
        <v>210.81462631266001</v>
      </c>
      <c r="U94" s="16">
        <v>208.822520351337</v>
      </c>
      <c r="V94" s="64">
        <v>285.962812444402</v>
      </c>
    </row>
    <row r="95" spans="14:22" x14ac:dyDescent="0.25">
      <c r="N95" s="15">
        <v>43281</v>
      </c>
      <c r="O95" s="77">
        <v>237.862343523871</v>
      </c>
      <c r="P95" s="62">
        <v>231.38437012821501</v>
      </c>
      <c r="Q95" s="62">
        <v>328.90260813969098</v>
      </c>
      <c r="R95" s="63">
        <v>382.83379576211303</v>
      </c>
      <c r="S95" s="61">
        <v>178.147799423858</v>
      </c>
      <c r="T95" s="16">
        <v>217.724427552777</v>
      </c>
      <c r="U95" s="16">
        <v>209.56321715436599</v>
      </c>
      <c r="V95" s="64">
        <v>301.20757097019998</v>
      </c>
    </row>
    <row r="96" spans="14:22" x14ac:dyDescent="0.25">
      <c r="N96" s="15">
        <v>43373</v>
      </c>
      <c r="O96" s="77">
        <v>239.14417787135801</v>
      </c>
      <c r="P96" s="62">
        <v>242.40610386150399</v>
      </c>
      <c r="Q96" s="62">
        <v>326.94437261496898</v>
      </c>
      <c r="R96" s="63">
        <v>381.70835823560401</v>
      </c>
      <c r="S96" s="61">
        <v>179.72659082264599</v>
      </c>
      <c r="T96" s="16">
        <v>223.79383654253101</v>
      </c>
      <c r="U96" s="16">
        <v>211.30107531881399</v>
      </c>
      <c r="V96" s="64">
        <v>305.41964877125201</v>
      </c>
    </row>
    <row r="97" spans="14:22" x14ac:dyDescent="0.25">
      <c r="N97" s="15">
        <v>43465</v>
      </c>
      <c r="O97" s="77">
        <v>232.82309703941601</v>
      </c>
      <c r="P97" s="62">
        <v>243.586777785723</v>
      </c>
      <c r="Q97" s="62">
        <v>333.37721642039998</v>
      </c>
      <c r="R97" s="63">
        <v>385.74616339566398</v>
      </c>
      <c r="S97" s="61">
        <v>179.70194123318399</v>
      </c>
      <c r="T97" s="16">
        <v>227.6174232173</v>
      </c>
      <c r="U97" s="16">
        <v>212.84876984792501</v>
      </c>
      <c r="V97" s="64">
        <v>303.32613344507399</v>
      </c>
    </row>
    <row r="98" spans="14:22" x14ac:dyDescent="0.25">
      <c r="N98" s="15">
        <v>43555</v>
      </c>
      <c r="O98" s="77">
        <v>234.36161547123399</v>
      </c>
      <c r="P98" s="62">
        <v>266.51081705706798</v>
      </c>
      <c r="Q98" s="62">
        <v>343.58171578001202</v>
      </c>
      <c r="R98" s="63">
        <v>391.80479141894102</v>
      </c>
      <c r="S98" s="61">
        <v>182.14109598167599</v>
      </c>
      <c r="T98" s="16">
        <v>231.01362365926801</v>
      </c>
      <c r="U98" s="16">
        <v>212.83989958201599</v>
      </c>
      <c r="V98" s="64">
        <v>308.65870137365903</v>
      </c>
    </row>
    <row r="99" spans="14:22" x14ac:dyDescent="0.25">
      <c r="N99" s="15">
        <v>43646</v>
      </c>
      <c r="O99" s="77">
        <v>247.39953643686999</v>
      </c>
      <c r="P99" s="62">
        <v>244.20268944229599</v>
      </c>
      <c r="Q99" s="62">
        <v>351.86007352836299</v>
      </c>
      <c r="R99" s="63">
        <v>389.880476657668</v>
      </c>
      <c r="S99" s="61">
        <v>184.959600420409</v>
      </c>
      <c r="T99" s="16">
        <v>234.36830466934001</v>
      </c>
      <c r="U99" s="16">
        <v>212.948855895089</v>
      </c>
      <c r="V99" s="64">
        <v>319.61573358130801</v>
      </c>
    </row>
    <row r="100" spans="14:22" x14ac:dyDescent="0.25">
      <c r="N100" s="15">
        <v>43738</v>
      </c>
      <c r="O100" s="77">
        <v>256.18206926794699</v>
      </c>
      <c r="P100" s="62">
        <v>251.57240002905399</v>
      </c>
      <c r="Q100" s="62">
        <v>336.55451145408699</v>
      </c>
      <c r="R100" s="63">
        <v>408.51554798471898</v>
      </c>
      <c r="S100" s="61">
        <v>186.38279294631701</v>
      </c>
      <c r="T100" s="16">
        <v>238.17143933832801</v>
      </c>
      <c r="U100" s="16">
        <v>214.49890833129999</v>
      </c>
      <c r="V100" s="64">
        <v>330.33979489907603</v>
      </c>
    </row>
    <row r="101" spans="14:22" x14ac:dyDescent="0.25">
      <c r="N101" s="15">
        <v>43830</v>
      </c>
      <c r="O101" s="77">
        <v>240.594158276668</v>
      </c>
      <c r="P101" s="62">
        <v>271.61556697871299</v>
      </c>
      <c r="Q101" s="62">
        <v>331.01717127819597</v>
      </c>
      <c r="R101" s="63">
        <v>408.22897023148499</v>
      </c>
      <c r="S101" s="61">
        <v>186.89545045603299</v>
      </c>
      <c r="T101" s="16">
        <v>242.542965529713</v>
      </c>
      <c r="U101" s="16">
        <v>216.41379094997799</v>
      </c>
      <c r="V101" s="64">
        <v>335.10677456198499</v>
      </c>
    </row>
    <row r="102" spans="14:22" x14ac:dyDescent="0.25">
      <c r="N102" s="15">
        <v>43921</v>
      </c>
      <c r="O102" s="77">
        <v>250.22358425514099</v>
      </c>
      <c r="P102" s="62">
        <v>248.64586269760301</v>
      </c>
      <c r="Q102" s="62">
        <v>333.53192907463898</v>
      </c>
      <c r="R102" s="63">
        <v>401.31882699612203</v>
      </c>
      <c r="S102" s="61">
        <v>186.55041196410201</v>
      </c>
      <c r="T102" s="16">
        <v>247.44710453008901</v>
      </c>
      <c r="U102" s="16">
        <v>216.00109545732099</v>
      </c>
      <c r="V102" s="64">
        <v>334.93713036757902</v>
      </c>
    </row>
    <row r="103" spans="14:22" x14ac:dyDescent="0.25">
      <c r="N103" s="15">
        <v>44012</v>
      </c>
      <c r="O103" s="77">
        <v>236.15811121012101</v>
      </c>
      <c r="P103" s="62">
        <v>277.32959132960798</v>
      </c>
      <c r="Q103" s="62">
        <v>334.66729270238801</v>
      </c>
      <c r="R103" s="63">
        <v>375.69300385561502</v>
      </c>
      <c r="S103" s="61">
        <v>184.91545059821999</v>
      </c>
      <c r="T103" s="16">
        <v>252.07761452111399</v>
      </c>
      <c r="U103" s="16">
        <v>212.624079764497</v>
      </c>
      <c r="V103" s="64">
        <v>334.14419018995898</v>
      </c>
    </row>
    <row r="104" spans="14:22" x14ac:dyDescent="0.25">
      <c r="N104" s="15">
        <v>44104</v>
      </c>
      <c r="O104" s="77">
        <v>266.24790659561398</v>
      </c>
      <c r="P104" s="62">
        <v>274.49170463799999</v>
      </c>
      <c r="Q104" s="62">
        <v>348.39708973019998</v>
      </c>
      <c r="R104" s="63">
        <v>400.98056548139903</v>
      </c>
      <c r="S104" s="61">
        <v>189.57965109628299</v>
      </c>
      <c r="T104" s="16">
        <v>259.20187290700602</v>
      </c>
      <c r="U104" s="16">
        <v>215.42424535040999</v>
      </c>
      <c r="V104" s="64">
        <v>347.33594428205998</v>
      </c>
    </row>
    <row r="105" spans="14:22" x14ac:dyDescent="0.25">
      <c r="N105" s="15">
        <v>44196</v>
      </c>
      <c r="O105" s="77">
        <v>273.74194383483399</v>
      </c>
      <c r="P105" s="62">
        <v>290.73649158449098</v>
      </c>
      <c r="Q105" s="62">
        <v>349.95728796083603</v>
      </c>
      <c r="R105" s="63">
        <v>408.14919434768302</v>
      </c>
      <c r="S105" s="61">
        <v>196.06640138587599</v>
      </c>
      <c r="T105" s="16">
        <v>268.45237031644803</v>
      </c>
      <c r="U105" s="16">
        <v>223.921475358864</v>
      </c>
      <c r="V105" s="64">
        <v>366.23498154240201</v>
      </c>
    </row>
    <row r="106" spans="14:22" x14ac:dyDescent="0.25">
      <c r="N106" s="15">
        <v>44286</v>
      </c>
      <c r="O106" s="77">
        <v>256.18121690756999</v>
      </c>
      <c r="P106" s="62">
        <v>302.67458383540799</v>
      </c>
      <c r="Q106" s="62">
        <v>366.69567712528402</v>
      </c>
      <c r="R106" s="63">
        <v>403.539386047709</v>
      </c>
      <c r="S106" s="61">
        <v>197.48633687490701</v>
      </c>
      <c r="T106" s="16">
        <v>279.29362164236699</v>
      </c>
      <c r="U106" s="16">
        <v>231.95085904227901</v>
      </c>
      <c r="V106" s="64">
        <v>381.199154770848</v>
      </c>
    </row>
    <row r="107" spans="14:22" x14ac:dyDescent="0.25">
      <c r="N107" s="15">
        <v>44377</v>
      </c>
      <c r="O107" s="77">
        <v>264.285102398086</v>
      </c>
      <c r="P107" s="62">
        <v>310.68200568473901</v>
      </c>
      <c r="Q107" s="62">
        <v>360.03150785493602</v>
      </c>
      <c r="R107" s="63">
        <v>431.95720241262802</v>
      </c>
      <c r="S107" s="61">
        <v>203.02963855425699</v>
      </c>
      <c r="T107" s="16">
        <v>295.16358837074802</v>
      </c>
      <c r="U107" s="16">
        <v>242.600653076746</v>
      </c>
      <c r="V107" s="64">
        <v>405.16571206903802</v>
      </c>
    </row>
    <row r="108" spans="14:22" x14ac:dyDescent="0.25">
      <c r="N108" s="15">
        <v>44469</v>
      </c>
      <c r="O108" s="77">
        <v>274.96900654136903</v>
      </c>
      <c r="P108" s="62">
        <v>334.45362475212897</v>
      </c>
      <c r="Q108" s="62">
        <v>370.40260066649</v>
      </c>
      <c r="R108" s="63">
        <v>468.838347924902</v>
      </c>
      <c r="S108" s="61">
        <v>212.97224645067101</v>
      </c>
      <c r="T108" s="16">
        <v>309.24600254699101</v>
      </c>
      <c r="U108" s="16">
        <v>252.27214074644499</v>
      </c>
      <c r="V108" s="64">
        <v>427.68049920867799</v>
      </c>
    </row>
    <row r="109" spans="14:22" x14ac:dyDescent="0.25">
      <c r="N109" s="15">
        <v>44561</v>
      </c>
      <c r="O109" s="77">
        <v>284.20169630797398</v>
      </c>
      <c r="P109" s="62">
        <v>352.17688096069298</v>
      </c>
      <c r="Q109" s="62">
        <v>408.30765589561003</v>
      </c>
      <c r="R109" s="63">
        <v>458.42467538668001</v>
      </c>
      <c r="S109" s="61">
        <v>218.16212914897699</v>
      </c>
      <c r="T109" s="16">
        <v>318.66673760087201</v>
      </c>
      <c r="U109" s="16">
        <v>257.05510807692701</v>
      </c>
      <c r="V109" s="64">
        <v>438.75215848275701</v>
      </c>
    </row>
    <row r="110" spans="14:22" x14ac:dyDescent="0.25">
      <c r="N110" s="15">
        <v>44651</v>
      </c>
      <c r="O110" s="77">
        <v>272.27520645170802</v>
      </c>
      <c r="P110" s="62">
        <v>360.58869425933699</v>
      </c>
      <c r="Q110" s="62">
        <v>375.341783614267</v>
      </c>
      <c r="R110" s="63">
        <v>449.31941677205202</v>
      </c>
      <c r="S110" s="61">
        <v>222.838159665587</v>
      </c>
      <c r="T110" s="16">
        <v>338.18394371474602</v>
      </c>
      <c r="U110" s="16">
        <v>262.46943150303503</v>
      </c>
      <c r="V110" s="64">
        <v>459.43832090732201</v>
      </c>
    </row>
    <row r="111" spans="14:22" x14ac:dyDescent="0.25">
      <c r="N111" s="15">
        <v>44742</v>
      </c>
      <c r="O111" s="77">
        <v>274.34508338589598</v>
      </c>
      <c r="P111" s="62">
        <v>380.31959864632</v>
      </c>
      <c r="Q111" s="62">
        <v>391.65200301599202</v>
      </c>
      <c r="R111" s="63">
        <v>509.11237760247599</v>
      </c>
      <c r="S111" s="61">
        <v>233.391354346924</v>
      </c>
      <c r="T111" s="16">
        <v>366.74186884767499</v>
      </c>
      <c r="U111" s="16">
        <v>269.863302745064</v>
      </c>
      <c r="V111" s="64">
        <v>490.82952454828802</v>
      </c>
    </row>
    <row r="112" spans="14:22" x14ac:dyDescent="0.25">
      <c r="N112" s="15">
        <v>44834</v>
      </c>
      <c r="O112" s="77">
        <v>276.14100012177602</v>
      </c>
      <c r="P112" s="62">
        <v>402.100228248939</v>
      </c>
      <c r="Q112" s="62">
        <v>418.18866959135403</v>
      </c>
      <c r="R112" s="63">
        <v>453.045579702059</v>
      </c>
      <c r="S112" s="61">
        <v>231.70215941074801</v>
      </c>
      <c r="T112" s="16">
        <v>369.19953694452101</v>
      </c>
      <c r="U112" s="16">
        <v>271.080256988793</v>
      </c>
      <c r="V112" s="64">
        <v>476.74849391296698</v>
      </c>
    </row>
    <row r="113" spans="14:22" x14ac:dyDescent="0.25">
      <c r="N113" s="15">
        <v>44926</v>
      </c>
      <c r="O113" s="77">
        <v>296.08787895615399</v>
      </c>
      <c r="P113" s="62">
        <v>392.14290981120899</v>
      </c>
      <c r="Q113" s="62">
        <v>409.74597728709699</v>
      </c>
      <c r="R113" s="63">
        <v>461.918806619061</v>
      </c>
      <c r="S113" s="61">
        <v>221.53429998681199</v>
      </c>
      <c r="T113" s="16">
        <v>359.24840231872099</v>
      </c>
      <c r="U113" s="16">
        <v>269.57789548501103</v>
      </c>
      <c r="V113" s="64">
        <v>445.51573788203598</v>
      </c>
    </row>
    <row r="114" spans="14:22" x14ac:dyDescent="0.25">
      <c r="N114" s="15">
        <v>45016</v>
      </c>
      <c r="O114" s="77">
        <v>241.13599498557701</v>
      </c>
      <c r="P114" s="62">
        <v>412.07709716455298</v>
      </c>
      <c r="Q114" s="62">
        <v>414.69647713500302</v>
      </c>
      <c r="R114" s="63">
        <v>425.40498299492998</v>
      </c>
      <c r="S114" s="61">
        <v>220.05344758916399</v>
      </c>
      <c r="T114" s="16">
        <v>368.53417495673102</v>
      </c>
      <c r="U114" s="16">
        <v>271.545833383115</v>
      </c>
      <c r="V114" s="64">
        <v>438.10343592893503</v>
      </c>
    </row>
    <row r="115" spans="14:22" x14ac:dyDescent="0.25">
      <c r="N115" s="15">
        <v>45107</v>
      </c>
      <c r="O115" s="77">
        <v>252.87760896227601</v>
      </c>
      <c r="P115" s="62">
        <v>400.95934055358998</v>
      </c>
      <c r="Q115" s="62">
        <v>395.64374938882298</v>
      </c>
      <c r="R115" s="63">
        <v>425.15089641092101</v>
      </c>
      <c r="S115" s="61">
        <v>225.861562490952</v>
      </c>
      <c r="T115" s="16">
        <v>386.07354352462301</v>
      </c>
      <c r="U115" s="16">
        <v>277.31951638143602</v>
      </c>
      <c r="V115" s="64">
        <v>439.04187173584899</v>
      </c>
    </row>
    <row r="116" spans="14:22" x14ac:dyDescent="0.25">
      <c r="N116" s="15">
        <v>45199</v>
      </c>
      <c r="O116" s="77">
        <v>259.42861897925002</v>
      </c>
      <c r="P116" s="62">
        <v>418.309252524057</v>
      </c>
      <c r="Q116" s="62">
        <v>406.74135872476899</v>
      </c>
      <c r="R116" s="63">
        <v>432.75799286173401</v>
      </c>
      <c r="S116" s="61">
        <v>224.82263901387401</v>
      </c>
      <c r="T116" s="16">
        <v>394.38846575866501</v>
      </c>
      <c r="U116" s="16">
        <v>281.51987792363298</v>
      </c>
      <c r="V116" s="64">
        <v>441.389793361751</v>
      </c>
    </row>
    <row r="117" spans="14:22" x14ac:dyDescent="0.25">
      <c r="N117" s="15">
        <v>45291</v>
      </c>
      <c r="O117" s="77">
        <v>217.49757339073801</v>
      </c>
      <c r="P117" s="62">
        <v>405.35075303737602</v>
      </c>
      <c r="Q117" s="62">
        <v>404.074185444546</v>
      </c>
      <c r="R117" s="63">
        <v>459.61996193667397</v>
      </c>
      <c r="S117" s="61">
        <v>216.72790661559699</v>
      </c>
      <c r="T117" s="16">
        <v>393.91675377304603</v>
      </c>
      <c r="U117" s="16">
        <v>281.03960945864998</v>
      </c>
      <c r="V117" s="64">
        <v>437.64080650890799</v>
      </c>
    </row>
    <row r="118" spans="14:22" x14ac:dyDescent="0.25">
      <c r="N118" s="15">
        <v>45382</v>
      </c>
      <c r="O118" s="77">
        <v>248.42872552286599</v>
      </c>
      <c r="P118" s="62">
        <v>425.01246260839798</v>
      </c>
      <c r="Q118" s="62">
        <v>422.806507993335</v>
      </c>
      <c r="R118" s="63">
        <v>397.53832888031798</v>
      </c>
      <c r="S118" s="61">
        <v>216.00044129723801</v>
      </c>
      <c r="T118" s="16">
        <v>394.27626193497298</v>
      </c>
      <c r="U118" s="16">
        <v>281.83108211386201</v>
      </c>
      <c r="V118" s="64">
        <v>431.813615021673</v>
      </c>
    </row>
    <row r="119" spans="14:22" x14ac:dyDescent="0.25">
      <c r="N119" s="15">
        <v>45473</v>
      </c>
      <c r="O119" s="77">
        <v>219.76002890246701</v>
      </c>
      <c r="P119" s="62">
        <v>418.99972289512198</v>
      </c>
      <c r="Q119" s="62">
        <v>396.24349870711097</v>
      </c>
      <c r="R119" s="63">
        <v>454.683372711017</v>
      </c>
      <c r="S119" s="61">
        <v>218.751148600379</v>
      </c>
      <c r="T119" s="16">
        <v>398.13163842699601</v>
      </c>
      <c r="U119" s="16">
        <v>283.58166964145198</v>
      </c>
      <c r="V119" s="64">
        <v>426.43427068165198</v>
      </c>
    </row>
    <row r="120" spans="14:22" x14ac:dyDescent="0.25">
      <c r="N120" s="15">
        <v>45565</v>
      </c>
      <c r="O120" s="77">
        <v>219.38472443212501</v>
      </c>
      <c r="P120" s="62">
        <v>419.27481924959397</v>
      </c>
      <c r="Q120" s="62">
        <v>418.580775465062</v>
      </c>
      <c r="R120" s="63">
        <v>406.30612923207002</v>
      </c>
      <c r="S120" s="61">
        <v>215.93777295772699</v>
      </c>
      <c r="T120" s="16">
        <v>405.14360305539901</v>
      </c>
      <c r="U120" s="16">
        <v>283.03148242454603</v>
      </c>
      <c r="V120" s="64">
        <v>422.309016898587</v>
      </c>
    </row>
    <row r="121" spans="14:22" x14ac:dyDescent="0.25">
      <c r="N121" s="15">
        <v>45657</v>
      </c>
      <c r="O121" s="77">
        <v>213.967972745922</v>
      </c>
      <c r="P121" s="62">
        <v>429.81458394415603</v>
      </c>
      <c r="Q121" s="62">
        <v>407.74842304953802</v>
      </c>
      <c r="R121" s="63">
        <v>417.541492439916</v>
      </c>
      <c r="S121" s="61">
        <v>211.951722317118</v>
      </c>
      <c r="T121" s="16">
        <v>408.92152845246898</v>
      </c>
      <c r="U121" s="16">
        <v>283.36994875804498</v>
      </c>
      <c r="V121" s="64">
        <v>422.19620488016398</v>
      </c>
    </row>
    <row r="122" spans="14:22" x14ac:dyDescent="0.25">
      <c r="N122" s="15">
        <v>45747</v>
      </c>
      <c r="O122" s="77" t="s">
        <v>77</v>
      </c>
      <c r="P122" s="62" t="s">
        <v>77</v>
      </c>
      <c r="Q122" s="62" t="s">
        <v>77</v>
      </c>
      <c r="R122" s="63" t="s">
        <v>77</v>
      </c>
      <c r="S122" s="61" t="s">
        <v>77</v>
      </c>
      <c r="T122" s="16" t="s">
        <v>77</v>
      </c>
      <c r="U122" s="16" t="s">
        <v>77</v>
      </c>
      <c r="V122" s="64" t="s">
        <v>77</v>
      </c>
    </row>
    <row r="123" spans="14:22" ht="30" x14ac:dyDescent="0.25">
      <c r="N123" s="128"/>
      <c r="O123" s="168" t="s">
        <v>37</v>
      </c>
      <c r="P123" s="169" t="s">
        <v>38</v>
      </c>
      <c r="Q123" s="169" t="s">
        <v>39</v>
      </c>
      <c r="R123" s="170" t="s">
        <v>40</v>
      </c>
      <c r="S123" s="168" t="s">
        <v>9</v>
      </c>
      <c r="T123" s="169" t="s">
        <v>10</v>
      </c>
      <c r="U123" s="169" t="s">
        <v>11</v>
      </c>
      <c r="V123" s="170" t="s">
        <v>12</v>
      </c>
    </row>
    <row r="124" spans="14:22" x14ac:dyDescent="0.25">
      <c r="N124" s="128" t="s">
        <v>136</v>
      </c>
      <c r="O124" s="178">
        <f>O117/O116-1</f>
        <v>-0.1616284500665125</v>
      </c>
      <c r="P124" s="178">
        <f t="shared" ref="O124:V128" si="0">P117/P116-1</f>
        <v>-3.0978276020647511E-2</v>
      </c>
      <c r="Q124" s="178">
        <f t="shared" si="0"/>
        <v>-6.5574184257661816E-3</v>
      </c>
      <c r="R124" s="178">
        <f t="shared" si="0"/>
        <v>6.207157237537686E-2</v>
      </c>
      <c r="S124" s="178">
        <f t="shared" si="0"/>
        <v>-3.6004970112362589E-2</v>
      </c>
      <c r="T124" s="178">
        <f t="shared" si="0"/>
        <v>-1.1960592831019579E-3</v>
      </c>
      <c r="U124" s="178">
        <f t="shared" si="0"/>
        <v>-1.7059842044734319E-3</v>
      </c>
      <c r="V124" s="179">
        <f t="shared" si="0"/>
        <v>-8.4935966105823546E-3</v>
      </c>
    </row>
    <row r="125" spans="14:22" x14ac:dyDescent="0.25">
      <c r="N125" s="128" t="s">
        <v>136</v>
      </c>
      <c r="O125" s="178">
        <f t="shared" si="0"/>
        <v>0.14221378036507848</v>
      </c>
      <c r="P125" s="178">
        <f t="shared" si="0"/>
        <v>4.8505422584496971E-2</v>
      </c>
      <c r="Q125" s="178">
        <f t="shared" si="0"/>
        <v>4.6358622311347242E-2</v>
      </c>
      <c r="R125" s="178">
        <f t="shared" si="0"/>
        <v>-0.13507166397814019</v>
      </c>
      <c r="S125" s="178">
        <f t="shared" si="0"/>
        <v>-3.3565835139508504E-3</v>
      </c>
      <c r="T125" s="178">
        <f t="shared" si="0"/>
        <v>9.1265009290286692E-4</v>
      </c>
      <c r="U125" s="178">
        <f t="shared" si="0"/>
        <v>2.8162316932356379E-3</v>
      </c>
      <c r="V125" s="179">
        <f t="shared" si="0"/>
        <v>-1.3315009479392237E-2</v>
      </c>
    </row>
    <row r="126" spans="14:22" x14ac:dyDescent="0.25">
      <c r="N126" s="128" t="s">
        <v>136</v>
      </c>
      <c r="O126" s="178">
        <f t="shared" si="0"/>
        <v>-0.115400087329113</v>
      </c>
      <c r="P126" s="178">
        <f t="shared" si="0"/>
        <v>-1.4147208005088729E-2</v>
      </c>
      <c r="Q126" s="178">
        <f t="shared" si="0"/>
        <v>-6.2825450375145975E-2</v>
      </c>
      <c r="R126" s="178">
        <f t="shared" si="0"/>
        <v>0.14374725574676095</v>
      </c>
      <c r="S126" s="178">
        <f t="shared" si="0"/>
        <v>1.2734730015462103E-2</v>
      </c>
      <c r="T126" s="178">
        <f t="shared" si="0"/>
        <v>9.7783632042724999E-3</v>
      </c>
      <c r="U126" s="178">
        <f t="shared" si="0"/>
        <v>6.2114778627671008E-3</v>
      </c>
      <c r="V126" s="179">
        <f t="shared" si="0"/>
        <v>-1.2457560745858021E-2</v>
      </c>
    </row>
    <row r="127" spans="14:22" x14ac:dyDescent="0.25">
      <c r="N127" s="128" t="s">
        <v>136</v>
      </c>
      <c r="O127" s="178">
        <f t="shared" si="0"/>
        <v>-1.7077922323561756E-3</v>
      </c>
      <c r="P127" s="178">
        <f t="shared" si="0"/>
        <v>6.5655497949057562E-4</v>
      </c>
      <c r="Q127" s="178">
        <f t="shared" si="0"/>
        <v>5.6372601268751543E-2</v>
      </c>
      <c r="R127" s="178">
        <f t="shared" si="0"/>
        <v>-0.10639765248177235</v>
      </c>
      <c r="S127" s="178">
        <f t="shared" si="0"/>
        <v>-1.2861078264743475E-2</v>
      </c>
      <c r="T127" s="178">
        <f t="shared" si="0"/>
        <v>1.7612176354803166E-2</v>
      </c>
      <c r="U127" s="178">
        <f t="shared" si="0"/>
        <v>-1.9401367429763283E-3</v>
      </c>
      <c r="V127" s="179">
        <f t="shared" si="0"/>
        <v>-9.6738326787637607E-3</v>
      </c>
    </row>
    <row r="128" spans="14:22" x14ac:dyDescent="0.25">
      <c r="N128" s="128" t="str">
        <f>"QTR "&amp;YEAR(N121)&amp;"Q"&amp;(MONTH(N121)/3)</f>
        <v>QTR 2024Q4</v>
      </c>
      <c r="O128" s="178">
        <f>O121/O120-1</f>
        <v>-2.4690651093526306E-2</v>
      </c>
      <c r="P128" s="178">
        <f t="shared" si="0"/>
        <v>2.5138081779930932E-2</v>
      </c>
      <c r="Q128" s="178">
        <f t="shared" si="0"/>
        <v>-2.5878762357131047E-2</v>
      </c>
      <c r="R128" s="178">
        <f t="shared" si="0"/>
        <v>2.765245808396033E-2</v>
      </c>
      <c r="S128" s="178">
        <f t="shared" si="0"/>
        <v>-1.8459256044051742E-2</v>
      </c>
      <c r="T128" s="178">
        <f t="shared" si="0"/>
        <v>9.3249044748051624E-3</v>
      </c>
      <c r="U128" s="178">
        <f t="shared" si="0"/>
        <v>1.1958610773596945E-3</v>
      </c>
      <c r="V128" s="179">
        <f t="shared" si="0"/>
        <v>-2.6713144618961682E-4</v>
      </c>
    </row>
    <row r="129" spans="14:22" x14ac:dyDescent="0.25">
      <c r="N129" s="128">
        <v>42825</v>
      </c>
      <c r="O129" s="182" t="s">
        <v>77</v>
      </c>
      <c r="P129" s="183" t="s">
        <v>77</v>
      </c>
      <c r="Q129" s="183" t="s">
        <v>77</v>
      </c>
      <c r="R129" s="184" t="s">
        <v>77</v>
      </c>
      <c r="S129" s="173" t="s">
        <v>77</v>
      </c>
      <c r="T129" s="174" t="s">
        <v>77</v>
      </c>
      <c r="U129" s="174" t="s">
        <v>77</v>
      </c>
      <c r="V129" s="176" t="s">
        <v>77</v>
      </c>
    </row>
    <row r="130" spans="14:22" x14ac:dyDescent="0.25">
      <c r="N130" s="128" t="s">
        <v>138</v>
      </c>
      <c r="O130" s="178">
        <f t="shared" ref="O130:V135" si="1">O116/O112-1</f>
        <v>-6.0521187129603971E-2</v>
      </c>
      <c r="P130" s="178">
        <f t="shared" si="1"/>
        <v>4.0310905431973687E-2</v>
      </c>
      <c r="Q130" s="178">
        <f t="shared" si="1"/>
        <v>-2.7373555763170576E-2</v>
      </c>
      <c r="R130" s="178">
        <f t="shared" si="1"/>
        <v>-4.4780454217579924E-2</v>
      </c>
      <c r="S130" s="178">
        <f t="shared" si="1"/>
        <v>-2.9691222621185842E-2</v>
      </c>
      <c r="T130" s="178">
        <f t="shared" si="1"/>
        <v>6.8225786583066883E-2</v>
      </c>
      <c r="U130" s="178">
        <f t="shared" si="1"/>
        <v>3.8511181340925127E-2</v>
      </c>
      <c r="V130" s="179">
        <f t="shared" si="1"/>
        <v>-7.4166360256338604E-2</v>
      </c>
    </row>
    <row r="131" spans="14:22" x14ac:dyDescent="0.25">
      <c r="N131" s="128" t="s">
        <v>138</v>
      </c>
      <c r="O131" s="178">
        <f t="shared" si="1"/>
        <v>-0.26542898629448453</v>
      </c>
      <c r="P131" s="178">
        <f t="shared" si="1"/>
        <v>3.3681198603146223E-2</v>
      </c>
      <c r="Q131" s="178">
        <f t="shared" si="1"/>
        <v>-1.3842214828083454E-2</v>
      </c>
      <c r="R131" s="178">
        <f t="shared" si="1"/>
        <v>-4.976728917389317E-3</v>
      </c>
      <c r="S131" s="178">
        <f t="shared" si="1"/>
        <v>-2.1695933187326433E-2</v>
      </c>
      <c r="T131" s="178">
        <f t="shared" si="1"/>
        <v>9.6502451313806192E-2</v>
      </c>
      <c r="U131" s="178">
        <f t="shared" si="1"/>
        <v>4.2517261858646016E-2</v>
      </c>
      <c r="V131" s="179">
        <f t="shared" si="1"/>
        <v>-1.7675989204253728E-2</v>
      </c>
    </row>
    <row r="132" spans="14:22" x14ac:dyDescent="0.25">
      <c r="N132" s="128" t="s">
        <v>138</v>
      </c>
      <c r="O132" s="178">
        <f t="shared" si="1"/>
        <v>3.0243226598024808E-2</v>
      </c>
      <c r="P132" s="178">
        <f t="shared" si="1"/>
        <v>3.1390643966509035E-2</v>
      </c>
      <c r="Q132" s="178">
        <f t="shared" si="1"/>
        <v>1.955654630673842E-2</v>
      </c>
      <c r="R132" s="178">
        <f t="shared" si="1"/>
        <v>-6.5506177004381994E-2</v>
      </c>
      <c r="S132" s="178">
        <f t="shared" si="1"/>
        <v>-1.8418281269070969E-2</v>
      </c>
      <c r="T132" s="178">
        <f t="shared" si="1"/>
        <v>6.9849931777057783E-2</v>
      </c>
      <c r="U132" s="178">
        <f t="shared" si="1"/>
        <v>3.7876658251779993E-2</v>
      </c>
      <c r="V132" s="179">
        <f t="shared" si="1"/>
        <v>-1.435693124370363E-2</v>
      </c>
    </row>
    <row r="133" spans="14:22" x14ac:dyDescent="0.25">
      <c r="N133" s="128" t="s">
        <v>138</v>
      </c>
      <c r="O133" s="178">
        <f t="shared" si="1"/>
        <v>-0.13096288040571213</v>
      </c>
      <c r="P133" s="178">
        <f t="shared" si="1"/>
        <v>4.4993046717964669E-2</v>
      </c>
      <c r="Q133" s="178">
        <f t="shared" si="1"/>
        <v>1.5158822026493102E-3</v>
      </c>
      <c r="R133" s="178">
        <f t="shared" si="1"/>
        <v>6.9463516481809151E-2</v>
      </c>
      <c r="S133" s="178">
        <f t="shared" si="1"/>
        <v>-3.1481292399444194E-2</v>
      </c>
      <c r="T133" s="178">
        <f t="shared" si="1"/>
        <v>3.1232637161017873E-2</v>
      </c>
      <c r="U133" s="178">
        <f t="shared" si="1"/>
        <v>2.258100454568357E-2</v>
      </c>
      <c r="V133" s="179">
        <f t="shared" si="1"/>
        <v>-2.8716170064486235E-2</v>
      </c>
    </row>
    <row r="134" spans="14:22" x14ac:dyDescent="0.25">
      <c r="N134" s="128" t="s">
        <v>138</v>
      </c>
      <c r="O134" s="178">
        <f t="shared" si="1"/>
        <v>-0.1543541907777255</v>
      </c>
      <c r="P134" s="178">
        <f t="shared" si="1"/>
        <v>2.3082605027520131E-3</v>
      </c>
      <c r="Q134" s="178">
        <f t="shared" si="1"/>
        <v>2.9107973620908334E-2</v>
      </c>
      <c r="R134" s="178">
        <f t="shared" si="1"/>
        <v>-6.1123916983586102E-2</v>
      </c>
      <c r="S134" s="178">
        <f t="shared" si="1"/>
        <v>-3.951944561774634E-2</v>
      </c>
      <c r="T134" s="178">
        <f t="shared" si="1"/>
        <v>2.7270415416548399E-2</v>
      </c>
      <c r="U134" s="178">
        <f t="shared" si="1"/>
        <v>5.369441447836687E-3</v>
      </c>
      <c r="V134" s="179">
        <f t="shared" si="1"/>
        <v>-4.3228857463692871E-2</v>
      </c>
    </row>
    <row r="135" spans="14:22" x14ac:dyDescent="0.25">
      <c r="N135" s="128" t="str">
        <f>"Y/Y "&amp;RIGHT(N128,4)</f>
        <v>Y/Y 24Q4</v>
      </c>
      <c r="O135" s="178">
        <f>O121/O117-1</f>
        <v>-1.6228229997191868E-2</v>
      </c>
      <c r="P135" s="178">
        <f t="shared" si="1"/>
        <v>6.0352252274030516E-2</v>
      </c>
      <c r="Q135" s="178">
        <f t="shared" si="1"/>
        <v>9.0929778177979426E-3</v>
      </c>
      <c r="R135" s="178">
        <f t="shared" si="1"/>
        <v>-9.1550569995816455E-2</v>
      </c>
      <c r="S135" s="178">
        <f t="shared" si="1"/>
        <v>-2.2037698665868355E-2</v>
      </c>
      <c r="T135" s="178">
        <f t="shared" si="1"/>
        <v>3.809123256551783E-2</v>
      </c>
      <c r="U135" s="178">
        <f t="shared" si="1"/>
        <v>8.2918536069838122E-3</v>
      </c>
      <c r="V135" s="179">
        <f>V121/V117-1</f>
        <v>-3.5290588535257239E-2</v>
      </c>
    </row>
    <row r="136" spans="14:22" x14ac:dyDescent="0.25">
      <c r="N136" s="128">
        <v>43465</v>
      </c>
      <c r="O136" s="182" t="s">
        <v>77</v>
      </c>
      <c r="P136" s="183" t="s">
        <v>77</v>
      </c>
      <c r="Q136" s="183" t="s">
        <v>77</v>
      </c>
      <c r="R136" s="184" t="s">
        <v>77</v>
      </c>
      <c r="S136" s="173" t="s">
        <v>77</v>
      </c>
      <c r="T136" s="174" t="s">
        <v>77</v>
      </c>
      <c r="U136" s="174" t="s">
        <v>77</v>
      </c>
      <c r="V136" s="176" t="s">
        <v>77</v>
      </c>
    </row>
    <row r="137" spans="14:22" x14ac:dyDescent="0.25">
      <c r="N137" s="128" t="s">
        <v>140</v>
      </c>
      <c r="O137" s="182" t="s">
        <v>77</v>
      </c>
      <c r="P137" s="183" t="s">
        <v>77</v>
      </c>
      <c r="Q137" s="183" t="s">
        <v>77</v>
      </c>
      <c r="R137" s="184" t="s">
        <v>77</v>
      </c>
      <c r="S137" s="173" t="s">
        <v>77</v>
      </c>
      <c r="T137" s="174" t="s">
        <v>77</v>
      </c>
      <c r="U137" s="174" t="s">
        <v>77</v>
      </c>
      <c r="V137" s="176" t="s">
        <v>77</v>
      </c>
    </row>
    <row r="138" spans="14:22" x14ac:dyDescent="0.25">
      <c r="N138" s="128" t="s">
        <v>103</v>
      </c>
      <c r="O138" s="182">
        <f>MIN($O$58:$O$73)</f>
        <v>126.70199771482</v>
      </c>
      <c r="P138" s="182">
        <f>MIN($P$58:$P$73)</f>
        <v>119.95878775006</v>
      </c>
      <c r="Q138" s="182">
        <f>MIN($Q$58:$Q$73)</f>
        <v>157.63988664042699</v>
      </c>
      <c r="R138" s="182">
        <f>MIN($R$58:$R$73)</f>
        <v>161.96880331527001</v>
      </c>
      <c r="S138" s="182">
        <f>MIN($S$58:$S$73)</f>
        <v>107.081093480074</v>
      </c>
      <c r="T138" s="182">
        <f>MIN($T$58:$T$73)</f>
        <v>118.29444505139401</v>
      </c>
      <c r="U138" s="182">
        <f>MIN($U$58:$U$73)</f>
        <v>129.48947896018601</v>
      </c>
      <c r="V138" s="185">
        <f>MIN($V$58:$V$73)</f>
        <v>125.71019866691201</v>
      </c>
    </row>
    <row r="139" spans="14:22" x14ac:dyDescent="0.25">
      <c r="N139" s="128" t="s">
        <v>104</v>
      </c>
      <c r="O139" s="178">
        <f t="shared" ref="O139:V139" si="2">O121/O138-1</f>
        <v>0.68874979562295202</v>
      </c>
      <c r="P139" s="178">
        <f t="shared" si="2"/>
        <v>2.5830187350650435</v>
      </c>
      <c r="Q139" s="178">
        <f t="shared" si="2"/>
        <v>1.5865815545757331</v>
      </c>
      <c r="R139" s="178">
        <f t="shared" si="2"/>
        <v>1.5779130542020323</v>
      </c>
      <c r="S139" s="178">
        <f t="shared" si="2"/>
        <v>0.97935709683949623</v>
      </c>
      <c r="T139" s="178">
        <f t="shared" si="2"/>
        <v>2.4568109117449226</v>
      </c>
      <c r="U139" s="178">
        <f t="shared" si="2"/>
        <v>1.1883627228523519</v>
      </c>
      <c r="V139" s="179">
        <f t="shared" si="2"/>
        <v>2.3584880889325142</v>
      </c>
    </row>
    <row r="140" spans="14:22" x14ac:dyDescent="0.25">
      <c r="N140" s="15">
        <v>47391</v>
      </c>
      <c r="O140" s="77" t="s">
        <v>77</v>
      </c>
      <c r="P140" s="62" t="s">
        <v>77</v>
      </c>
      <c r="Q140" s="62" t="s">
        <v>77</v>
      </c>
      <c r="R140" s="63" t="s">
        <v>77</v>
      </c>
      <c r="S140" s="61" t="s">
        <v>77</v>
      </c>
      <c r="T140" s="16" t="s">
        <v>77</v>
      </c>
      <c r="U140" s="16" t="s">
        <v>77</v>
      </c>
      <c r="V140" s="64" t="s">
        <v>77</v>
      </c>
    </row>
    <row r="141" spans="14:22" x14ac:dyDescent="0.25">
      <c r="N141" s="15">
        <v>47483</v>
      </c>
      <c r="O141" s="77" t="s">
        <v>77</v>
      </c>
      <c r="P141" s="62" t="s">
        <v>77</v>
      </c>
      <c r="Q141" s="62" t="s">
        <v>77</v>
      </c>
      <c r="R141" s="63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</row>
    <row r="142" spans="14:22" x14ac:dyDescent="0.25">
      <c r="N142" s="15">
        <v>47573</v>
      </c>
      <c r="O142" s="77" t="s">
        <v>77</v>
      </c>
      <c r="P142" s="62" t="s">
        <v>77</v>
      </c>
      <c r="Q142" s="62" t="s">
        <v>77</v>
      </c>
      <c r="R142" s="63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</row>
    <row r="143" spans="14:22" x14ac:dyDescent="0.25">
      <c r="N143" s="15">
        <v>47664</v>
      </c>
      <c r="O143" s="77" t="s">
        <v>77</v>
      </c>
      <c r="P143" s="62" t="s">
        <v>77</v>
      </c>
      <c r="Q143" s="62" t="s">
        <v>77</v>
      </c>
      <c r="R143" s="63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</row>
    <row r="144" spans="14:22" x14ac:dyDescent="0.25">
      <c r="N144" s="15">
        <v>47756</v>
      </c>
      <c r="O144" s="77" t="s">
        <v>77</v>
      </c>
      <c r="P144" s="62" t="s">
        <v>77</v>
      </c>
      <c r="Q144" s="62" t="s">
        <v>77</v>
      </c>
      <c r="R144" s="63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</row>
    <row r="145" spans="14:22" x14ac:dyDescent="0.25">
      <c r="N145" s="15">
        <v>47848</v>
      </c>
      <c r="O145" s="77" t="s">
        <v>77</v>
      </c>
      <c r="P145" s="62" t="s">
        <v>77</v>
      </c>
      <c r="Q145" s="62" t="s">
        <v>77</v>
      </c>
      <c r="R145" s="63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</row>
    <row r="146" spans="14:22" x14ac:dyDescent="0.25">
      <c r="N146" s="15">
        <v>47938</v>
      </c>
      <c r="O146" s="77" t="s">
        <v>77</v>
      </c>
      <c r="P146" s="62" t="s">
        <v>77</v>
      </c>
      <c r="Q146" s="62" t="s">
        <v>77</v>
      </c>
      <c r="R146" s="63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</row>
    <row r="147" spans="14:22" x14ac:dyDescent="0.25">
      <c r="N147" s="15">
        <v>48029</v>
      </c>
      <c r="O147" s="77" t="s">
        <v>77</v>
      </c>
      <c r="P147" s="62" t="s">
        <v>77</v>
      </c>
      <c r="Q147" s="62" t="s">
        <v>77</v>
      </c>
      <c r="R147" s="63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</row>
    <row r="148" spans="14:22" x14ac:dyDescent="0.25">
      <c r="N148" s="15">
        <v>48121</v>
      </c>
      <c r="O148" s="77" t="s">
        <v>77</v>
      </c>
      <c r="P148" s="62" t="s">
        <v>77</v>
      </c>
      <c r="Q148" s="62" t="s">
        <v>77</v>
      </c>
      <c r="R148" s="63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</row>
    <row r="149" spans="14:22" x14ac:dyDescent="0.25">
      <c r="N149" s="15">
        <v>48213</v>
      </c>
      <c r="O149" s="77" t="s">
        <v>77</v>
      </c>
      <c r="P149" s="62" t="s">
        <v>77</v>
      </c>
      <c r="Q149" s="62" t="s">
        <v>77</v>
      </c>
      <c r="R149" s="63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</row>
    <row r="150" spans="14:22" x14ac:dyDescent="0.25">
      <c r="N150" s="15">
        <v>48304</v>
      </c>
      <c r="O150" s="77" t="s">
        <v>77</v>
      </c>
      <c r="P150" s="62" t="s">
        <v>77</v>
      </c>
      <c r="Q150" s="62" t="s">
        <v>77</v>
      </c>
      <c r="R150" s="63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</row>
    <row r="151" spans="14:22" x14ac:dyDescent="0.25">
      <c r="N151" s="15">
        <v>48395</v>
      </c>
      <c r="O151" s="77" t="s">
        <v>77</v>
      </c>
      <c r="P151" s="62" t="s">
        <v>77</v>
      </c>
      <c r="Q151" s="62" t="s">
        <v>77</v>
      </c>
      <c r="R151" s="63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</row>
    <row r="152" spans="14:22" x14ac:dyDescent="0.25">
      <c r="N152" s="15">
        <v>48487</v>
      </c>
      <c r="O152" s="77" t="s">
        <v>77</v>
      </c>
      <c r="P152" s="62" t="s">
        <v>77</v>
      </c>
      <c r="Q152" s="62" t="s">
        <v>77</v>
      </c>
      <c r="R152" s="63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</row>
    <row r="153" spans="14:22" x14ac:dyDescent="0.25">
      <c r="N153" s="15">
        <v>48579</v>
      </c>
      <c r="O153" s="77" t="s">
        <v>77</v>
      </c>
      <c r="P153" s="62" t="s">
        <v>77</v>
      </c>
      <c r="Q153" s="62" t="s">
        <v>77</v>
      </c>
      <c r="R153" s="63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</row>
    <row r="154" spans="14:22" x14ac:dyDescent="0.25">
      <c r="N154" s="15">
        <v>48669</v>
      </c>
      <c r="O154" s="77" t="s">
        <v>77</v>
      </c>
      <c r="P154" s="62" t="s">
        <v>77</v>
      </c>
      <c r="Q154" s="62" t="s">
        <v>77</v>
      </c>
      <c r="R154" s="63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</row>
    <row r="155" spans="14:22" x14ac:dyDescent="0.25">
      <c r="N155" s="15">
        <v>48760</v>
      </c>
      <c r="O155" s="77" t="s">
        <v>77</v>
      </c>
      <c r="P155" s="62" t="s">
        <v>77</v>
      </c>
      <c r="Q155" s="62" t="s">
        <v>77</v>
      </c>
      <c r="R155" s="63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</row>
    <row r="156" spans="14:22" x14ac:dyDescent="0.25">
      <c r="N156" s="15">
        <v>48852</v>
      </c>
      <c r="O156" s="77" t="s">
        <v>77</v>
      </c>
      <c r="P156" s="62" t="s">
        <v>77</v>
      </c>
      <c r="Q156" s="62" t="s">
        <v>77</v>
      </c>
      <c r="R156" s="63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</row>
    <row r="157" spans="14:22" x14ac:dyDescent="0.25">
      <c r="N157" s="15">
        <v>48944</v>
      </c>
      <c r="O157" s="77" t="s">
        <v>77</v>
      </c>
      <c r="P157" s="62" t="s">
        <v>77</v>
      </c>
      <c r="Q157" s="62" t="s">
        <v>77</v>
      </c>
      <c r="R157" s="63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</row>
    <row r="158" spans="14:22" x14ac:dyDescent="0.25">
      <c r="O158" s="77" t="s">
        <v>77</v>
      </c>
      <c r="P158" s="62" t="s">
        <v>77</v>
      </c>
      <c r="Q158" s="62" t="s">
        <v>77</v>
      </c>
      <c r="R158" s="63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</row>
    <row r="159" spans="14:22" x14ac:dyDescent="0.25">
      <c r="O159" s="77" t="s">
        <v>77</v>
      </c>
      <c r="P159" s="62" t="s">
        <v>77</v>
      </c>
      <c r="Q159" s="62" t="s">
        <v>77</v>
      </c>
      <c r="R159" s="63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</row>
    <row r="160" spans="14:22" x14ac:dyDescent="0.25">
      <c r="O160" s="77" t="s">
        <v>77</v>
      </c>
      <c r="P160" s="62" t="s">
        <v>77</v>
      </c>
      <c r="Q160" s="62" t="s">
        <v>77</v>
      </c>
      <c r="R160" s="63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</row>
    <row r="161" spans="15:22" x14ac:dyDescent="0.25">
      <c r="O161" s="77" t="s">
        <v>77</v>
      </c>
      <c r="P161" s="62" t="s">
        <v>77</v>
      </c>
      <c r="Q161" s="62" t="s">
        <v>77</v>
      </c>
      <c r="R161" s="63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</row>
    <row r="162" spans="15:22" x14ac:dyDescent="0.25">
      <c r="O162" s="77" t="s">
        <v>77</v>
      </c>
      <c r="P162" s="62" t="s">
        <v>77</v>
      </c>
      <c r="Q162" s="62" t="s">
        <v>77</v>
      </c>
      <c r="R162" s="63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</row>
    <row r="163" spans="15:22" x14ac:dyDescent="0.25">
      <c r="O163" s="77" t="s">
        <v>77</v>
      </c>
      <c r="P163" s="62" t="s">
        <v>77</v>
      </c>
      <c r="Q163" s="62" t="s">
        <v>77</v>
      </c>
      <c r="R163" s="63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</row>
    <row r="164" spans="15:22" x14ac:dyDescent="0.25">
      <c r="O164" s="77" t="s">
        <v>77</v>
      </c>
      <c r="P164" s="62" t="s">
        <v>77</v>
      </c>
      <c r="Q164" s="62" t="s">
        <v>77</v>
      </c>
      <c r="R164" s="63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</row>
    <row r="165" spans="15:22" x14ac:dyDescent="0.25">
      <c r="O165" s="77" t="s">
        <v>77</v>
      </c>
      <c r="P165" s="62" t="s">
        <v>77</v>
      </c>
      <c r="Q165" s="62" t="s">
        <v>77</v>
      </c>
      <c r="R165" s="63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</row>
    <row r="166" spans="15:22" x14ac:dyDescent="0.25">
      <c r="O166" s="77" t="s">
        <v>77</v>
      </c>
      <c r="P166" s="62" t="s">
        <v>77</v>
      </c>
      <c r="Q166" s="62" t="s">
        <v>77</v>
      </c>
      <c r="R166" s="63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</row>
    <row r="167" spans="15:22" x14ac:dyDescent="0.25">
      <c r="O167" s="77" t="s">
        <v>77</v>
      </c>
      <c r="P167" s="62" t="s">
        <v>77</v>
      </c>
      <c r="Q167" s="62" t="s">
        <v>77</v>
      </c>
      <c r="R167" s="63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22 N140:N157">
    <cfRule type="expression" dxfId="12" priority="2">
      <formula>$O6=""</formula>
    </cfRule>
  </conditionalFormatting>
  <conditionalFormatting sqref="N123:N139">
    <cfRule type="expression" dxfId="1" priority="1">
      <formula>$O123=""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E89B-1FD4-4457-8635-F651B389DFAC}">
  <sheetPr codeName="Sheet11"/>
  <dimension ref="A1:X632"/>
  <sheetViews>
    <sheetView workbookViewId="0">
      <selection activeCell="I36" sqref="I36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195</v>
      </c>
      <c r="P2" s="86">
        <v>20</v>
      </c>
      <c r="Q2" s="86">
        <v>175</v>
      </c>
      <c r="R2" s="87">
        <v>488856243</v>
      </c>
      <c r="S2" s="87">
        <v>239138456</v>
      </c>
      <c r="T2" s="87">
        <v>249717787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228</v>
      </c>
      <c r="P4" s="86">
        <v>34</v>
      </c>
      <c r="Q4" s="86">
        <v>194</v>
      </c>
      <c r="R4" s="87">
        <v>658692934</v>
      </c>
      <c r="S4" s="87">
        <v>392187934</v>
      </c>
      <c r="T4" s="87">
        <v>266505000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184</v>
      </c>
      <c r="P5" s="86">
        <v>27</v>
      </c>
      <c r="Q5" s="86">
        <v>157</v>
      </c>
      <c r="R5" s="87">
        <v>488353242</v>
      </c>
      <c r="S5" s="87">
        <v>254738500</v>
      </c>
      <c r="T5" s="87">
        <v>233614742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211</v>
      </c>
      <c r="P6" s="86">
        <v>36</v>
      </c>
      <c r="Q6" s="86">
        <v>175</v>
      </c>
      <c r="R6" s="87">
        <v>1054409629</v>
      </c>
      <c r="S6" s="87">
        <v>796690240</v>
      </c>
      <c r="T6" s="87">
        <v>257719389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67" t="s">
        <v>91</v>
      </c>
      <c r="B7" s="167"/>
      <c r="C7" s="167"/>
      <c r="D7" s="167"/>
      <c r="E7" s="167"/>
      <c r="F7" s="167"/>
      <c r="G7" s="76"/>
      <c r="H7" s="167" t="s">
        <v>92</v>
      </c>
      <c r="I7" s="167"/>
      <c r="J7" s="167"/>
      <c r="K7" s="167"/>
      <c r="L7" s="167"/>
      <c r="M7" s="167"/>
      <c r="N7" s="85">
        <v>36707</v>
      </c>
      <c r="O7" s="86">
        <v>244</v>
      </c>
      <c r="P7" s="86">
        <v>42</v>
      </c>
      <c r="Q7" s="86">
        <v>202</v>
      </c>
      <c r="R7" s="87">
        <v>815259941</v>
      </c>
      <c r="S7" s="87">
        <v>476888017</v>
      </c>
      <c r="T7" s="87">
        <v>338371924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205</v>
      </c>
      <c r="P8" s="86">
        <v>28</v>
      </c>
      <c r="Q8" s="86">
        <v>177</v>
      </c>
      <c r="R8" s="87">
        <v>731413959</v>
      </c>
      <c r="S8" s="87">
        <v>460727450</v>
      </c>
      <c r="T8" s="87">
        <v>270686509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239</v>
      </c>
      <c r="P9" s="86">
        <v>41</v>
      </c>
      <c r="Q9" s="86">
        <v>198</v>
      </c>
      <c r="R9" s="87">
        <v>1044872538</v>
      </c>
      <c r="S9" s="87">
        <v>724463506</v>
      </c>
      <c r="T9" s="87">
        <v>320409032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227</v>
      </c>
      <c r="P10" s="86">
        <v>45</v>
      </c>
      <c r="Q10" s="86">
        <v>182</v>
      </c>
      <c r="R10" s="87">
        <v>1245506623</v>
      </c>
      <c r="S10" s="87">
        <v>974752614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216</v>
      </c>
      <c r="P11" s="86">
        <v>43</v>
      </c>
      <c r="Q11" s="86">
        <v>173</v>
      </c>
      <c r="R11" s="87">
        <v>767198651</v>
      </c>
      <c r="S11" s="87">
        <v>504763420</v>
      </c>
      <c r="T11" s="87">
        <v>262435231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205</v>
      </c>
      <c r="P12" s="86">
        <v>50</v>
      </c>
      <c r="Q12" s="86">
        <v>155</v>
      </c>
      <c r="R12" s="87">
        <v>1557305583</v>
      </c>
      <c r="S12" s="87">
        <v>1319838612</v>
      </c>
      <c r="T12" s="87">
        <v>237466971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332</v>
      </c>
      <c r="P13" s="86">
        <v>95</v>
      </c>
      <c r="Q13" s="86">
        <v>237</v>
      </c>
      <c r="R13" s="87">
        <v>2075166798</v>
      </c>
      <c r="S13" s="87">
        <v>1709656856</v>
      </c>
      <c r="T13" s="87">
        <v>365509942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43</v>
      </c>
      <c r="Q14" s="86">
        <v>206</v>
      </c>
      <c r="R14" s="87">
        <v>1216480455</v>
      </c>
      <c r="S14" s="87">
        <v>838779465</v>
      </c>
      <c r="T14" s="87">
        <v>377700990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220</v>
      </c>
      <c r="P15" s="86">
        <v>34</v>
      </c>
      <c r="Q15" s="86">
        <v>186</v>
      </c>
      <c r="R15" s="87">
        <v>781373056</v>
      </c>
      <c r="S15" s="87">
        <v>506527265</v>
      </c>
      <c r="T15" s="87">
        <v>274845791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281</v>
      </c>
      <c r="P16" s="86">
        <v>48</v>
      </c>
      <c r="Q16" s="86">
        <v>233</v>
      </c>
      <c r="R16" s="87">
        <v>905097463</v>
      </c>
      <c r="S16" s="87">
        <v>535959040</v>
      </c>
      <c r="T16" s="87">
        <v>369138423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323</v>
      </c>
      <c r="P18" s="86">
        <v>61</v>
      </c>
      <c r="Q18" s="86">
        <v>262</v>
      </c>
      <c r="R18" s="87">
        <v>1115278228</v>
      </c>
      <c r="S18" s="87">
        <v>654055557</v>
      </c>
      <c r="T18" s="87">
        <v>461222671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56</v>
      </c>
      <c r="Q19" s="86">
        <v>310</v>
      </c>
      <c r="R19" s="87">
        <v>1219578967</v>
      </c>
      <c r="S19" s="87">
        <v>755139395</v>
      </c>
      <c r="T19" s="87">
        <v>464439572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305</v>
      </c>
      <c r="P20" s="86">
        <v>43</v>
      </c>
      <c r="Q20" s="86">
        <v>262</v>
      </c>
      <c r="R20" s="87">
        <v>914021445</v>
      </c>
      <c r="S20" s="87">
        <v>519752992</v>
      </c>
      <c r="T20" s="87">
        <v>394268453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392</v>
      </c>
      <c r="P21" s="86">
        <v>49</v>
      </c>
      <c r="Q21" s="86">
        <v>343</v>
      </c>
      <c r="R21" s="87">
        <v>1124620832</v>
      </c>
      <c r="S21" s="87">
        <v>616812241</v>
      </c>
      <c r="T21" s="87">
        <v>507808591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293</v>
      </c>
      <c r="P22" s="86">
        <v>43</v>
      </c>
      <c r="Q22" s="86">
        <v>250</v>
      </c>
      <c r="R22" s="87">
        <v>911455459</v>
      </c>
      <c r="S22" s="87">
        <v>512522617</v>
      </c>
      <c r="T22" s="87">
        <v>398932842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324</v>
      </c>
      <c r="P23" s="86">
        <v>41</v>
      </c>
      <c r="Q23" s="86">
        <v>283</v>
      </c>
      <c r="R23" s="87">
        <v>828961643</v>
      </c>
      <c r="S23" s="87">
        <v>421257500</v>
      </c>
      <c r="T23" s="87">
        <v>407704143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374</v>
      </c>
      <c r="P25" s="86">
        <v>60</v>
      </c>
      <c r="Q25" s="86">
        <v>314</v>
      </c>
      <c r="R25" s="87">
        <v>1578024580</v>
      </c>
      <c r="S25" s="87">
        <v>1116602874</v>
      </c>
      <c r="T25" s="87">
        <v>461421706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333</v>
      </c>
      <c r="P26" s="86">
        <v>41</v>
      </c>
      <c r="Q26" s="86">
        <v>292</v>
      </c>
      <c r="R26" s="87">
        <v>845963599</v>
      </c>
      <c r="S26" s="87">
        <v>457259698</v>
      </c>
      <c r="T26" s="87">
        <v>388703901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67" t="s">
        <v>93</v>
      </c>
      <c r="B27" s="167"/>
      <c r="C27" s="167"/>
      <c r="D27" s="167"/>
      <c r="E27" s="167"/>
      <c r="F27" s="167"/>
      <c r="N27" s="85">
        <v>37315</v>
      </c>
      <c r="O27" s="86">
        <v>281</v>
      </c>
      <c r="P27" s="86">
        <v>28</v>
      </c>
      <c r="Q27" s="86">
        <v>253</v>
      </c>
      <c r="R27" s="87">
        <v>725254559</v>
      </c>
      <c r="S27" s="87">
        <v>357657020</v>
      </c>
      <c r="T27" s="87">
        <v>367597539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366</v>
      </c>
      <c r="P28" s="86">
        <v>60</v>
      </c>
      <c r="Q28" s="86">
        <v>306</v>
      </c>
      <c r="R28" s="87">
        <v>1145054740</v>
      </c>
      <c r="S28" s="87">
        <v>667067256</v>
      </c>
      <c r="T28" s="87">
        <v>477987484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37</v>
      </c>
      <c r="Q29" s="86">
        <v>329</v>
      </c>
      <c r="R29" s="87">
        <v>887120792</v>
      </c>
      <c r="S29" s="87">
        <v>380774125</v>
      </c>
      <c r="T29" s="87">
        <v>506346667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471</v>
      </c>
      <c r="P30" s="86">
        <v>61</v>
      </c>
      <c r="Q30" s="86">
        <v>410</v>
      </c>
      <c r="R30" s="87">
        <v>1427632346</v>
      </c>
      <c r="S30" s="87">
        <v>836588933</v>
      </c>
      <c r="T30" s="87">
        <v>591043413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71</v>
      </c>
      <c r="Q31" s="86">
        <v>358</v>
      </c>
      <c r="R31" s="87">
        <v>1658602612</v>
      </c>
      <c r="S31" s="87">
        <v>1067136117</v>
      </c>
      <c r="T31" s="87">
        <v>591466495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492</v>
      </c>
      <c r="P33" s="86">
        <v>65</v>
      </c>
      <c r="Q33" s="86">
        <v>427</v>
      </c>
      <c r="R33" s="87">
        <v>1597480153</v>
      </c>
      <c r="S33" s="87">
        <v>912610993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67</v>
      </c>
      <c r="Q34" s="86">
        <v>367</v>
      </c>
      <c r="R34" s="87">
        <v>1600889444</v>
      </c>
      <c r="S34" s="87">
        <v>1013434907</v>
      </c>
      <c r="T34" s="87">
        <v>587454537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461</v>
      </c>
      <c r="P35" s="86">
        <v>69</v>
      </c>
      <c r="Q35" s="86">
        <v>392</v>
      </c>
      <c r="R35" s="87">
        <v>1488192991</v>
      </c>
      <c r="S35" s="87">
        <v>916099033</v>
      </c>
      <c r="T35" s="87">
        <v>572093958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399</v>
      </c>
      <c r="P36" s="86">
        <v>71</v>
      </c>
      <c r="Q36" s="86">
        <v>328</v>
      </c>
      <c r="R36" s="87">
        <v>1459058311</v>
      </c>
      <c r="S36" s="87">
        <v>918631108</v>
      </c>
      <c r="T36" s="87">
        <v>540427203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112</v>
      </c>
      <c r="Q37" s="86">
        <v>475</v>
      </c>
      <c r="R37" s="87">
        <v>2621456238</v>
      </c>
      <c r="S37" s="87">
        <v>1841181076</v>
      </c>
      <c r="T37" s="87">
        <v>780275162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67</v>
      </c>
      <c r="Q38" s="86">
        <v>381</v>
      </c>
      <c r="R38" s="87">
        <v>1571810700</v>
      </c>
      <c r="S38" s="87">
        <v>901439945</v>
      </c>
      <c r="T38" s="87">
        <v>670370755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426</v>
      </c>
      <c r="P39" s="86">
        <v>68</v>
      </c>
      <c r="Q39" s="86">
        <v>358</v>
      </c>
      <c r="R39" s="87">
        <v>1661776516</v>
      </c>
      <c r="S39" s="87">
        <v>1059932500</v>
      </c>
      <c r="T39" s="87">
        <v>601844016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471</v>
      </c>
      <c r="P40" s="86">
        <v>72</v>
      </c>
      <c r="Q40" s="86">
        <v>399</v>
      </c>
      <c r="R40" s="87">
        <v>1634565050</v>
      </c>
      <c r="S40" s="87">
        <v>919676277</v>
      </c>
      <c r="T40" s="87">
        <v>714888773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543</v>
      </c>
      <c r="P41" s="86">
        <v>78</v>
      </c>
      <c r="Q41" s="86">
        <v>465</v>
      </c>
      <c r="R41" s="87">
        <v>2017776435</v>
      </c>
      <c r="S41" s="87">
        <v>1235998374</v>
      </c>
      <c r="T41" s="87">
        <v>781778061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84</v>
      </c>
      <c r="Q42" s="86">
        <v>454</v>
      </c>
      <c r="R42" s="87">
        <v>2227453762</v>
      </c>
      <c r="S42" s="87">
        <v>1502743933</v>
      </c>
      <c r="T42" s="87">
        <v>724709829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557</v>
      </c>
      <c r="P43" s="86">
        <v>74</v>
      </c>
      <c r="Q43" s="86">
        <v>483</v>
      </c>
      <c r="R43" s="87">
        <v>2100920308</v>
      </c>
      <c r="S43" s="87">
        <v>1220838520</v>
      </c>
      <c r="T43" s="87">
        <v>880081788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588</v>
      </c>
      <c r="P44" s="86">
        <v>102</v>
      </c>
      <c r="Q44" s="86">
        <v>486</v>
      </c>
      <c r="R44" s="87">
        <v>2421797900</v>
      </c>
      <c r="S44" s="87">
        <v>1560107380</v>
      </c>
      <c r="T44" s="87">
        <v>861690520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91</v>
      </c>
      <c r="Q45" s="86">
        <v>510</v>
      </c>
      <c r="R45" s="87">
        <v>2481670005</v>
      </c>
      <c r="S45" s="87">
        <v>1646402943</v>
      </c>
      <c r="T45" s="87">
        <v>835267062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585</v>
      </c>
      <c r="P46" s="86">
        <v>102</v>
      </c>
      <c r="Q46" s="86">
        <v>483</v>
      </c>
      <c r="R46" s="87">
        <v>2358530655</v>
      </c>
      <c r="S46" s="87">
        <v>1508764438</v>
      </c>
      <c r="T46" s="87">
        <v>849766217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657</v>
      </c>
      <c r="P47" s="86">
        <v>107</v>
      </c>
      <c r="Q47" s="86">
        <v>550</v>
      </c>
      <c r="R47" s="87">
        <v>2413749282</v>
      </c>
      <c r="S47" s="87">
        <v>1481603541</v>
      </c>
      <c r="T47" s="87">
        <v>932145741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517</v>
      </c>
      <c r="P48" s="86">
        <v>73</v>
      </c>
      <c r="Q48" s="86">
        <v>444</v>
      </c>
      <c r="R48" s="87">
        <v>1786630651</v>
      </c>
      <c r="S48" s="87">
        <v>1003206043</v>
      </c>
      <c r="T48" s="87">
        <v>783424608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175</v>
      </c>
      <c r="Q49" s="86">
        <v>631</v>
      </c>
      <c r="R49" s="87">
        <v>5238698347</v>
      </c>
      <c r="S49" s="87">
        <v>4154450397</v>
      </c>
      <c r="T49" s="87">
        <v>1084247950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629</v>
      </c>
      <c r="P50" s="86">
        <v>101</v>
      </c>
      <c r="Q50" s="86">
        <v>528</v>
      </c>
      <c r="R50" s="87">
        <v>2289629345</v>
      </c>
      <c r="S50" s="87">
        <v>1196809658</v>
      </c>
      <c r="T50" s="87">
        <v>1092819687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85</v>
      </c>
      <c r="Q51" s="86">
        <v>437</v>
      </c>
      <c r="R51" s="87">
        <v>2438372868</v>
      </c>
      <c r="S51" s="87">
        <v>1603677596</v>
      </c>
      <c r="T51" s="87">
        <v>834695272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769</v>
      </c>
      <c r="P52" s="86">
        <v>136</v>
      </c>
      <c r="Q52" s="86">
        <v>633</v>
      </c>
      <c r="R52" s="87">
        <v>2979583739</v>
      </c>
      <c r="S52" s="87">
        <v>1763030414</v>
      </c>
      <c r="T52" s="87">
        <v>1216553325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704</v>
      </c>
      <c r="P53" s="86">
        <v>104</v>
      </c>
      <c r="Q53" s="86">
        <v>600</v>
      </c>
      <c r="R53" s="87">
        <v>3826174341</v>
      </c>
      <c r="S53" s="87">
        <v>2755853185</v>
      </c>
      <c r="T53" s="87">
        <v>1070321156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689</v>
      </c>
      <c r="P54" s="86">
        <v>118</v>
      </c>
      <c r="Q54" s="86">
        <v>571</v>
      </c>
      <c r="R54" s="87">
        <v>2704387536</v>
      </c>
      <c r="S54" s="87">
        <v>1679016277</v>
      </c>
      <c r="T54" s="87">
        <v>1025371259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810</v>
      </c>
      <c r="P55" s="86">
        <v>134</v>
      </c>
      <c r="Q55" s="86">
        <v>676</v>
      </c>
      <c r="R55" s="87">
        <v>3587068423</v>
      </c>
      <c r="S55" s="87">
        <v>2296157197</v>
      </c>
      <c r="T55" s="87">
        <v>1290911226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145</v>
      </c>
      <c r="Q56" s="86">
        <v>679</v>
      </c>
      <c r="R56" s="87">
        <v>3699907804</v>
      </c>
      <c r="S56" s="87">
        <v>2353450392</v>
      </c>
      <c r="T56" s="87">
        <v>1346457412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751</v>
      </c>
      <c r="P57" s="86">
        <v>124</v>
      </c>
      <c r="Q57" s="86">
        <v>627</v>
      </c>
      <c r="R57" s="87">
        <v>4704576905</v>
      </c>
      <c r="S57" s="87">
        <v>3408445540</v>
      </c>
      <c r="T57" s="87">
        <v>1296131365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742</v>
      </c>
      <c r="P58" s="86">
        <v>128</v>
      </c>
      <c r="Q58" s="86">
        <v>614</v>
      </c>
      <c r="R58" s="87">
        <v>4200813004</v>
      </c>
      <c r="S58" s="87">
        <v>3049758248</v>
      </c>
      <c r="T58" s="87">
        <v>1151054756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748</v>
      </c>
      <c r="P59" s="86">
        <v>158</v>
      </c>
      <c r="Q59" s="86">
        <v>590</v>
      </c>
      <c r="R59" s="87">
        <v>3988618599</v>
      </c>
      <c r="S59" s="87">
        <v>2812388966</v>
      </c>
      <c r="T59" s="87">
        <v>1176229633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141</v>
      </c>
      <c r="Q60" s="86">
        <v>623</v>
      </c>
      <c r="R60" s="87">
        <v>3963711342</v>
      </c>
      <c r="S60" s="87">
        <v>2541025911</v>
      </c>
      <c r="T60" s="87">
        <v>1422685431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214</v>
      </c>
      <c r="Q61" s="86">
        <v>708</v>
      </c>
      <c r="R61" s="87">
        <v>6006909888</v>
      </c>
      <c r="S61" s="87">
        <v>4656261767</v>
      </c>
      <c r="T61" s="87">
        <v>1350648121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742</v>
      </c>
      <c r="P62" s="86">
        <v>126</v>
      </c>
      <c r="Q62" s="86">
        <v>616</v>
      </c>
      <c r="R62" s="87">
        <v>3990971518</v>
      </c>
      <c r="S62" s="87">
        <v>2632945902</v>
      </c>
      <c r="T62" s="87">
        <v>1358025616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656</v>
      </c>
      <c r="P63" s="86">
        <v>129</v>
      </c>
      <c r="Q63" s="86">
        <v>527</v>
      </c>
      <c r="R63" s="87">
        <v>3426934038</v>
      </c>
      <c r="S63" s="87">
        <v>2233777353</v>
      </c>
      <c r="T63" s="87">
        <v>1193156685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141</v>
      </c>
      <c r="Q64" s="86">
        <v>691</v>
      </c>
      <c r="R64" s="87">
        <v>4727908012</v>
      </c>
      <c r="S64" s="87">
        <v>3042443046</v>
      </c>
      <c r="T64" s="87">
        <v>1685464966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769</v>
      </c>
      <c r="P65" s="86">
        <v>156</v>
      </c>
      <c r="Q65" s="86">
        <v>613</v>
      </c>
      <c r="R65" s="87">
        <v>4990971263</v>
      </c>
      <c r="S65" s="87">
        <v>3633307823</v>
      </c>
      <c r="T65" s="87">
        <v>1357663440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775</v>
      </c>
      <c r="P66" s="86">
        <v>174</v>
      </c>
      <c r="Q66" s="86">
        <v>601</v>
      </c>
      <c r="R66" s="87">
        <v>5208587392</v>
      </c>
      <c r="S66" s="87">
        <v>3951192545</v>
      </c>
      <c r="T66" s="87">
        <v>1257394847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1022</v>
      </c>
      <c r="P67" s="86">
        <v>208</v>
      </c>
      <c r="Q67" s="86">
        <v>814</v>
      </c>
      <c r="R67" s="87">
        <v>5788530255</v>
      </c>
      <c r="S67" s="87">
        <v>3725138598</v>
      </c>
      <c r="T67" s="87">
        <v>2063391657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759</v>
      </c>
      <c r="P68" s="86">
        <v>188</v>
      </c>
      <c r="Q68" s="86">
        <v>571</v>
      </c>
      <c r="R68" s="87">
        <v>5777354914</v>
      </c>
      <c r="S68" s="87">
        <v>4333538235</v>
      </c>
      <c r="T68" s="87">
        <v>1443816679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818</v>
      </c>
      <c r="P69" s="86">
        <v>204</v>
      </c>
      <c r="Q69" s="86">
        <v>614</v>
      </c>
      <c r="R69" s="87">
        <v>5648225170</v>
      </c>
      <c r="S69" s="87">
        <v>4124736191</v>
      </c>
      <c r="T69" s="87">
        <v>1523488979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954</v>
      </c>
      <c r="P70" s="86">
        <v>240</v>
      </c>
      <c r="Q70" s="86">
        <v>714</v>
      </c>
      <c r="R70" s="87">
        <v>8358793912</v>
      </c>
      <c r="S70" s="87">
        <v>6483245095</v>
      </c>
      <c r="T70" s="87">
        <v>1875548817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761</v>
      </c>
      <c r="P71" s="86">
        <v>170</v>
      </c>
      <c r="Q71" s="86">
        <v>591</v>
      </c>
      <c r="R71" s="87">
        <v>5359068950</v>
      </c>
      <c r="S71" s="87">
        <v>3939878951</v>
      </c>
      <c r="T71" s="87">
        <v>1419189999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776</v>
      </c>
      <c r="P72" s="86">
        <v>181</v>
      </c>
      <c r="Q72" s="86">
        <v>595</v>
      </c>
      <c r="R72" s="87">
        <v>6991792951</v>
      </c>
      <c r="S72" s="87">
        <v>5221969716</v>
      </c>
      <c r="T72" s="87">
        <v>1769823235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884</v>
      </c>
      <c r="P73" s="86">
        <v>240</v>
      </c>
      <c r="Q73" s="86">
        <v>644</v>
      </c>
      <c r="R73" s="87">
        <v>7632354503</v>
      </c>
      <c r="S73" s="87">
        <v>5994297007</v>
      </c>
      <c r="T73" s="87">
        <v>1638057496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782</v>
      </c>
      <c r="P74" s="86">
        <v>177</v>
      </c>
      <c r="Q74" s="86">
        <v>605</v>
      </c>
      <c r="R74" s="87">
        <v>5545288607</v>
      </c>
      <c r="S74" s="87">
        <v>3964819726</v>
      </c>
      <c r="T74" s="87">
        <v>1580468881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131</v>
      </c>
      <c r="Q75" s="86">
        <v>528</v>
      </c>
      <c r="R75" s="87">
        <v>4735904234</v>
      </c>
      <c r="S75" s="87">
        <v>3387061287</v>
      </c>
      <c r="T75" s="87">
        <v>1348842947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878</v>
      </c>
      <c r="P76" s="86">
        <v>197</v>
      </c>
      <c r="Q76" s="86">
        <v>681</v>
      </c>
      <c r="R76" s="87">
        <v>6628297787</v>
      </c>
      <c r="S76" s="87">
        <v>4706315328</v>
      </c>
      <c r="T76" s="87">
        <v>1921982459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706</v>
      </c>
      <c r="P77" s="86">
        <v>150</v>
      </c>
      <c r="Q77" s="86">
        <v>556</v>
      </c>
      <c r="R77" s="87">
        <v>6068729878</v>
      </c>
      <c r="S77" s="87">
        <v>4667293324</v>
      </c>
      <c r="T77" s="87">
        <v>1401436554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832</v>
      </c>
      <c r="P78" s="86">
        <v>156</v>
      </c>
      <c r="Q78" s="86">
        <v>676</v>
      </c>
      <c r="R78" s="87">
        <v>5579977437</v>
      </c>
      <c r="S78" s="87">
        <v>3563727567</v>
      </c>
      <c r="T78" s="87">
        <v>2016249870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195</v>
      </c>
      <c r="Q79" s="86">
        <v>748</v>
      </c>
      <c r="R79" s="87">
        <v>7353749938</v>
      </c>
      <c r="S79" s="87">
        <v>5280505525</v>
      </c>
      <c r="T79" s="87">
        <v>2073244413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772</v>
      </c>
      <c r="P80" s="86">
        <v>167</v>
      </c>
      <c r="Q80" s="86">
        <v>605</v>
      </c>
      <c r="R80" s="87">
        <v>5203473350</v>
      </c>
      <c r="S80" s="87">
        <v>3692254718</v>
      </c>
      <c r="T80" s="87">
        <v>1511218632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782</v>
      </c>
      <c r="P81" s="86">
        <v>179</v>
      </c>
      <c r="Q81" s="86">
        <v>603</v>
      </c>
      <c r="R81" s="87">
        <v>6965108499</v>
      </c>
      <c r="S81" s="87">
        <v>5316543114</v>
      </c>
      <c r="T81" s="87">
        <v>1648565385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748</v>
      </c>
      <c r="P82" s="86">
        <v>170</v>
      </c>
      <c r="Q82" s="86">
        <v>578</v>
      </c>
      <c r="R82" s="87">
        <v>7496512518</v>
      </c>
      <c r="S82" s="87">
        <v>6088451079</v>
      </c>
      <c r="T82" s="87">
        <v>1408061439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755</v>
      </c>
      <c r="P83" s="86">
        <v>149</v>
      </c>
      <c r="Q83" s="86">
        <v>606</v>
      </c>
      <c r="R83" s="87">
        <v>4753351635</v>
      </c>
      <c r="S83" s="87">
        <v>3093616999</v>
      </c>
      <c r="T83" s="87">
        <v>1659734636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745</v>
      </c>
      <c r="P84" s="86">
        <v>157</v>
      </c>
      <c r="Q84" s="86">
        <v>588</v>
      </c>
      <c r="R84" s="87">
        <v>5258879762</v>
      </c>
      <c r="S84" s="87">
        <v>3807519098</v>
      </c>
      <c r="T84" s="87">
        <v>1451360664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968</v>
      </c>
      <c r="P85" s="86">
        <v>226</v>
      </c>
      <c r="Q85" s="86">
        <v>742</v>
      </c>
      <c r="R85" s="87">
        <v>9340815959</v>
      </c>
      <c r="S85" s="87">
        <v>7472256733</v>
      </c>
      <c r="T85" s="87">
        <v>1868559226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166</v>
      </c>
      <c r="Q86" s="86">
        <v>657</v>
      </c>
      <c r="R86" s="87">
        <v>7728104615</v>
      </c>
      <c r="S86" s="87">
        <v>6131512271</v>
      </c>
      <c r="T86" s="87">
        <v>1596592344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732</v>
      </c>
      <c r="P87" s="86">
        <v>146</v>
      </c>
      <c r="Q87" s="86">
        <v>586</v>
      </c>
      <c r="R87" s="87">
        <v>5275356322</v>
      </c>
      <c r="S87" s="87">
        <v>3615477717</v>
      </c>
      <c r="T87" s="87">
        <v>1659878605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910</v>
      </c>
      <c r="P88" s="86">
        <v>174</v>
      </c>
      <c r="Q88" s="86">
        <v>736</v>
      </c>
      <c r="R88" s="87">
        <v>6848130364</v>
      </c>
      <c r="S88" s="87">
        <v>5019434754</v>
      </c>
      <c r="T88" s="87">
        <v>1828695610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874</v>
      </c>
      <c r="P89" s="86">
        <v>166</v>
      </c>
      <c r="Q89" s="86">
        <v>708</v>
      </c>
      <c r="R89" s="87">
        <v>6283474202</v>
      </c>
      <c r="S89" s="87">
        <v>4472538915</v>
      </c>
      <c r="T89" s="87">
        <v>1810935287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1001</v>
      </c>
      <c r="P90" s="86">
        <v>194</v>
      </c>
      <c r="Q90" s="86">
        <v>807</v>
      </c>
      <c r="R90" s="87">
        <v>7659187836</v>
      </c>
      <c r="S90" s="87">
        <v>5427021967</v>
      </c>
      <c r="T90" s="87">
        <v>2232165869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980</v>
      </c>
      <c r="P91" s="86">
        <v>212</v>
      </c>
      <c r="Q91" s="86">
        <v>768</v>
      </c>
      <c r="R91" s="87">
        <v>8257355494</v>
      </c>
      <c r="S91" s="87">
        <v>6286795252</v>
      </c>
      <c r="T91" s="87">
        <v>1970560242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915</v>
      </c>
      <c r="P92" s="86">
        <v>179</v>
      </c>
      <c r="Q92" s="86">
        <v>736</v>
      </c>
      <c r="R92" s="87">
        <v>7537213885</v>
      </c>
      <c r="S92" s="87">
        <v>5593955103</v>
      </c>
      <c r="T92" s="87">
        <v>1943258782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989</v>
      </c>
      <c r="P93" s="86">
        <v>197</v>
      </c>
      <c r="Q93" s="86">
        <v>792</v>
      </c>
      <c r="R93" s="87">
        <v>7593124282</v>
      </c>
      <c r="S93" s="87">
        <v>5482099080</v>
      </c>
      <c r="T93" s="87">
        <v>2111025202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150</v>
      </c>
      <c r="Q94" s="86">
        <v>641</v>
      </c>
      <c r="R94" s="87">
        <v>5389675319</v>
      </c>
      <c r="S94" s="87">
        <v>3821565947</v>
      </c>
      <c r="T94" s="87">
        <v>1568109372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794</v>
      </c>
      <c r="P95" s="86">
        <v>128</v>
      </c>
      <c r="Q95" s="86">
        <v>666</v>
      </c>
      <c r="R95" s="87">
        <v>4917045944</v>
      </c>
      <c r="S95" s="87">
        <v>3196220775</v>
      </c>
      <c r="T95" s="87">
        <v>1720825169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749</v>
      </c>
      <c r="P96" s="86">
        <v>130</v>
      </c>
      <c r="Q96" s="86">
        <v>619</v>
      </c>
      <c r="R96" s="87">
        <v>4733832017</v>
      </c>
      <c r="S96" s="87">
        <v>3145780980</v>
      </c>
      <c r="T96" s="87">
        <v>1588051037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847</v>
      </c>
      <c r="P97" s="86">
        <v>156</v>
      </c>
      <c r="Q97" s="86">
        <v>691</v>
      </c>
      <c r="R97" s="87">
        <v>7274474924</v>
      </c>
      <c r="S97" s="87">
        <v>5708100061</v>
      </c>
      <c r="T97" s="87">
        <v>1566374863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713</v>
      </c>
      <c r="P98" s="86">
        <v>109</v>
      </c>
      <c r="Q98" s="86">
        <v>604</v>
      </c>
      <c r="R98" s="87">
        <v>3625752994</v>
      </c>
      <c r="S98" s="87">
        <v>2032698538</v>
      </c>
      <c r="T98" s="87">
        <v>1593054456</v>
      </c>
      <c r="U98" s="88">
        <v>10</v>
      </c>
      <c r="V98" s="88">
        <v>2</v>
      </c>
      <c r="W98" s="89">
        <v>1.4025245441795231E-2</v>
      </c>
      <c r="X98" s="89">
        <v>2.8050490883590462E-3</v>
      </c>
    </row>
    <row r="99" spans="14:24" ht="15.75" x14ac:dyDescent="0.25">
      <c r="N99" s="85">
        <v>39507</v>
      </c>
      <c r="O99" s="86">
        <v>624</v>
      </c>
      <c r="P99" s="86">
        <v>89</v>
      </c>
      <c r="Q99" s="86">
        <v>535</v>
      </c>
      <c r="R99" s="87">
        <v>3421644484</v>
      </c>
      <c r="S99" s="87">
        <v>2086190923</v>
      </c>
      <c r="T99" s="87">
        <v>1335453561</v>
      </c>
      <c r="U99" s="88">
        <v>15</v>
      </c>
      <c r="V99" s="88">
        <v>3</v>
      </c>
      <c r="W99" s="89">
        <v>2.403846153846154E-2</v>
      </c>
      <c r="X99" s="89">
        <v>4.807692307692308E-3</v>
      </c>
    </row>
    <row r="100" spans="14:24" ht="15.75" x14ac:dyDescent="0.25">
      <c r="N100" s="85">
        <v>39538</v>
      </c>
      <c r="O100" s="86">
        <v>663</v>
      </c>
      <c r="P100" s="86">
        <v>79</v>
      </c>
      <c r="Q100" s="86">
        <v>584</v>
      </c>
      <c r="R100" s="87">
        <v>3182434993</v>
      </c>
      <c r="S100" s="87">
        <v>1837146820</v>
      </c>
      <c r="T100" s="87">
        <v>1345288173</v>
      </c>
      <c r="U100" s="88">
        <v>20</v>
      </c>
      <c r="V100" s="88">
        <v>3</v>
      </c>
      <c r="W100" s="89">
        <v>3.0165912518853696E-2</v>
      </c>
      <c r="X100" s="89">
        <v>4.5248868778280547E-3</v>
      </c>
    </row>
    <row r="101" spans="14:24" ht="15.75" x14ac:dyDescent="0.25">
      <c r="N101" s="85">
        <v>39568</v>
      </c>
      <c r="O101" s="86">
        <v>630</v>
      </c>
      <c r="P101" s="86">
        <v>97</v>
      </c>
      <c r="Q101" s="86">
        <v>533</v>
      </c>
      <c r="R101" s="87">
        <v>3309648907</v>
      </c>
      <c r="S101" s="87">
        <v>1977749448</v>
      </c>
      <c r="T101" s="87">
        <v>1331899459</v>
      </c>
      <c r="U101" s="88">
        <v>14</v>
      </c>
      <c r="V101" s="88">
        <v>4</v>
      </c>
      <c r="W101" s="89">
        <v>2.2222222222222223E-2</v>
      </c>
      <c r="X101" s="89">
        <v>6.3492063492063492E-3</v>
      </c>
    </row>
    <row r="102" spans="14:24" ht="15.75" x14ac:dyDescent="0.25">
      <c r="N102" s="85">
        <v>39599</v>
      </c>
      <c r="O102" s="86">
        <v>693</v>
      </c>
      <c r="P102" s="86">
        <v>94</v>
      </c>
      <c r="Q102" s="86">
        <v>599</v>
      </c>
      <c r="R102" s="87">
        <v>3220068659</v>
      </c>
      <c r="S102" s="87">
        <v>1920888187</v>
      </c>
      <c r="T102" s="87">
        <v>1299180472</v>
      </c>
      <c r="U102" s="88">
        <v>12</v>
      </c>
      <c r="V102" s="88">
        <v>6</v>
      </c>
      <c r="W102" s="89">
        <v>1.7316017316017316E-2</v>
      </c>
      <c r="X102" s="89">
        <v>8.658008658008658E-3</v>
      </c>
    </row>
    <row r="103" spans="14:24" ht="15.75" x14ac:dyDescent="0.25">
      <c r="N103" s="85">
        <v>39629</v>
      </c>
      <c r="O103" s="86">
        <v>752</v>
      </c>
      <c r="P103" s="86">
        <v>98</v>
      </c>
      <c r="Q103" s="86">
        <v>654</v>
      </c>
      <c r="R103" s="87">
        <v>6588460054</v>
      </c>
      <c r="S103" s="87">
        <v>5176552363</v>
      </c>
      <c r="T103" s="87">
        <v>1411907691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698</v>
      </c>
      <c r="P104" s="86">
        <v>99</v>
      </c>
      <c r="Q104" s="86">
        <v>599</v>
      </c>
      <c r="R104" s="87">
        <v>3110200624</v>
      </c>
      <c r="S104" s="87">
        <v>1844059667</v>
      </c>
      <c r="T104" s="87">
        <v>1266140957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630</v>
      </c>
      <c r="P105" s="86">
        <v>81</v>
      </c>
      <c r="Q105" s="86">
        <v>549</v>
      </c>
      <c r="R105" s="87">
        <v>2870231606</v>
      </c>
      <c r="S105" s="87">
        <v>1731968915</v>
      </c>
      <c r="T105" s="87">
        <v>1138262691</v>
      </c>
      <c r="U105" s="88">
        <v>29</v>
      </c>
      <c r="V105" s="88">
        <v>6</v>
      </c>
      <c r="W105" s="89">
        <v>4.6031746031746035E-2</v>
      </c>
      <c r="X105" s="89">
        <v>9.5238095238095247E-3</v>
      </c>
    </row>
    <row r="106" spans="14:24" ht="15.75" x14ac:dyDescent="0.25">
      <c r="N106" s="85">
        <v>39721</v>
      </c>
      <c r="O106" s="86">
        <v>609</v>
      </c>
      <c r="P106" s="86">
        <v>81</v>
      </c>
      <c r="Q106" s="86">
        <v>528</v>
      </c>
      <c r="R106" s="87">
        <v>3377538417</v>
      </c>
      <c r="S106" s="87">
        <v>2086795797</v>
      </c>
      <c r="T106" s="87">
        <v>1290742620</v>
      </c>
      <c r="U106" s="88">
        <v>40</v>
      </c>
      <c r="V106" s="88">
        <v>4</v>
      </c>
      <c r="W106" s="89">
        <v>6.5681444991789822E-2</v>
      </c>
      <c r="X106" s="89">
        <v>6.5681444991789817E-3</v>
      </c>
    </row>
    <row r="107" spans="14:24" ht="15.75" x14ac:dyDescent="0.25">
      <c r="N107" s="85">
        <v>39752</v>
      </c>
      <c r="O107" s="86">
        <v>566</v>
      </c>
      <c r="P107" s="86">
        <v>68</v>
      </c>
      <c r="Q107" s="86">
        <v>498</v>
      </c>
      <c r="R107" s="87">
        <v>2706589022</v>
      </c>
      <c r="S107" s="87">
        <v>1632693223</v>
      </c>
      <c r="T107" s="87">
        <v>1073895799</v>
      </c>
      <c r="U107" s="88">
        <v>40</v>
      </c>
      <c r="V107" s="88">
        <v>5</v>
      </c>
      <c r="W107" s="89">
        <v>7.0671378091872794E-2</v>
      </c>
      <c r="X107" s="89">
        <v>8.8339222614840993E-3</v>
      </c>
    </row>
    <row r="108" spans="14:24" ht="15.75" x14ac:dyDescent="0.25">
      <c r="N108" s="85">
        <v>39782</v>
      </c>
      <c r="O108" s="86">
        <v>423</v>
      </c>
      <c r="P108" s="86">
        <v>44</v>
      </c>
      <c r="Q108" s="86">
        <v>379</v>
      </c>
      <c r="R108" s="87">
        <v>1273958629</v>
      </c>
      <c r="S108" s="87">
        <v>459269996</v>
      </c>
      <c r="T108" s="87">
        <v>814688633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89</v>
      </c>
      <c r="Q109" s="86">
        <v>573</v>
      </c>
      <c r="R109" s="87">
        <v>2649931689</v>
      </c>
      <c r="S109" s="87">
        <v>1478449543</v>
      </c>
      <c r="T109" s="87">
        <v>1171482146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362</v>
      </c>
      <c r="P110" s="86">
        <v>45</v>
      </c>
      <c r="Q110" s="86">
        <v>317</v>
      </c>
      <c r="R110" s="87">
        <v>1195954105</v>
      </c>
      <c r="S110" s="87">
        <v>644715110</v>
      </c>
      <c r="T110" s="87">
        <v>551238995</v>
      </c>
      <c r="U110" s="88">
        <v>49</v>
      </c>
      <c r="V110" s="88">
        <v>9</v>
      </c>
      <c r="W110" s="89">
        <v>0.13535911602209943</v>
      </c>
      <c r="X110" s="89">
        <v>2.4861878453038673E-2</v>
      </c>
    </row>
    <row r="111" spans="14:24" ht="15.75" x14ac:dyDescent="0.25">
      <c r="N111" s="85">
        <v>39872</v>
      </c>
      <c r="O111" s="86">
        <v>364</v>
      </c>
      <c r="P111" s="86">
        <v>34</v>
      </c>
      <c r="Q111" s="86">
        <v>330</v>
      </c>
      <c r="R111" s="87">
        <v>1283693519</v>
      </c>
      <c r="S111" s="87">
        <v>719442371</v>
      </c>
      <c r="T111" s="87">
        <v>564251148</v>
      </c>
      <c r="U111" s="88">
        <v>44</v>
      </c>
      <c r="V111" s="88">
        <v>5</v>
      </c>
      <c r="W111" s="89">
        <v>0.12087912087912088</v>
      </c>
      <c r="X111" s="89">
        <v>1.3736263736263736E-2</v>
      </c>
    </row>
    <row r="112" spans="14:24" ht="15.75" x14ac:dyDescent="0.25">
      <c r="N112" s="85">
        <v>39903</v>
      </c>
      <c r="O112" s="86">
        <v>425</v>
      </c>
      <c r="P112" s="86">
        <v>51</v>
      </c>
      <c r="Q112" s="86">
        <v>374</v>
      </c>
      <c r="R112" s="87">
        <v>1843557385</v>
      </c>
      <c r="S112" s="87">
        <v>804628045</v>
      </c>
      <c r="T112" s="87">
        <v>1038929340</v>
      </c>
      <c r="U112" s="88">
        <v>86</v>
      </c>
      <c r="V112" s="88">
        <v>18</v>
      </c>
      <c r="W112" s="89">
        <v>0.2023529411764706</v>
      </c>
      <c r="X112" s="89">
        <v>4.2352941176470586E-2</v>
      </c>
    </row>
    <row r="113" spans="14:24" ht="15.75" x14ac:dyDescent="0.25">
      <c r="N113" s="85">
        <v>39933</v>
      </c>
      <c r="O113" s="86">
        <v>418</v>
      </c>
      <c r="P113" s="86">
        <v>49</v>
      </c>
      <c r="Q113" s="86">
        <v>369</v>
      </c>
      <c r="R113" s="87">
        <v>1173641187</v>
      </c>
      <c r="S113" s="87">
        <v>633495751</v>
      </c>
      <c r="T113" s="87">
        <v>540145436</v>
      </c>
      <c r="U113" s="88">
        <v>84</v>
      </c>
      <c r="V113" s="88">
        <v>12</v>
      </c>
      <c r="W113" s="89">
        <v>0.20095693779904306</v>
      </c>
      <c r="X113" s="89">
        <v>2.8708133971291867E-2</v>
      </c>
    </row>
    <row r="114" spans="14:24" ht="15.75" x14ac:dyDescent="0.25">
      <c r="N114" s="85">
        <v>39964</v>
      </c>
      <c r="O114" s="86">
        <v>439</v>
      </c>
      <c r="P114" s="86">
        <v>34</v>
      </c>
      <c r="Q114" s="86">
        <v>405</v>
      </c>
      <c r="R114" s="87">
        <v>1059999889</v>
      </c>
      <c r="S114" s="87">
        <v>446191042</v>
      </c>
      <c r="T114" s="87">
        <v>613808847</v>
      </c>
      <c r="U114" s="88">
        <v>77</v>
      </c>
      <c r="V114" s="88">
        <v>11</v>
      </c>
      <c r="W114" s="89">
        <v>0.17539863325740318</v>
      </c>
      <c r="X114" s="89">
        <v>2.5056947608200455E-2</v>
      </c>
    </row>
    <row r="115" spans="14:24" ht="15.75" x14ac:dyDescent="0.25">
      <c r="N115" s="85">
        <v>39994</v>
      </c>
      <c r="O115" s="86">
        <v>551</v>
      </c>
      <c r="P115" s="86">
        <v>62</v>
      </c>
      <c r="Q115" s="86">
        <v>489</v>
      </c>
      <c r="R115" s="87">
        <v>1908621579</v>
      </c>
      <c r="S115" s="87">
        <v>1129119577</v>
      </c>
      <c r="T115" s="87">
        <v>779502002</v>
      </c>
      <c r="U115" s="88">
        <v>97</v>
      </c>
      <c r="V115" s="88">
        <v>15</v>
      </c>
      <c r="W115" s="89">
        <v>0.17604355716878403</v>
      </c>
      <c r="X115" s="89">
        <v>2.7223230490018149E-2</v>
      </c>
    </row>
    <row r="116" spans="14:24" ht="15.75" x14ac:dyDescent="0.25">
      <c r="N116" s="85">
        <v>40025</v>
      </c>
      <c r="O116" s="86">
        <v>498</v>
      </c>
      <c r="P116" s="86">
        <v>49</v>
      </c>
      <c r="Q116" s="86">
        <v>449</v>
      </c>
      <c r="R116" s="87">
        <v>1893800737</v>
      </c>
      <c r="S116" s="87">
        <v>1127062868</v>
      </c>
      <c r="T116" s="87">
        <v>766737869</v>
      </c>
      <c r="U116" s="88">
        <v>94</v>
      </c>
      <c r="V116" s="88">
        <v>14</v>
      </c>
      <c r="W116" s="89">
        <v>0.18875502008032127</v>
      </c>
      <c r="X116" s="89">
        <v>2.8112449799196786E-2</v>
      </c>
    </row>
    <row r="117" spans="14:24" ht="15.75" x14ac:dyDescent="0.25">
      <c r="N117" s="85">
        <v>40056</v>
      </c>
      <c r="O117" s="86">
        <v>460</v>
      </c>
      <c r="P117" s="86">
        <v>55</v>
      </c>
      <c r="Q117" s="86">
        <v>405</v>
      </c>
      <c r="R117" s="87">
        <v>1201301299</v>
      </c>
      <c r="S117" s="87">
        <v>459195776</v>
      </c>
      <c r="T117" s="87">
        <v>742105523</v>
      </c>
      <c r="U117" s="88">
        <v>102</v>
      </c>
      <c r="V117" s="88">
        <v>17</v>
      </c>
      <c r="W117" s="89">
        <v>0.22173913043478261</v>
      </c>
      <c r="X117" s="89">
        <v>3.6956521739130437E-2</v>
      </c>
    </row>
    <row r="118" spans="14:24" ht="15.75" x14ac:dyDescent="0.25">
      <c r="N118" s="85">
        <v>40086</v>
      </c>
      <c r="O118" s="86">
        <v>521</v>
      </c>
      <c r="P118" s="86">
        <v>70</v>
      </c>
      <c r="Q118" s="86">
        <v>451</v>
      </c>
      <c r="R118" s="87">
        <v>1547067437</v>
      </c>
      <c r="S118" s="87">
        <v>823433849</v>
      </c>
      <c r="T118" s="87">
        <v>723633588</v>
      </c>
      <c r="U118" s="88">
        <v>107</v>
      </c>
      <c r="V118" s="88">
        <v>32</v>
      </c>
      <c r="W118" s="89">
        <v>0.20537428023032631</v>
      </c>
      <c r="X118" s="89">
        <v>6.1420345489443376E-2</v>
      </c>
    </row>
    <row r="119" spans="14:24" ht="15.75" x14ac:dyDescent="0.25">
      <c r="N119" s="85">
        <v>40117</v>
      </c>
      <c r="O119" s="86">
        <v>505</v>
      </c>
      <c r="P119" s="86">
        <v>76</v>
      </c>
      <c r="Q119" s="86">
        <v>429</v>
      </c>
      <c r="R119" s="87">
        <v>1695972482</v>
      </c>
      <c r="S119" s="87">
        <v>999062217</v>
      </c>
      <c r="T119" s="87">
        <v>696910265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75" x14ac:dyDescent="0.25">
      <c r="N120" s="85">
        <v>40147</v>
      </c>
      <c r="O120" s="86">
        <v>468</v>
      </c>
      <c r="P120" s="86">
        <v>68</v>
      </c>
      <c r="Q120" s="86">
        <v>400</v>
      </c>
      <c r="R120" s="87">
        <v>1450862689</v>
      </c>
      <c r="S120" s="87">
        <v>760258677</v>
      </c>
      <c r="T120" s="87">
        <v>690604012</v>
      </c>
      <c r="U120" s="88">
        <v>108</v>
      </c>
      <c r="V120" s="88">
        <v>28</v>
      </c>
      <c r="W120" s="89">
        <v>0.23076923076923078</v>
      </c>
      <c r="X120" s="89">
        <v>5.9829059829059832E-2</v>
      </c>
    </row>
    <row r="121" spans="14:24" ht="15.75" x14ac:dyDescent="0.25">
      <c r="N121" s="85">
        <v>40178</v>
      </c>
      <c r="O121" s="86">
        <v>814</v>
      </c>
      <c r="P121" s="86">
        <v>142</v>
      </c>
      <c r="Q121" s="86">
        <v>672</v>
      </c>
      <c r="R121" s="87">
        <v>3302386739</v>
      </c>
      <c r="S121" s="87">
        <v>1941277810</v>
      </c>
      <c r="T121" s="87">
        <v>1361108929</v>
      </c>
      <c r="U121" s="88">
        <v>167</v>
      </c>
      <c r="V121" s="88">
        <v>49</v>
      </c>
      <c r="W121" s="89">
        <v>0.20515970515970516</v>
      </c>
      <c r="X121" s="89">
        <v>6.0196560196560195E-2</v>
      </c>
    </row>
    <row r="122" spans="14:24" ht="15.75" x14ac:dyDescent="0.25">
      <c r="N122" s="85">
        <v>40209</v>
      </c>
      <c r="O122" s="86">
        <v>489</v>
      </c>
      <c r="P122" s="86">
        <v>56</v>
      </c>
      <c r="Q122" s="86">
        <v>433</v>
      </c>
      <c r="R122" s="87">
        <v>1621407784</v>
      </c>
      <c r="S122" s="87">
        <v>885442254</v>
      </c>
      <c r="T122" s="87">
        <v>735965530</v>
      </c>
      <c r="U122" s="88">
        <v>121</v>
      </c>
      <c r="V122" s="88">
        <v>19</v>
      </c>
      <c r="W122" s="89">
        <v>0.2474437627811861</v>
      </c>
      <c r="X122" s="89">
        <v>3.8854805725971372E-2</v>
      </c>
    </row>
    <row r="123" spans="14:24" ht="15.75" x14ac:dyDescent="0.25">
      <c r="N123" s="85">
        <v>40237</v>
      </c>
      <c r="O123" s="86">
        <v>483</v>
      </c>
      <c r="P123" s="86">
        <v>52</v>
      </c>
      <c r="Q123" s="86">
        <v>431</v>
      </c>
      <c r="R123" s="87">
        <v>1968763183</v>
      </c>
      <c r="S123" s="87">
        <v>1194182649</v>
      </c>
      <c r="T123" s="87">
        <v>774580534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661</v>
      </c>
      <c r="P124" s="86">
        <v>76</v>
      </c>
      <c r="Q124" s="86">
        <v>585</v>
      </c>
      <c r="R124" s="87">
        <v>2270340443</v>
      </c>
      <c r="S124" s="87">
        <v>1288120764</v>
      </c>
      <c r="T124" s="87">
        <v>982219679</v>
      </c>
      <c r="U124" s="88">
        <v>186</v>
      </c>
      <c r="V124" s="88">
        <v>34</v>
      </c>
      <c r="W124" s="89">
        <v>0.28139183055975792</v>
      </c>
      <c r="X124" s="89">
        <v>5.1437216338880487E-2</v>
      </c>
    </row>
    <row r="125" spans="14:24" ht="15.75" x14ac:dyDescent="0.25">
      <c r="N125" s="85">
        <v>40298</v>
      </c>
      <c r="O125" s="86">
        <v>669</v>
      </c>
      <c r="P125" s="86">
        <v>82</v>
      </c>
      <c r="Q125" s="86">
        <v>587</v>
      </c>
      <c r="R125" s="87">
        <v>1811915806</v>
      </c>
      <c r="S125" s="87">
        <v>955391503</v>
      </c>
      <c r="T125" s="87">
        <v>856524303</v>
      </c>
      <c r="U125" s="88">
        <v>192</v>
      </c>
      <c r="V125" s="88">
        <v>34</v>
      </c>
      <c r="W125" s="89">
        <v>0.28699551569506726</v>
      </c>
      <c r="X125" s="89">
        <v>5.0822122571001493E-2</v>
      </c>
    </row>
    <row r="126" spans="14:24" ht="15.75" x14ac:dyDescent="0.25">
      <c r="N126" s="85">
        <v>40329</v>
      </c>
      <c r="O126" s="86">
        <v>579</v>
      </c>
      <c r="P126" s="86">
        <v>93</v>
      </c>
      <c r="Q126" s="86">
        <v>486</v>
      </c>
      <c r="R126" s="87">
        <v>2224186011</v>
      </c>
      <c r="S126" s="87">
        <v>1539871833</v>
      </c>
      <c r="T126" s="87">
        <v>684314178</v>
      </c>
      <c r="U126" s="88">
        <v>150</v>
      </c>
      <c r="V126" s="88">
        <v>28</v>
      </c>
      <c r="W126" s="89">
        <v>0.25906735751295334</v>
      </c>
      <c r="X126" s="89">
        <v>4.8359240069084632E-2</v>
      </c>
    </row>
    <row r="127" spans="14:24" ht="15.75" x14ac:dyDescent="0.25">
      <c r="N127" s="85">
        <v>40359</v>
      </c>
      <c r="O127" s="86">
        <v>773</v>
      </c>
      <c r="P127" s="86">
        <v>125</v>
      </c>
      <c r="Q127" s="86">
        <v>648</v>
      </c>
      <c r="R127" s="87">
        <v>3348321884</v>
      </c>
      <c r="S127" s="87">
        <v>2362773003</v>
      </c>
      <c r="T127" s="87">
        <v>985548881</v>
      </c>
      <c r="U127" s="88">
        <v>199</v>
      </c>
      <c r="V127" s="88">
        <v>41</v>
      </c>
      <c r="W127" s="89">
        <v>0.25743855109961189</v>
      </c>
      <c r="X127" s="89">
        <v>5.3040103492884863E-2</v>
      </c>
    </row>
    <row r="128" spans="14:24" ht="15.75" x14ac:dyDescent="0.25">
      <c r="N128" s="85">
        <v>40390</v>
      </c>
      <c r="O128" s="86">
        <v>676</v>
      </c>
      <c r="P128" s="86">
        <v>102</v>
      </c>
      <c r="Q128" s="86">
        <v>574</v>
      </c>
      <c r="R128" s="87">
        <v>2425596928</v>
      </c>
      <c r="S128" s="87">
        <v>1365737137</v>
      </c>
      <c r="T128" s="87">
        <v>1059859791</v>
      </c>
      <c r="U128" s="88">
        <v>172</v>
      </c>
      <c r="V128" s="88">
        <v>41</v>
      </c>
      <c r="W128" s="89">
        <v>0.25443786982248523</v>
      </c>
      <c r="X128" s="89">
        <v>6.0650887573964495E-2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2778374437</v>
      </c>
      <c r="S129" s="87">
        <v>1848619651</v>
      </c>
      <c r="T129" s="87">
        <v>929754786</v>
      </c>
      <c r="U129" s="88">
        <v>192</v>
      </c>
      <c r="V129" s="88">
        <v>33</v>
      </c>
      <c r="W129" s="89">
        <v>0.27906976744186046</v>
      </c>
      <c r="X129" s="89">
        <v>4.7965116279069769E-2</v>
      </c>
    </row>
    <row r="130" spans="14:24" ht="15.75" x14ac:dyDescent="0.25">
      <c r="N130" s="85">
        <v>40451</v>
      </c>
      <c r="O130" s="86">
        <v>755</v>
      </c>
      <c r="P130" s="86">
        <v>138</v>
      </c>
      <c r="Q130" s="86">
        <v>617</v>
      </c>
      <c r="R130" s="87">
        <v>4179839805</v>
      </c>
      <c r="S130" s="87">
        <v>3201978535</v>
      </c>
      <c r="T130" s="87">
        <v>977861270</v>
      </c>
      <c r="U130" s="88">
        <v>205</v>
      </c>
      <c r="V130" s="88">
        <v>39</v>
      </c>
      <c r="W130" s="89">
        <v>0.27152317880794702</v>
      </c>
      <c r="X130" s="89">
        <v>5.1655629139072845E-2</v>
      </c>
    </row>
    <row r="131" spans="14:24" ht="15.75" x14ac:dyDescent="0.25">
      <c r="N131" s="85">
        <v>40482</v>
      </c>
      <c r="O131" s="86">
        <v>660</v>
      </c>
      <c r="P131" s="86">
        <v>101</v>
      </c>
      <c r="Q131" s="86">
        <v>559</v>
      </c>
      <c r="R131" s="87">
        <v>3323125492</v>
      </c>
      <c r="S131" s="87">
        <v>2364289275</v>
      </c>
      <c r="T131" s="87">
        <v>958836217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729</v>
      </c>
      <c r="P132" s="86">
        <v>134</v>
      </c>
      <c r="Q132" s="86">
        <v>595</v>
      </c>
      <c r="R132" s="87">
        <v>3734806037</v>
      </c>
      <c r="S132" s="87">
        <v>2453119267</v>
      </c>
      <c r="T132" s="87">
        <v>1281686770</v>
      </c>
      <c r="U132" s="88">
        <v>189</v>
      </c>
      <c r="V132" s="88">
        <v>51</v>
      </c>
      <c r="W132" s="89">
        <v>0.25925925925925924</v>
      </c>
      <c r="X132" s="89">
        <v>6.9958847736625515E-2</v>
      </c>
    </row>
    <row r="133" spans="14:24" ht="15.75" x14ac:dyDescent="0.25">
      <c r="N133" s="85">
        <v>40543</v>
      </c>
      <c r="O133" s="86">
        <v>1211</v>
      </c>
      <c r="P133" s="86">
        <v>225</v>
      </c>
      <c r="Q133" s="86">
        <v>986</v>
      </c>
      <c r="R133" s="87">
        <v>6206564783</v>
      </c>
      <c r="S133" s="87">
        <v>4296717521</v>
      </c>
      <c r="T133" s="87">
        <v>1909847262</v>
      </c>
      <c r="U133" s="88">
        <v>287</v>
      </c>
      <c r="V133" s="88">
        <v>67</v>
      </c>
      <c r="W133" s="89">
        <v>0.23699421965317918</v>
      </c>
      <c r="X133" s="89">
        <v>5.5326176713459949E-2</v>
      </c>
    </row>
    <row r="134" spans="14:24" ht="15.75" x14ac:dyDescent="0.25">
      <c r="N134" s="85">
        <v>40574</v>
      </c>
      <c r="O134" s="86">
        <v>634</v>
      </c>
      <c r="P134" s="86">
        <v>110</v>
      </c>
      <c r="Q134" s="86">
        <v>524</v>
      </c>
      <c r="R134" s="87">
        <v>2572637184</v>
      </c>
      <c r="S134" s="87">
        <v>1722453837</v>
      </c>
      <c r="T134" s="87">
        <v>850183347</v>
      </c>
      <c r="U134" s="88">
        <v>155</v>
      </c>
      <c r="V134" s="88">
        <v>39</v>
      </c>
      <c r="W134" s="89">
        <v>0.24447949526813881</v>
      </c>
      <c r="X134" s="89">
        <v>6.1514195583596214E-2</v>
      </c>
    </row>
    <row r="135" spans="14:24" ht="15.75" x14ac:dyDescent="0.25">
      <c r="N135" s="85">
        <v>40602</v>
      </c>
      <c r="O135" s="86">
        <v>616</v>
      </c>
      <c r="P135" s="86">
        <v>106</v>
      </c>
      <c r="Q135" s="86">
        <v>510</v>
      </c>
      <c r="R135" s="87">
        <v>3533354683</v>
      </c>
      <c r="S135" s="87">
        <v>2796521479</v>
      </c>
      <c r="T135" s="87">
        <v>736833204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936</v>
      </c>
      <c r="P136" s="86">
        <v>132</v>
      </c>
      <c r="Q136" s="86">
        <v>804</v>
      </c>
      <c r="R136" s="87">
        <v>3311851366</v>
      </c>
      <c r="S136" s="87">
        <v>2033801715</v>
      </c>
      <c r="T136" s="87">
        <v>1278049651</v>
      </c>
      <c r="U136" s="88">
        <v>275</v>
      </c>
      <c r="V136" s="88">
        <v>70</v>
      </c>
      <c r="W136" s="89">
        <v>0.29380341880341881</v>
      </c>
      <c r="X136" s="89">
        <v>7.4786324786324784E-2</v>
      </c>
    </row>
    <row r="137" spans="14:24" ht="15.75" x14ac:dyDescent="0.25">
      <c r="N137" s="85">
        <v>40663</v>
      </c>
      <c r="O137" s="86">
        <v>880</v>
      </c>
      <c r="P137" s="86">
        <v>142</v>
      </c>
      <c r="Q137" s="86">
        <v>738</v>
      </c>
      <c r="R137" s="87">
        <v>3561978151</v>
      </c>
      <c r="S137" s="87">
        <v>2386940854</v>
      </c>
      <c r="T137" s="87">
        <v>1175037297</v>
      </c>
      <c r="U137" s="88">
        <v>225</v>
      </c>
      <c r="V137" s="88">
        <v>61</v>
      </c>
      <c r="W137" s="89">
        <v>0.25568181818181818</v>
      </c>
      <c r="X137" s="89">
        <v>6.931818181818182E-2</v>
      </c>
    </row>
    <row r="138" spans="14:24" ht="15.75" x14ac:dyDescent="0.25">
      <c r="N138" s="85">
        <v>40694</v>
      </c>
      <c r="O138" s="86">
        <v>950</v>
      </c>
      <c r="P138" s="86">
        <v>160</v>
      </c>
      <c r="Q138" s="86">
        <v>790</v>
      </c>
      <c r="R138" s="87">
        <v>5205192180</v>
      </c>
      <c r="S138" s="87">
        <v>3936746075</v>
      </c>
      <c r="T138" s="87">
        <v>1268446105</v>
      </c>
      <c r="U138" s="88">
        <v>233</v>
      </c>
      <c r="V138" s="88">
        <v>59</v>
      </c>
      <c r="W138" s="89">
        <v>0.24526315789473685</v>
      </c>
      <c r="X138" s="89">
        <v>6.210526315789474E-2</v>
      </c>
    </row>
    <row r="139" spans="14:24" ht="15.75" x14ac:dyDescent="0.25">
      <c r="N139" s="85">
        <v>40724</v>
      </c>
      <c r="O139" s="86">
        <v>1073</v>
      </c>
      <c r="P139" s="86">
        <v>201</v>
      </c>
      <c r="Q139" s="86">
        <v>872</v>
      </c>
      <c r="R139" s="87">
        <v>5657100413</v>
      </c>
      <c r="S139" s="87">
        <v>4201338074</v>
      </c>
      <c r="T139" s="87">
        <v>1455762339</v>
      </c>
      <c r="U139" s="88">
        <v>225</v>
      </c>
      <c r="V139" s="88">
        <v>73</v>
      </c>
      <c r="W139" s="89">
        <v>0.2096924510717614</v>
      </c>
      <c r="X139" s="89">
        <v>6.8033550792171479E-2</v>
      </c>
    </row>
    <row r="140" spans="14:24" ht="15.75" x14ac:dyDescent="0.25">
      <c r="N140" s="85">
        <v>40755</v>
      </c>
      <c r="O140" s="86">
        <v>873</v>
      </c>
      <c r="P140" s="86">
        <v>163</v>
      </c>
      <c r="Q140" s="86">
        <v>710</v>
      </c>
      <c r="R140" s="87">
        <v>4210147596</v>
      </c>
      <c r="S140" s="87">
        <v>3029481781</v>
      </c>
      <c r="T140" s="87">
        <v>1180665815</v>
      </c>
      <c r="U140" s="88">
        <v>197</v>
      </c>
      <c r="V140" s="88">
        <v>53</v>
      </c>
      <c r="W140" s="89">
        <v>0.22565864833906071</v>
      </c>
      <c r="X140" s="89">
        <v>6.0710194730813287E-2</v>
      </c>
    </row>
    <row r="141" spans="14:24" ht="15.75" x14ac:dyDescent="0.25">
      <c r="N141" s="85">
        <v>40786</v>
      </c>
      <c r="O141" s="86">
        <v>923</v>
      </c>
      <c r="P141" s="86">
        <v>151</v>
      </c>
      <c r="Q141" s="86">
        <v>772</v>
      </c>
      <c r="R141" s="87">
        <v>4821055207</v>
      </c>
      <c r="S141" s="87">
        <v>3460833249</v>
      </c>
      <c r="T141" s="87">
        <v>1360221958</v>
      </c>
      <c r="U141" s="88">
        <v>212</v>
      </c>
      <c r="V141" s="88">
        <v>52</v>
      </c>
      <c r="W141" s="89">
        <v>0.22968580715059589</v>
      </c>
      <c r="X141" s="89">
        <v>5.6338028169014086E-2</v>
      </c>
    </row>
    <row r="142" spans="14:24" ht="15.75" x14ac:dyDescent="0.25">
      <c r="N142" s="85">
        <v>40816</v>
      </c>
      <c r="O142" s="86">
        <v>915</v>
      </c>
      <c r="P142" s="86">
        <v>161</v>
      </c>
      <c r="Q142" s="86">
        <v>754</v>
      </c>
      <c r="R142" s="87">
        <v>4837274534</v>
      </c>
      <c r="S142" s="87">
        <v>3534256161</v>
      </c>
      <c r="T142" s="87">
        <v>1303018373</v>
      </c>
      <c r="U142" s="88">
        <v>201</v>
      </c>
      <c r="V142" s="88">
        <v>53</v>
      </c>
      <c r="W142" s="89">
        <v>0.21967213114754097</v>
      </c>
      <c r="X142" s="89">
        <v>5.7923497267759562E-2</v>
      </c>
    </row>
    <row r="143" spans="14:24" ht="15.75" x14ac:dyDescent="0.25">
      <c r="N143" s="85">
        <v>40847</v>
      </c>
      <c r="O143" s="86">
        <v>825</v>
      </c>
      <c r="P143" s="86">
        <v>157</v>
      </c>
      <c r="Q143" s="86">
        <v>668</v>
      </c>
      <c r="R143" s="87">
        <v>4823393173</v>
      </c>
      <c r="S143" s="87">
        <v>3602381419</v>
      </c>
      <c r="T143" s="87">
        <v>1221011754</v>
      </c>
      <c r="U143" s="88">
        <v>164</v>
      </c>
      <c r="V143" s="88">
        <v>52</v>
      </c>
      <c r="W143" s="89">
        <v>0.19878787878787879</v>
      </c>
      <c r="X143" s="89">
        <v>6.3030303030303034E-2</v>
      </c>
    </row>
    <row r="144" spans="14:24" ht="15.75" x14ac:dyDescent="0.25">
      <c r="N144" s="85">
        <v>40877</v>
      </c>
      <c r="O144" s="86">
        <v>832</v>
      </c>
      <c r="P144" s="86">
        <v>127</v>
      </c>
      <c r="Q144" s="86">
        <v>705</v>
      </c>
      <c r="R144" s="87">
        <v>3972982576</v>
      </c>
      <c r="S144" s="87">
        <v>2716760837</v>
      </c>
      <c r="T144" s="87">
        <v>1256221739</v>
      </c>
      <c r="U144" s="88">
        <v>199</v>
      </c>
      <c r="V144" s="88">
        <v>33</v>
      </c>
      <c r="W144" s="89">
        <v>0.23918269230769232</v>
      </c>
      <c r="X144" s="89">
        <v>3.9663461538461536E-2</v>
      </c>
    </row>
    <row r="145" spans="14:24" ht="15.75" x14ac:dyDescent="0.25">
      <c r="N145" s="85">
        <v>40908</v>
      </c>
      <c r="O145" s="86">
        <v>1322</v>
      </c>
      <c r="P145" s="86">
        <v>235</v>
      </c>
      <c r="Q145" s="86">
        <v>1087</v>
      </c>
      <c r="R145" s="87">
        <v>7374923514</v>
      </c>
      <c r="S145" s="87">
        <v>5500313393</v>
      </c>
      <c r="T145" s="87">
        <v>1874610121</v>
      </c>
      <c r="U145" s="88">
        <v>293</v>
      </c>
      <c r="V145" s="88">
        <v>64</v>
      </c>
      <c r="W145" s="89">
        <v>0.2216338880484115</v>
      </c>
      <c r="X145" s="89">
        <v>4.8411497730711045E-2</v>
      </c>
    </row>
    <row r="146" spans="14:24" ht="15.75" x14ac:dyDescent="0.25">
      <c r="N146" s="85">
        <v>40939</v>
      </c>
      <c r="O146" s="86">
        <v>725</v>
      </c>
      <c r="P146" s="86">
        <v>121</v>
      </c>
      <c r="Q146" s="86">
        <v>604</v>
      </c>
      <c r="R146" s="87">
        <v>3639212855</v>
      </c>
      <c r="S146" s="87">
        <v>2617024237</v>
      </c>
      <c r="T146" s="87">
        <v>1022188618</v>
      </c>
      <c r="U146" s="88">
        <v>145</v>
      </c>
      <c r="V146" s="88">
        <v>26</v>
      </c>
      <c r="W146" s="89">
        <v>0.2</v>
      </c>
      <c r="X146" s="89">
        <v>3.5862068965517239E-2</v>
      </c>
    </row>
    <row r="147" spans="14:24" ht="15.75" x14ac:dyDescent="0.25">
      <c r="N147" s="85">
        <v>40968</v>
      </c>
      <c r="O147" s="86">
        <v>844</v>
      </c>
      <c r="P147" s="86">
        <v>141</v>
      </c>
      <c r="Q147" s="86">
        <v>703</v>
      </c>
      <c r="R147" s="87">
        <v>3841099601</v>
      </c>
      <c r="S147" s="87">
        <v>2626471478</v>
      </c>
      <c r="T147" s="87">
        <v>1214628123</v>
      </c>
      <c r="U147" s="88">
        <v>190</v>
      </c>
      <c r="V147" s="88">
        <v>46</v>
      </c>
      <c r="W147" s="89">
        <v>0.22511848341232227</v>
      </c>
      <c r="X147" s="89">
        <v>5.4502369668246446E-2</v>
      </c>
    </row>
    <row r="148" spans="14:24" ht="15.75" x14ac:dyDescent="0.25">
      <c r="N148" s="85">
        <v>40999</v>
      </c>
      <c r="O148" s="86">
        <v>1083</v>
      </c>
      <c r="P148" s="86">
        <v>176</v>
      </c>
      <c r="Q148" s="86">
        <v>907</v>
      </c>
      <c r="R148" s="87">
        <v>5264379906</v>
      </c>
      <c r="S148" s="87">
        <v>3661314160</v>
      </c>
      <c r="T148" s="87">
        <v>1603065746</v>
      </c>
      <c r="U148" s="88">
        <v>234</v>
      </c>
      <c r="V148" s="88">
        <v>45</v>
      </c>
      <c r="W148" s="89">
        <v>0.21606648199445982</v>
      </c>
      <c r="X148" s="89">
        <v>4.1551246537396121E-2</v>
      </c>
    </row>
    <row r="149" spans="14:24" ht="15.75" x14ac:dyDescent="0.25">
      <c r="N149" s="85">
        <v>41029</v>
      </c>
      <c r="O149" s="86">
        <v>941</v>
      </c>
      <c r="P149" s="86">
        <v>145</v>
      </c>
      <c r="Q149" s="86">
        <v>796</v>
      </c>
      <c r="R149" s="87">
        <v>3993383064</v>
      </c>
      <c r="S149" s="87">
        <v>2733467831</v>
      </c>
      <c r="T149" s="87">
        <v>1259915233</v>
      </c>
      <c r="U149" s="88">
        <v>210</v>
      </c>
      <c r="V149" s="88">
        <v>52</v>
      </c>
      <c r="W149" s="89">
        <v>0.22316684378320936</v>
      </c>
      <c r="X149" s="89">
        <v>5.526036131774708E-2</v>
      </c>
    </row>
    <row r="150" spans="14:24" ht="15.75" x14ac:dyDescent="0.25">
      <c r="N150" s="85">
        <v>41060</v>
      </c>
      <c r="O150" s="86">
        <v>1118</v>
      </c>
      <c r="P150" s="86">
        <v>174</v>
      </c>
      <c r="Q150" s="86">
        <v>944</v>
      </c>
      <c r="R150" s="87">
        <v>4965541038</v>
      </c>
      <c r="S150" s="87">
        <v>3088658443</v>
      </c>
      <c r="T150" s="87">
        <v>1876882595</v>
      </c>
      <c r="U150" s="88">
        <v>225</v>
      </c>
      <c r="V150" s="88">
        <v>55</v>
      </c>
      <c r="W150" s="89">
        <v>0.20125223613595708</v>
      </c>
      <c r="X150" s="89">
        <v>4.9194991055456175E-2</v>
      </c>
    </row>
    <row r="151" spans="14:24" ht="15.75" x14ac:dyDescent="0.25">
      <c r="N151" s="85">
        <v>41090</v>
      </c>
      <c r="O151" s="86">
        <v>1185</v>
      </c>
      <c r="P151" s="86">
        <v>192</v>
      </c>
      <c r="Q151" s="86">
        <v>993</v>
      </c>
      <c r="R151" s="87">
        <v>5843626730</v>
      </c>
      <c r="S151" s="87">
        <v>4110148202</v>
      </c>
      <c r="T151" s="87">
        <v>1733478528</v>
      </c>
      <c r="U151" s="88">
        <v>233</v>
      </c>
      <c r="V151" s="88">
        <v>53</v>
      </c>
      <c r="W151" s="89">
        <v>0.19662447257383966</v>
      </c>
      <c r="X151" s="89">
        <v>4.472573839662447E-2</v>
      </c>
    </row>
    <row r="152" spans="14:24" ht="15.75" x14ac:dyDescent="0.25">
      <c r="N152" s="85">
        <v>41121</v>
      </c>
      <c r="O152" s="86">
        <v>1001</v>
      </c>
      <c r="P152" s="86">
        <v>169</v>
      </c>
      <c r="Q152" s="86">
        <v>832</v>
      </c>
      <c r="R152" s="87">
        <v>5470694092</v>
      </c>
      <c r="S152" s="87">
        <v>3877297916</v>
      </c>
      <c r="T152" s="87">
        <v>1593396176</v>
      </c>
      <c r="U152" s="88">
        <v>200</v>
      </c>
      <c r="V152" s="88">
        <v>58</v>
      </c>
      <c r="W152" s="89">
        <v>0.19980019980019981</v>
      </c>
      <c r="X152" s="89">
        <v>5.7942057942057944E-2</v>
      </c>
    </row>
    <row r="153" spans="14:24" ht="15.75" x14ac:dyDescent="0.25">
      <c r="N153" s="85">
        <v>41152</v>
      </c>
      <c r="O153" s="86">
        <v>1185</v>
      </c>
      <c r="P153" s="86">
        <v>187</v>
      </c>
      <c r="Q153" s="86">
        <v>998</v>
      </c>
      <c r="R153" s="87">
        <v>5966994291</v>
      </c>
      <c r="S153" s="87">
        <v>4220838288</v>
      </c>
      <c r="T153" s="87">
        <v>1746156003</v>
      </c>
      <c r="U153" s="88">
        <v>207</v>
      </c>
      <c r="V153" s="88">
        <v>41</v>
      </c>
      <c r="W153" s="89">
        <v>0.17468354430379746</v>
      </c>
      <c r="X153" s="89">
        <v>3.4599156118143459E-2</v>
      </c>
    </row>
    <row r="154" spans="14:24" ht="15.75" x14ac:dyDescent="0.25">
      <c r="N154" s="85">
        <v>41182</v>
      </c>
      <c r="O154" s="86">
        <v>1025</v>
      </c>
      <c r="P154" s="86">
        <v>155</v>
      </c>
      <c r="Q154" s="86">
        <v>870</v>
      </c>
      <c r="R154" s="87">
        <v>4916842589</v>
      </c>
      <c r="S154" s="87">
        <v>3451944723</v>
      </c>
      <c r="T154" s="87">
        <v>1464897866</v>
      </c>
      <c r="U154" s="88">
        <v>209</v>
      </c>
      <c r="V154" s="88">
        <v>40</v>
      </c>
      <c r="W154" s="89">
        <v>0.20390243902439023</v>
      </c>
      <c r="X154" s="89">
        <v>3.9024390243902439E-2</v>
      </c>
    </row>
    <row r="155" spans="14:24" ht="15.75" x14ac:dyDescent="0.25">
      <c r="N155" s="85">
        <v>41213</v>
      </c>
      <c r="O155" s="86">
        <v>1130</v>
      </c>
      <c r="P155" s="86">
        <v>166</v>
      </c>
      <c r="Q155" s="86">
        <v>964</v>
      </c>
      <c r="R155" s="87">
        <v>5065374326</v>
      </c>
      <c r="S155" s="87">
        <v>3257484568</v>
      </c>
      <c r="T155" s="87">
        <v>1807889758</v>
      </c>
      <c r="U155" s="88">
        <v>172</v>
      </c>
      <c r="V155" s="88">
        <v>42</v>
      </c>
      <c r="W155" s="89">
        <v>0.15221238938053097</v>
      </c>
      <c r="X155" s="89">
        <v>3.7168141592920353E-2</v>
      </c>
    </row>
    <row r="156" spans="14:24" ht="15.75" x14ac:dyDescent="0.25">
      <c r="N156" s="85">
        <v>41243</v>
      </c>
      <c r="O156" s="86">
        <v>1190</v>
      </c>
      <c r="P156" s="86">
        <v>219</v>
      </c>
      <c r="Q156" s="86">
        <v>971</v>
      </c>
      <c r="R156" s="87">
        <v>6100290656</v>
      </c>
      <c r="S156" s="87">
        <v>4222963677</v>
      </c>
      <c r="T156" s="87">
        <v>1877326979</v>
      </c>
      <c r="U156" s="88">
        <v>176</v>
      </c>
      <c r="V156" s="88">
        <v>58</v>
      </c>
      <c r="W156" s="89">
        <v>0.14789915966386555</v>
      </c>
      <c r="X156" s="89">
        <v>4.8739495798319328E-2</v>
      </c>
    </row>
    <row r="157" spans="14:24" ht="15.75" x14ac:dyDescent="0.25">
      <c r="N157" s="85">
        <v>41274</v>
      </c>
      <c r="O157" s="86">
        <v>2018</v>
      </c>
      <c r="P157" s="86">
        <v>369</v>
      </c>
      <c r="Q157" s="86">
        <v>1649</v>
      </c>
      <c r="R157" s="87">
        <v>11306406424</v>
      </c>
      <c r="S157" s="87">
        <v>7625156192</v>
      </c>
      <c r="T157" s="87">
        <v>3681250232</v>
      </c>
      <c r="U157" s="88">
        <v>264</v>
      </c>
      <c r="V157" s="88">
        <v>71</v>
      </c>
      <c r="W157" s="89">
        <v>0.13082259663032705</v>
      </c>
      <c r="X157" s="89">
        <v>3.5183349851337961E-2</v>
      </c>
    </row>
    <row r="158" spans="14:24" ht="15.75" x14ac:dyDescent="0.25">
      <c r="N158" s="85">
        <v>41305</v>
      </c>
      <c r="O158" s="86">
        <v>865</v>
      </c>
      <c r="P158" s="86">
        <v>128</v>
      </c>
      <c r="Q158" s="86">
        <v>737</v>
      </c>
      <c r="R158" s="87">
        <v>3557613587</v>
      </c>
      <c r="S158" s="87">
        <v>2456765728</v>
      </c>
      <c r="T158" s="87">
        <v>1100847859</v>
      </c>
      <c r="U158" s="88">
        <v>141</v>
      </c>
      <c r="V158" s="88">
        <v>41</v>
      </c>
      <c r="W158" s="89">
        <v>0.16300578034682081</v>
      </c>
      <c r="X158" s="89">
        <v>4.7398843930635835E-2</v>
      </c>
    </row>
    <row r="159" spans="14:24" ht="15.75" x14ac:dyDescent="0.25">
      <c r="N159" s="85">
        <v>41333</v>
      </c>
      <c r="O159" s="86">
        <v>838</v>
      </c>
      <c r="P159" s="86">
        <v>117</v>
      </c>
      <c r="Q159" s="86">
        <v>721</v>
      </c>
      <c r="R159" s="87">
        <v>3228087681</v>
      </c>
      <c r="S159" s="87">
        <v>1997601470</v>
      </c>
      <c r="T159" s="87">
        <v>1230486211</v>
      </c>
      <c r="U159" s="88">
        <v>139</v>
      </c>
      <c r="V159" s="88">
        <v>30</v>
      </c>
      <c r="W159" s="89">
        <v>0.16587112171837709</v>
      </c>
      <c r="X159" s="89">
        <v>3.5799522673031027E-2</v>
      </c>
    </row>
    <row r="160" spans="14:24" ht="15.75" x14ac:dyDescent="0.25">
      <c r="N160" s="85">
        <v>41364</v>
      </c>
      <c r="O160" s="86">
        <v>1210</v>
      </c>
      <c r="P160" s="86">
        <v>175</v>
      </c>
      <c r="Q160" s="86">
        <v>1035</v>
      </c>
      <c r="R160" s="87">
        <v>5614233057</v>
      </c>
      <c r="S160" s="87">
        <v>3834741189</v>
      </c>
      <c r="T160" s="87">
        <v>1779491868</v>
      </c>
      <c r="U160" s="88">
        <v>206</v>
      </c>
      <c r="V160" s="88">
        <v>36</v>
      </c>
      <c r="W160" s="89">
        <v>0.17024793388429751</v>
      </c>
      <c r="X160" s="89">
        <v>2.9752066115702479E-2</v>
      </c>
    </row>
    <row r="161" spans="14:24" ht="15.75" x14ac:dyDescent="0.25">
      <c r="N161" s="85">
        <v>41394</v>
      </c>
      <c r="O161" s="86">
        <v>1214</v>
      </c>
      <c r="P161" s="86">
        <v>187</v>
      </c>
      <c r="Q161" s="86">
        <v>1027</v>
      </c>
      <c r="R161" s="87">
        <v>6052673096</v>
      </c>
      <c r="S161" s="87">
        <v>4260015763</v>
      </c>
      <c r="T161" s="87">
        <v>1792657333</v>
      </c>
      <c r="U161" s="88">
        <v>172</v>
      </c>
      <c r="V161" s="88">
        <v>38</v>
      </c>
      <c r="W161" s="89">
        <v>0.14168039538714991</v>
      </c>
      <c r="X161" s="89">
        <v>3.130148270181219E-2</v>
      </c>
    </row>
    <row r="162" spans="14:24" ht="15.75" x14ac:dyDescent="0.25">
      <c r="N162" s="85">
        <v>41425</v>
      </c>
      <c r="O162" s="86">
        <v>1412</v>
      </c>
      <c r="P162" s="86">
        <v>197</v>
      </c>
      <c r="Q162" s="86">
        <v>1215</v>
      </c>
      <c r="R162" s="87">
        <v>6516915579</v>
      </c>
      <c r="S162" s="87">
        <v>4349457375</v>
      </c>
      <c r="T162" s="87">
        <v>2167458204</v>
      </c>
      <c r="U162" s="88">
        <v>204</v>
      </c>
      <c r="V162" s="88">
        <v>50</v>
      </c>
      <c r="W162" s="89">
        <v>0.14447592067988668</v>
      </c>
      <c r="X162" s="89">
        <v>3.5410764872521247E-2</v>
      </c>
    </row>
    <row r="163" spans="14:24" ht="15.75" x14ac:dyDescent="0.25">
      <c r="N163" s="85">
        <v>41455</v>
      </c>
      <c r="O163" s="86">
        <v>1442</v>
      </c>
      <c r="P163" s="86">
        <v>254</v>
      </c>
      <c r="Q163" s="86">
        <v>1188</v>
      </c>
      <c r="R163" s="87">
        <v>9176250753</v>
      </c>
      <c r="S163" s="87">
        <v>6632748046</v>
      </c>
      <c r="T163" s="87">
        <v>2543502707</v>
      </c>
      <c r="U163" s="88">
        <v>206</v>
      </c>
      <c r="V163" s="88">
        <v>48</v>
      </c>
      <c r="W163" s="89">
        <v>0.14285714285714285</v>
      </c>
      <c r="X163" s="89">
        <v>3.3287101248266296E-2</v>
      </c>
    </row>
    <row r="164" spans="14:24" ht="15.75" x14ac:dyDescent="0.25">
      <c r="N164" s="85">
        <v>41486</v>
      </c>
      <c r="O164" s="86">
        <v>1348</v>
      </c>
      <c r="P164" s="86">
        <v>196</v>
      </c>
      <c r="Q164" s="86">
        <v>1152</v>
      </c>
      <c r="R164" s="87">
        <v>6026374692</v>
      </c>
      <c r="S164" s="87">
        <v>3960275958</v>
      </c>
      <c r="T164" s="87">
        <v>2066098734</v>
      </c>
      <c r="U164" s="88">
        <v>151</v>
      </c>
      <c r="V164" s="88">
        <v>46</v>
      </c>
      <c r="W164" s="89">
        <v>0.11201780415430267</v>
      </c>
      <c r="X164" s="89">
        <v>3.4124629080118693E-2</v>
      </c>
    </row>
    <row r="165" spans="14:24" ht="15.75" x14ac:dyDescent="0.25">
      <c r="N165" s="85">
        <v>41517</v>
      </c>
      <c r="O165" s="86">
        <v>1418</v>
      </c>
      <c r="P165" s="86">
        <v>243</v>
      </c>
      <c r="Q165" s="86">
        <v>1175</v>
      </c>
      <c r="R165" s="87">
        <v>7381572746</v>
      </c>
      <c r="S165" s="87">
        <v>5006544656</v>
      </c>
      <c r="T165" s="87">
        <v>2375028090</v>
      </c>
      <c r="U165" s="88">
        <v>201</v>
      </c>
      <c r="V165" s="88">
        <v>43</v>
      </c>
      <c r="W165" s="89">
        <v>0.14174894217207334</v>
      </c>
      <c r="X165" s="89">
        <v>3.0324400564174896E-2</v>
      </c>
    </row>
    <row r="166" spans="14:24" ht="15.75" x14ac:dyDescent="0.25">
      <c r="N166" s="85">
        <v>41547</v>
      </c>
      <c r="O166" s="86">
        <v>1301</v>
      </c>
      <c r="P166" s="86">
        <v>197</v>
      </c>
      <c r="Q166" s="86">
        <v>1104</v>
      </c>
      <c r="R166" s="87">
        <v>7030250845</v>
      </c>
      <c r="S166" s="87">
        <v>4881205468</v>
      </c>
      <c r="T166" s="87">
        <v>2149045377</v>
      </c>
      <c r="U166" s="88">
        <v>152</v>
      </c>
      <c r="V166" s="88">
        <v>34</v>
      </c>
      <c r="W166" s="89">
        <v>0.11683320522674866</v>
      </c>
      <c r="X166" s="89">
        <v>2.6133743274404306E-2</v>
      </c>
    </row>
    <row r="167" spans="14:24" ht="15.75" x14ac:dyDescent="0.25">
      <c r="N167" s="85">
        <v>41578</v>
      </c>
      <c r="O167" s="86">
        <v>1412</v>
      </c>
      <c r="P167" s="86">
        <v>224</v>
      </c>
      <c r="Q167" s="86">
        <v>1188</v>
      </c>
      <c r="R167" s="87">
        <v>9047249156</v>
      </c>
      <c r="S167" s="87">
        <v>6898407929</v>
      </c>
      <c r="T167" s="87">
        <v>2148841227</v>
      </c>
      <c r="U167" s="88">
        <v>156</v>
      </c>
      <c r="V167" s="88">
        <v>34</v>
      </c>
      <c r="W167" s="89">
        <v>0.11048158640226628</v>
      </c>
      <c r="X167" s="89">
        <v>2.4079320113314446E-2</v>
      </c>
    </row>
    <row r="168" spans="14:24" ht="15.75" x14ac:dyDescent="0.25">
      <c r="N168" s="85">
        <v>41608</v>
      </c>
      <c r="O168" s="86">
        <v>1132</v>
      </c>
      <c r="P168" s="86">
        <v>197</v>
      </c>
      <c r="Q168" s="86">
        <v>935</v>
      </c>
      <c r="R168" s="87">
        <v>6019870513</v>
      </c>
      <c r="S168" s="87">
        <v>4156793265</v>
      </c>
      <c r="T168" s="87">
        <v>1863077248</v>
      </c>
      <c r="U168" s="88">
        <v>162</v>
      </c>
      <c r="V168" s="88">
        <v>44</v>
      </c>
      <c r="W168" s="89">
        <v>0.14310954063604239</v>
      </c>
      <c r="X168" s="89">
        <v>3.8869257950530034E-2</v>
      </c>
    </row>
    <row r="169" spans="14:24" ht="15.75" x14ac:dyDescent="0.25">
      <c r="N169" s="85">
        <v>41639</v>
      </c>
      <c r="O169" s="86">
        <v>1859</v>
      </c>
      <c r="P169" s="86">
        <v>368</v>
      </c>
      <c r="Q169" s="86">
        <v>1491</v>
      </c>
      <c r="R169" s="87">
        <v>11541728325</v>
      </c>
      <c r="S169" s="87">
        <v>8334964505</v>
      </c>
      <c r="T169" s="87">
        <v>3206763820</v>
      </c>
      <c r="U169" s="88">
        <v>197</v>
      </c>
      <c r="V169" s="88">
        <v>76</v>
      </c>
      <c r="W169" s="89">
        <v>0.10597095212479828</v>
      </c>
      <c r="X169" s="89">
        <v>4.0882194728348573E-2</v>
      </c>
    </row>
    <row r="170" spans="14:24" ht="15.75" x14ac:dyDescent="0.25">
      <c r="N170" s="85">
        <v>41670</v>
      </c>
      <c r="O170" s="86">
        <v>1218</v>
      </c>
      <c r="P170" s="86">
        <v>187</v>
      </c>
      <c r="Q170" s="86">
        <v>1031</v>
      </c>
      <c r="R170" s="87">
        <v>5140998367</v>
      </c>
      <c r="S170" s="87">
        <v>2818849647</v>
      </c>
      <c r="T170" s="87">
        <v>2322148720</v>
      </c>
      <c r="U170" s="88">
        <v>119</v>
      </c>
      <c r="V170" s="88">
        <v>34</v>
      </c>
      <c r="W170" s="89">
        <v>9.7701149425287362E-2</v>
      </c>
      <c r="X170" s="89">
        <v>2.7914614121510674E-2</v>
      </c>
    </row>
    <row r="171" spans="14:24" ht="15.75" x14ac:dyDescent="0.25">
      <c r="N171" s="85">
        <v>41698</v>
      </c>
      <c r="O171" s="86">
        <v>1125</v>
      </c>
      <c r="P171" s="86">
        <v>165</v>
      </c>
      <c r="Q171" s="86">
        <v>960</v>
      </c>
      <c r="R171" s="87">
        <v>4952317029</v>
      </c>
      <c r="S171" s="87">
        <v>3206821061</v>
      </c>
      <c r="T171" s="87">
        <v>1745495968</v>
      </c>
      <c r="U171" s="88">
        <v>91</v>
      </c>
      <c r="V171" s="88">
        <v>27</v>
      </c>
      <c r="W171" s="89">
        <v>8.0888888888888885E-2</v>
      </c>
      <c r="X171" s="89">
        <v>2.4E-2</v>
      </c>
    </row>
    <row r="172" spans="14:24" ht="15.75" x14ac:dyDescent="0.25">
      <c r="N172" s="85">
        <v>41729</v>
      </c>
      <c r="O172" s="86">
        <v>1280</v>
      </c>
      <c r="P172" s="86">
        <v>219</v>
      </c>
      <c r="Q172" s="86">
        <v>1061</v>
      </c>
      <c r="R172" s="87">
        <v>6802288221</v>
      </c>
      <c r="S172" s="87">
        <v>4613593638</v>
      </c>
      <c r="T172" s="87">
        <v>2188694583</v>
      </c>
      <c r="U172" s="88">
        <v>133</v>
      </c>
      <c r="V172" s="88">
        <v>33</v>
      </c>
      <c r="W172" s="89">
        <v>0.10390625000000001</v>
      </c>
      <c r="X172" s="89">
        <v>2.5781249999999999E-2</v>
      </c>
    </row>
    <row r="173" spans="14:24" ht="15.75" x14ac:dyDescent="0.25">
      <c r="N173" s="85">
        <v>41759</v>
      </c>
      <c r="O173" s="86">
        <v>1286</v>
      </c>
      <c r="P173" s="86">
        <v>199</v>
      </c>
      <c r="Q173" s="86">
        <v>1087</v>
      </c>
      <c r="R173" s="87">
        <v>6435700925</v>
      </c>
      <c r="S173" s="87">
        <v>4185834502</v>
      </c>
      <c r="T173" s="87">
        <v>2249866423</v>
      </c>
      <c r="U173" s="88">
        <v>154</v>
      </c>
      <c r="V173" s="88">
        <v>25</v>
      </c>
      <c r="W173" s="89">
        <v>0.11975116640746501</v>
      </c>
      <c r="X173" s="89">
        <v>1.9440124416796267E-2</v>
      </c>
    </row>
    <row r="174" spans="14:24" ht="15.75" x14ac:dyDescent="0.25">
      <c r="N174" s="85">
        <v>41790</v>
      </c>
      <c r="O174" s="86">
        <v>1431</v>
      </c>
      <c r="P174" s="86">
        <v>233</v>
      </c>
      <c r="Q174" s="86">
        <v>1198</v>
      </c>
      <c r="R174" s="87">
        <v>7966460042</v>
      </c>
      <c r="S174" s="87">
        <v>5585897115</v>
      </c>
      <c r="T174" s="87">
        <v>2380562927</v>
      </c>
      <c r="U174" s="88">
        <v>131</v>
      </c>
      <c r="V174" s="88">
        <v>49</v>
      </c>
      <c r="W174" s="89">
        <v>9.1544374563242492E-2</v>
      </c>
      <c r="X174" s="89">
        <v>3.4241788958770093E-2</v>
      </c>
    </row>
    <row r="175" spans="14:24" ht="15.75" x14ac:dyDescent="0.25">
      <c r="N175" s="85">
        <v>41820</v>
      </c>
      <c r="O175" s="86">
        <v>1621</v>
      </c>
      <c r="P175" s="86">
        <v>275</v>
      </c>
      <c r="Q175" s="86">
        <v>1346</v>
      </c>
      <c r="R175" s="87">
        <v>13152430513</v>
      </c>
      <c r="S175" s="87">
        <v>10244541768</v>
      </c>
      <c r="T175" s="87">
        <v>2907888745</v>
      </c>
      <c r="U175" s="88">
        <v>146</v>
      </c>
      <c r="V175" s="88">
        <v>33</v>
      </c>
      <c r="W175" s="89">
        <v>9.0067859346082663E-2</v>
      </c>
      <c r="X175" s="89">
        <v>2.0357803824799507E-2</v>
      </c>
    </row>
    <row r="176" spans="14:24" ht="15.75" x14ac:dyDescent="0.25">
      <c r="N176" s="85">
        <v>41851</v>
      </c>
      <c r="O176" s="86">
        <v>1501</v>
      </c>
      <c r="P176" s="86">
        <v>279</v>
      </c>
      <c r="Q176" s="86">
        <v>1222</v>
      </c>
      <c r="R176" s="87">
        <v>10138820165</v>
      </c>
      <c r="S176" s="87">
        <v>7259717696</v>
      </c>
      <c r="T176" s="87">
        <v>2879102469</v>
      </c>
      <c r="U176" s="88">
        <v>121</v>
      </c>
      <c r="V176" s="88">
        <v>31</v>
      </c>
      <c r="W176" s="89">
        <v>8.0612924716855425E-2</v>
      </c>
      <c r="X176" s="89">
        <v>2.0652898067954697E-2</v>
      </c>
    </row>
    <row r="177" spans="14:24" ht="15.75" x14ac:dyDescent="0.25">
      <c r="N177" s="85">
        <v>41882</v>
      </c>
      <c r="O177" s="86">
        <v>1437</v>
      </c>
      <c r="P177" s="86">
        <v>238</v>
      </c>
      <c r="Q177" s="86">
        <v>1199</v>
      </c>
      <c r="R177" s="87">
        <v>8672542249</v>
      </c>
      <c r="S177" s="87">
        <v>6075738069</v>
      </c>
      <c r="T177" s="87">
        <v>2596804180</v>
      </c>
      <c r="U177" s="88">
        <v>107</v>
      </c>
      <c r="V177" s="88">
        <v>17</v>
      </c>
      <c r="W177" s="89">
        <v>7.4460681976339593E-2</v>
      </c>
      <c r="X177" s="89">
        <v>1.1830201809324982E-2</v>
      </c>
    </row>
    <row r="178" spans="14:24" ht="15.75" x14ac:dyDescent="0.25">
      <c r="N178" s="85">
        <v>41912</v>
      </c>
      <c r="O178" s="86">
        <v>1437</v>
      </c>
      <c r="P178" s="86">
        <v>266</v>
      </c>
      <c r="Q178" s="86">
        <v>1171</v>
      </c>
      <c r="R178" s="87">
        <v>8903391162</v>
      </c>
      <c r="S178" s="87">
        <v>6341594492</v>
      </c>
      <c r="T178" s="87">
        <v>2561796670</v>
      </c>
      <c r="U178" s="88">
        <v>109</v>
      </c>
      <c r="V178" s="88">
        <v>25</v>
      </c>
      <c r="W178" s="89">
        <v>7.5852470424495472E-2</v>
      </c>
      <c r="X178" s="89">
        <v>1.7397355601948505E-2</v>
      </c>
    </row>
    <row r="179" spans="14:24" ht="15.75" x14ac:dyDescent="0.25">
      <c r="N179" s="85">
        <v>41943</v>
      </c>
      <c r="O179" s="86">
        <v>1574</v>
      </c>
      <c r="P179" s="86">
        <v>294</v>
      </c>
      <c r="Q179" s="86">
        <v>1280</v>
      </c>
      <c r="R179" s="87">
        <v>10706526892</v>
      </c>
      <c r="S179" s="87">
        <v>7793724291</v>
      </c>
      <c r="T179" s="87">
        <v>2912802601</v>
      </c>
      <c r="U179" s="88">
        <v>100</v>
      </c>
      <c r="V179" s="88">
        <v>26</v>
      </c>
      <c r="W179" s="89">
        <v>6.353240152477764E-2</v>
      </c>
      <c r="X179" s="89">
        <v>1.6518424396442185E-2</v>
      </c>
    </row>
    <row r="180" spans="14:24" ht="15.75" x14ac:dyDescent="0.25">
      <c r="N180" s="85">
        <v>41973</v>
      </c>
      <c r="O180" s="86">
        <v>1298</v>
      </c>
      <c r="P180" s="86">
        <v>240</v>
      </c>
      <c r="Q180" s="86">
        <v>1058</v>
      </c>
      <c r="R180" s="87">
        <v>8429199617</v>
      </c>
      <c r="S180" s="87">
        <v>6147061392</v>
      </c>
      <c r="T180" s="87">
        <v>2282138225</v>
      </c>
      <c r="U180" s="88">
        <v>97</v>
      </c>
      <c r="V180" s="88">
        <v>17</v>
      </c>
      <c r="W180" s="89">
        <v>7.4730354391371337E-2</v>
      </c>
      <c r="X180" s="89">
        <v>1.3097072419106317E-2</v>
      </c>
    </row>
    <row r="181" spans="14:24" ht="15.75" x14ac:dyDescent="0.25">
      <c r="N181" s="85">
        <v>42004</v>
      </c>
      <c r="O181" s="86">
        <v>1963</v>
      </c>
      <c r="P181" s="86">
        <v>394</v>
      </c>
      <c r="Q181" s="86">
        <v>1569</v>
      </c>
      <c r="R181" s="87">
        <v>14105641164</v>
      </c>
      <c r="S181" s="87">
        <v>10516911185</v>
      </c>
      <c r="T181" s="87">
        <v>3588729979</v>
      </c>
      <c r="U181" s="88">
        <v>127</v>
      </c>
      <c r="V181" s="88">
        <v>38</v>
      </c>
      <c r="W181" s="89">
        <v>6.4696892511462045E-2</v>
      </c>
      <c r="X181" s="89">
        <v>1.9358125318390221E-2</v>
      </c>
    </row>
    <row r="182" spans="14:24" ht="15.75" x14ac:dyDescent="0.25">
      <c r="N182" s="85">
        <v>42035</v>
      </c>
      <c r="O182" s="86">
        <v>1269</v>
      </c>
      <c r="P182" s="86">
        <v>234</v>
      </c>
      <c r="Q182" s="86">
        <v>1035</v>
      </c>
      <c r="R182" s="87">
        <v>11599820235</v>
      </c>
      <c r="S182" s="87">
        <v>7016203943</v>
      </c>
      <c r="T182" s="87">
        <v>4583616292</v>
      </c>
      <c r="U182" s="88">
        <v>73</v>
      </c>
      <c r="V182" s="88">
        <v>20</v>
      </c>
      <c r="W182" s="89">
        <v>5.7525610717100079E-2</v>
      </c>
      <c r="X182" s="89">
        <v>1.5760441292356184E-2</v>
      </c>
    </row>
    <row r="183" spans="14:24" ht="15.75" x14ac:dyDescent="0.25">
      <c r="N183" s="85">
        <v>42063</v>
      </c>
      <c r="O183" s="86">
        <v>1250</v>
      </c>
      <c r="P183" s="86">
        <v>197</v>
      </c>
      <c r="Q183" s="86">
        <v>1053</v>
      </c>
      <c r="R183" s="87">
        <v>8024277654</v>
      </c>
      <c r="S183" s="87">
        <v>5375143769</v>
      </c>
      <c r="T183" s="87">
        <v>2649133885</v>
      </c>
      <c r="U183" s="88">
        <v>72</v>
      </c>
      <c r="V183" s="88">
        <v>13</v>
      </c>
      <c r="W183" s="89">
        <v>5.7599999999999998E-2</v>
      </c>
      <c r="X183" s="89">
        <v>1.04E-2</v>
      </c>
    </row>
    <row r="184" spans="14:24" ht="15.75" x14ac:dyDescent="0.25">
      <c r="N184" s="85">
        <v>42094</v>
      </c>
      <c r="O184" s="86">
        <v>1493</v>
      </c>
      <c r="P184" s="86">
        <v>243</v>
      </c>
      <c r="Q184" s="86">
        <v>1250</v>
      </c>
      <c r="R184" s="87">
        <v>8990133360</v>
      </c>
      <c r="S184" s="87">
        <v>6137435866</v>
      </c>
      <c r="T184" s="87">
        <v>2852697494</v>
      </c>
      <c r="U184" s="88">
        <v>96</v>
      </c>
      <c r="V184" s="88">
        <v>22</v>
      </c>
      <c r="W184" s="89">
        <v>6.4300066979236431E-2</v>
      </c>
      <c r="X184" s="89">
        <v>1.4735432016075016E-2</v>
      </c>
    </row>
    <row r="185" spans="14:24" ht="15.75" x14ac:dyDescent="0.25">
      <c r="N185" s="85">
        <v>42124</v>
      </c>
      <c r="O185" s="86">
        <v>1449</v>
      </c>
      <c r="P185" s="86">
        <v>227</v>
      </c>
      <c r="Q185" s="86">
        <v>1222</v>
      </c>
      <c r="R185" s="87">
        <v>7662232082</v>
      </c>
      <c r="S185" s="87">
        <v>4901810353</v>
      </c>
      <c r="T185" s="87">
        <v>2760421729</v>
      </c>
      <c r="U185" s="88">
        <v>89</v>
      </c>
      <c r="V185" s="88">
        <v>21</v>
      </c>
      <c r="W185" s="89">
        <v>6.1421670117322288E-2</v>
      </c>
      <c r="X185" s="89">
        <v>1.4492753623188406E-2</v>
      </c>
    </row>
    <row r="186" spans="14:24" ht="15.75" x14ac:dyDescent="0.25">
      <c r="N186" s="85">
        <v>42155</v>
      </c>
      <c r="O186" s="86">
        <v>1427</v>
      </c>
      <c r="P186" s="86">
        <v>247</v>
      </c>
      <c r="Q186" s="86">
        <v>1180</v>
      </c>
      <c r="R186" s="87">
        <v>11859403657</v>
      </c>
      <c r="S186" s="87">
        <v>8770623008</v>
      </c>
      <c r="T186" s="87">
        <v>3088780649</v>
      </c>
      <c r="U186" s="88">
        <v>91</v>
      </c>
      <c r="V186" s="88">
        <v>20</v>
      </c>
      <c r="W186" s="89">
        <v>6.3770147161878066E-2</v>
      </c>
      <c r="X186" s="89">
        <v>1.401541695865452E-2</v>
      </c>
    </row>
    <row r="187" spans="14:24" ht="15.75" x14ac:dyDescent="0.25">
      <c r="N187" s="85">
        <v>42185</v>
      </c>
      <c r="O187" s="86">
        <v>1751</v>
      </c>
      <c r="P187" s="86">
        <v>300</v>
      </c>
      <c r="Q187" s="86">
        <v>1451</v>
      </c>
      <c r="R187" s="87">
        <v>12518669531</v>
      </c>
      <c r="S187" s="87">
        <v>8723437048</v>
      </c>
      <c r="T187" s="87">
        <v>3795232483</v>
      </c>
      <c r="U187" s="88">
        <v>102</v>
      </c>
      <c r="V187" s="88">
        <v>24</v>
      </c>
      <c r="W187" s="89">
        <v>5.8252427184466021E-2</v>
      </c>
      <c r="X187" s="89">
        <v>1.3706453455168474E-2</v>
      </c>
    </row>
    <row r="188" spans="14:24" ht="15.75" x14ac:dyDescent="0.25">
      <c r="N188" s="85">
        <v>42216</v>
      </c>
      <c r="O188" s="86">
        <v>1696</v>
      </c>
      <c r="P188" s="86">
        <v>299</v>
      </c>
      <c r="Q188" s="86">
        <v>1397</v>
      </c>
      <c r="R188" s="87">
        <v>9941056500</v>
      </c>
      <c r="S188" s="87">
        <v>6447310121</v>
      </c>
      <c r="T188" s="87">
        <v>3493746379</v>
      </c>
      <c r="U188" s="88">
        <v>95</v>
      </c>
      <c r="V188" s="88">
        <v>23</v>
      </c>
      <c r="W188" s="89">
        <v>5.6014150943396228E-2</v>
      </c>
      <c r="X188" s="89">
        <v>1.3561320754716982E-2</v>
      </c>
    </row>
    <row r="189" spans="14:24" ht="15.75" x14ac:dyDescent="0.25">
      <c r="N189" s="85">
        <v>42247</v>
      </c>
      <c r="O189" s="86">
        <v>1469</v>
      </c>
      <c r="P189" s="86">
        <v>259</v>
      </c>
      <c r="Q189" s="86">
        <v>1210</v>
      </c>
      <c r="R189" s="87">
        <v>10991751740</v>
      </c>
      <c r="S189" s="87">
        <v>8094250783</v>
      </c>
      <c r="T189" s="87">
        <v>2897500957</v>
      </c>
      <c r="U189" s="88">
        <v>78</v>
      </c>
      <c r="V189" s="88">
        <v>21</v>
      </c>
      <c r="W189" s="89">
        <v>5.3097345132743362E-2</v>
      </c>
      <c r="X189" s="89">
        <v>1.4295439074200136E-2</v>
      </c>
    </row>
    <row r="190" spans="14:24" ht="15.75" x14ac:dyDescent="0.25">
      <c r="N190" s="85">
        <v>42277</v>
      </c>
      <c r="O190" s="86">
        <v>1548</v>
      </c>
      <c r="P190" s="86">
        <v>290</v>
      </c>
      <c r="Q190" s="86">
        <v>1258</v>
      </c>
      <c r="R190" s="87">
        <v>9995663506</v>
      </c>
      <c r="S190" s="87">
        <v>7057651249</v>
      </c>
      <c r="T190" s="87">
        <v>2938012257</v>
      </c>
      <c r="U190" s="88">
        <v>77</v>
      </c>
      <c r="V190" s="88">
        <v>19</v>
      </c>
      <c r="W190" s="89">
        <v>4.9741602067183463E-2</v>
      </c>
      <c r="X190" s="89">
        <v>1.227390180878553E-2</v>
      </c>
    </row>
    <row r="191" spans="14:24" ht="15.75" x14ac:dyDescent="0.25">
      <c r="N191" s="85">
        <v>42308</v>
      </c>
      <c r="O191" s="86">
        <v>1641</v>
      </c>
      <c r="P191" s="86">
        <v>313</v>
      </c>
      <c r="Q191" s="86">
        <v>1328</v>
      </c>
      <c r="R191" s="87">
        <v>10940107749</v>
      </c>
      <c r="S191" s="87">
        <v>7868547513</v>
      </c>
      <c r="T191" s="87">
        <v>3071560236</v>
      </c>
      <c r="U191" s="88">
        <v>72</v>
      </c>
      <c r="V191" s="88">
        <v>20</v>
      </c>
      <c r="W191" s="89">
        <v>4.3875685557586835E-2</v>
      </c>
      <c r="X191" s="89">
        <v>1.2187690432663011E-2</v>
      </c>
    </row>
    <row r="192" spans="14:24" ht="15.75" x14ac:dyDescent="0.25">
      <c r="N192" s="85">
        <v>42338</v>
      </c>
      <c r="O192" s="86">
        <v>1477</v>
      </c>
      <c r="P192" s="86">
        <v>248</v>
      </c>
      <c r="Q192" s="86">
        <v>1229</v>
      </c>
      <c r="R192" s="87">
        <v>8740609469</v>
      </c>
      <c r="S192" s="87">
        <v>5903514167</v>
      </c>
      <c r="T192" s="87">
        <v>2837095302</v>
      </c>
      <c r="U192" s="88">
        <v>66</v>
      </c>
      <c r="V192" s="88">
        <v>23</v>
      </c>
      <c r="W192" s="89">
        <v>4.4685172647257958E-2</v>
      </c>
      <c r="X192" s="89">
        <v>1.5572105619498984E-2</v>
      </c>
    </row>
    <row r="193" spans="14:24" ht="15.75" x14ac:dyDescent="0.25">
      <c r="N193" s="85">
        <v>42369</v>
      </c>
      <c r="O193" s="86">
        <v>2124</v>
      </c>
      <c r="P193" s="86">
        <v>422</v>
      </c>
      <c r="Q193" s="86">
        <v>1702</v>
      </c>
      <c r="R193" s="87">
        <v>20361615114</v>
      </c>
      <c r="S193" s="87">
        <v>16172338078</v>
      </c>
      <c r="T193" s="87">
        <v>4189277036</v>
      </c>
      <c r="U193" s="88">
        <v>118</v>
      </c>
      <c r="V193" s="88">
        <v>30</v>
      </c>
      <c r="W193" s="89">
        <v>5.5555555555555552E-2</v>
      </c>
      <c r="X193" s="89">
        <v>1.4124293785310734E-2</v>
      </c>
    </row>
    <row r="194" spans="14:24" ht="15.75" x14ac:dyDescent="0.25">
      <c r="N194" s="85">
        <v>42400</v>
      </c>
      <c r="O194" s="86">
        <v>1363</v>
      </c>
      <c r="P194" s="86">
        <v>234</v>
      </c>
      <c r="Q194" s="86">
        <v>1129</v>
      </c>
      <c r="R194" s="87">
        <v>8672842648</v>
      </c>
      <c r="S194" s="87">
        <v>5802652751</v>
      </c>
      <c r="T194" s="87">
        <v>2870189897</v>
      </c>
      <c r="U194" s="88">
        <v>63</v>
      </c>
      <c r="V194" s="88">
        <v>13</v>
      </c>
      <c r="W194" s="89">
        <v>4.6221570066030816E-2</v>
      </c>
      <c r="X194" s="89">
        <v>9.5377842993396925E-3</v>
      </c>
    </row>
    <row r="195" spans="14:24" ht="15.75" x14ac:dyDescent="0.25">
      <c r="N195" s="85">
        <v>42429</v>
      </c>
      <c r="O195" s="86">
        <v>1340</v>
      </c>
      <c r="P195" s="86">
        <v>233</v>
      </c>
      <c r="Q195" s="86">
        <v>1107</v>
      </c>
      <c r="R195" s="87">
        <v>8086085500</v>
      </c>
      <c r="S195" s="87">
        <v>5517148082</v>
      </c>
      <c r="T195" s="87">
        <v>2568937418</v>
      </c>
      <c r="U195" s="88">
        <v>57</v>
      </c>
      <c r="V195" s="88">
        <v>11</v>
      </c>
      <c r="W195" s="89">
        <v>4.2537313432835823E-2</v>
      </c>
      <c r="X195" s="89">
        <v>8.2089552238805968E-3</v>
      </c>
    </row>
    <row r="196" spans="14:24" ht="15.75" x14ac:dyDescent="0.25">
      <c r="N196" s="85">
        <v>42460</v>
      </c>
      <c r="O196" s="86">
        <v>1784</v>
      </c>
      <c r="P196" s="86">
        <v>292</v>
      </c>
      <c r="Q196" s="86">
        <v>1492</v>
      </c>
      <c r="R196" s="87">
        <v>9818997575</v>
      </c>
      <c r="S196" s="87">
        <v>6371425451</v>
      </c>
      <c r="T196" s="87">
        <v>3447572124</v>
      </c>
      <c r="U196" s="88">
        <v>82</v>
      </c>
      <c r="V196" s="88">
        <v>21</v>
      </c>
      <c r="W196" s="89">
        <v>4.5964125560538117E-2</v>
      </c>
      <c r="X196" s="89">
        <v>1.1771300448430493E-2</v>
      </c>
    </row>
    <row r="197" spans="14:24" ht="15.75" x14ac:dyDescent="0.25">
      <c r="N197" s="85">
        <v>42490</v>
      </c>
      <c r="O197" s="86">
        <v>1581</v>
      </c>
      <c r="P197" s="86">
        <v>216</v>
      </c>
      <c r="Q197" s="86">
        <v>1365</v>
      </c>
      <c r="R197" s="87">
        <v>7610221727</v>
      </c>
      <c r="S197" s="87">
        <v>4574420130</v>
      </c>
      <c r="T197" s="87">
        <v>3035801597</v>
      </c>
      <c r="U197" s="88">
        <v>79</v>
      </c>
      <c r="V197" s="88">
        <v>11</v>
      </c>
      <c r="W197" s="89">
        <v>4.9968374446552812E-2</v>
      </c>
      <c r="X197" s="89">
        <v>6.957621758380772E-3</v>
      </c>
    </row>
    <row r="198" spans="14:24" ht="15.75" x14ac:dyDescent="0.25">
      <c r="N198" s="85">
        <v>42521</v>
      </c>
      <c r="O198" s="86">
        <v>1668</v>
      </c>
      <c r="P198" s="86">
        <v>270</v>
      </c>
      <c r="Q198" s="86">
        <v>1398</v>
      </c>
      <c r="R198" s="87">
        <v>8882813524</v>
      </c>
      <c r="S198" s="87">
        <v>5855580263</v>
      </c>
      <c r="T198" s="87">
        <v>3027233261</v>
      </c>
      <c r="U198" s="88">
        <v>73</v>
      </c>
      <c r="V198" s="88">
        <v>23</v>
      </c>
      <c r="W198" s="89">
        <v>4.3764988009592325E-2</v>
      </c>
      <c r="X198" s="89">
        <v>1.3788968824940047E-2</v>
      </c>
    </row>
    <row r="199" spans="14:24" ht="15.75" x14ac:dyDescent="0.25">
      <c r="N199" s="85">
        <v>42551</v>
      </c>
      <c r="O199" s="86">
        <v>1898</v>
      </c>
      <c r="P199" s="86">
        <v>365</v>
      </c>
      <c r="Q199" s="86">
        <v>1533</v>
      </c>
      <c r="R199" s="87">
        <v>16467119043</v>
      </c>
      <c r="S199" s="87">
        <v>12828294832</v>
      </c>
      <c r="T199" s="87">
        <v>3638824211</v>
      </c>
      <c r="U199" s="88">
        <v>73</v>
      </c>
      <c r="V199" s="88">
        <v>23</v>
      </c>
      <c r="W199" s="89">
        <v>3.8461538461538464E-2</v>
      </c>
      <c r="X199" s="89">
        <v>1.2118018967334035E-2</v>
      </c>
    </row>
    <row r="200" spans="14:24" ht="15.75" x14ac:dyDescent="0.25">
      <c r="N200" s="85">
        <v>42582</v>
      </c>
      <c r="O200" s="86">
        <v>1529</v>
      </c>
      <c r="P200" s="86">
        <v>274</v>
      </c>
      <c r="Q200" s="86">
        <v>1255</v>
      </c>
      <c r="R200" s="87">
        <v>10793701097</v>
      </c>
      <c r="S200" s="87">
        <v>7943197440</v>
      </c>
      <c r="T200" s="87">
        <v>2850503657</v>
      </c>
      <c r="U200" s="88">
        <v>39</v>
      </c>
      <c r="V200" s="88">
        <v>18</v>
      </c>
      <c r="W200" s="89">
        <v>2.5506867233485938E-2</v>
      </c>
      <c r="X200" s="89">
        <v>1.1772400261608895E-2</v>
      </c>
    </row>
    <row r="201" spans="14:24" ht="15.75" x14ac:dyDescent="0.25">
      <c r="N201" s="85">
        <v>42613</v>
      </c>
      <c r="O201" s="86">
        <v>1630</v>
      </c>
      <c r="P201" s="86">
        <v>292</v>
      </c>
      <c r="Q201" s="86">
        <v>1338</v>
      </c>
      <c r="R201" s="87">
        <v>11131590430</v>
      </c>
      <c r="S201" s="87">
        <v>8224832598</v>
      </c>
      <c r="T201" s="87">
        <v>2906757832</v>
      </c>
      <c r="U201" s="88">
        <v>59</v>
      </c>
      <c r="V201" s="88">
        <v>14</v>
      </c>
      <c r="W201" s="89">
        <v>3.6196319018404907E-2</v>
      </c>
      <c r="X201" s="89">
        <v>8.5889570552147246E-3</v>
      </c>
    </row>
    <row r="202" spans="14:24" ht="15.75" x14ac:dyDescent="0.25">
      <c r="N202" s="85">
        <v>42643</v>
      </c>
      <c r="O202" s="86">
        <v>1650</v>
      </c>
      <c r="P202" s="86">
        <v>326</v>
      </c>
      <c r="Q202" s="86">
        <v>1324</v>
      </c>
      <c r="R202" s="87">
        <v>12426518363</v>
      </c>
      <c r="S202" s="87">
        <v>9143583555</v>
      </c>
      <c r="T202" s="87">
        <v>3282934808</v>
      </c>
      <c r="U202" s="88">
        <v>48</v>
      </c>
      <c r="V202" s="88">
        <v>24</v>
      </c>
      <c r="W202" s="89">
        <v>2.9090909090909091E-2</v>
      </c>
      <c r="X202" s="89">
        <v>1.4545454545454545E-2</v>
      </c>
    </row>
    <row r="203" spans="14:24" ht="15.75" x14ac:dyDescent="0.25">
      <c r="N203" s="85">
        <v>42674</v>
      </c>
      <c r="O203" s="86">
        <v>1495</v>
      </c>
      <c r="P203" s="86">
        <v>281</v>
      </c>
      <c r="Q203" s="86">
        <v>1214</v>
      </c>
      <c r="R203" s="87">
        <v>11159349925</v>
      </c>
      <c r="S203" s="87">
        <v>8388847886</v>
      </c>
      <c r="T203" s="87">
        <v>2770502039</v>
      </c>
      <c r="U203" s="88">
        <v>33</v>
      </c>
      <c r="V203" s="88">
        <v>20</v>
      </c>
      <c r="W203" s="89">
        <v>2.2073578595317726E-2</v>
      </c>
      <c r="X203" s="89">
        <v>1.3377926421404682E-2</v>
      </c>
    </row>
    <row r="204" spans="14:24" ht="15.75" x14ac:dyDescent="0.25">
      <c r="N204" s="85">
        <v>42704</v>
      </c>
      <c r="O204" s="86">
        <v>1504</v>
      </c>
      <c r="P204" s="86">
        <v>313</v>
      </c>
      <c r="Q204" s="86">
        <v>1191</v>
      </c>
      <c r="R204" s="87">
        <v>12358237619</v>
      </c>
      <c r="S204" s="87">
        <v>9417381931</v>
      </c>
      <c r="T204" s="87">
        <v>2940855688</v>
      </c>
      <c r="U204" s="88">
        <v>46</v>
      </c>
      <c r="V204" s="88">
        <v>16</v>
      </c>
      <c r="W204" s="89">
        <v>3.0585106382978722E-2</v>
      </c>
      <c r="X204" s="89">
        <v>1.0638297872340425E-2</v>
      </c>
    </row>
    <row r="205" spans="14:24" ht="15.75" x14ac:dyDescent="0.25">
      <c r="N205" s="85">
        <v>42735</v>
      </c>
      <c r="O205" s="86">
        <v>1793</v>
      </c>
      <c r="P205" s="86">
        <v>382</v>
      </c>
      <c r="Q205" s="86">
        <v>1411</v>
      </c>
      <c r="R205" s="87">
        <v>14816423726</v>
      </c>
      <c r="S205" s="87">
        <v>11515093287</v>
      </c>
      <c r="T205" s="87">
        <v>3301330439</v>
      </c>
      <c r="U205" s="88">
        <v>60</v>
      </c>
      <c r="V205" s="88">
        <v>19</v>
      </c>
      <c r="W205" s="89">
        <v>3.3463469046291133E-2</v>
      </c>
      <c r="X205" s="89">
        <v>1.0596765197992191E-2</v>
      </c>
    </row>
    <row r="206" spans="14:24" ht="15.75" x14ac:dyDescent="0.25">
      <c r="N206" s="85">
        <v>42766</v>
      </c>
      <c r="O206" s="86">
        <v>1420</v>
      </c>
      <c r="P206" s="86">
        <v>284</v>
      </c>
      <c r="Q206" s="86">
        <v>1136</v>
      </c>
      <c r="R206" s="87">
        <v>11068184413</v>
      </c>
      <c r="S206" s="87">
        <v>7998461336</v>
      </c>
      <c r="T206" s="87">
        <v>3069723077</v>
      </c>
      <c r="U206" s="88">
        <v>29</v>
      </c>
      <c r="V206" s="88">
        <v>15</v>
      </c>
      <c r="W206" s="89">
        <v>2.0422535211267606E-2</v>
      </c>
      <c r="X206" s="89">
        <v>1.0563380281690141E-2</v>
      </c>
    </row>
    <row r="207" spans="14:24" ht="15.75" x14ac:dyDescent="0.25">
      <c r="N207" s="85">
        <v>42794</v>
      </c>
      <c r="O207" s="86">
        <v>1068</v>
      </c>
      <c r="P207" s="86">
        <v>209</v>
      </c>
      <c r="Q207" s="86">
        <v>859</v>
      </c>
      <c r="R207" s="87">
        <v>7975946659</v>
      </c>
      <c r="S207" s="87">
        <v>5838083618</v>
      </c>
      <c r="T207" s="87">
        <v>2137863041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1386</v>
      </c>
      <c r="P208" s="86">
        <v>270</v>
      </c>
      <c r="Q208" s="86">
        <v>1116</v>
      </c>
      <c r="R208" s="87">
        <v>10166051304</v>
      </c>
      <c r="S208" s="87">
        <v>7298677234</v>
      </c>
      <c r="T208" s="87">
        <v>2867374070</v>
      </c>
      <c r="U208" s="88">
        <v>37</v>
      </c>
      <c r="V208" s="88">
        <v>12</v>
      </c>
      <c r="W208" s="89">
        <v>2.6695526695526696E-2</v>
      </c>
      <c r="X208" s="89">
        <v>8.658008658008658E-3</v>
      </c>
    </row>
    <row r="209" spans="14:24" ht="15.75" x14ac:dyDescent="0.25">
      <c r="N209" s="85">
        <v>42855</v>
      </c>
      <c r="O209" s="86">
        <v>960</v>
      </c>
      <c r="P209" s="86">
        <v>239</v>
      </c>
      <c r="Q209" s="86">
        <v>721</v>
      </c>
      <c r="R209" s="87">
        <v>9274020158</v>
      </c>
      <c r="S209" s="87">
        <v>7103933008</v>
      </c>
      <c r="T209" s="87">
        <v>2170087150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1131</v>
      </c>
      <c r="P210" s="86">
        <v>281</v>
      </c>
      <c r="Q210" s="86">
        <v>850</v>
      </c>
      <c r="R210" s="87">
        <v>9065861097</v>
      </c>
      <c r="S210" s="87">
        <v>6102089750</v>
      </c>
      <c r="T210" s="87">
        <v>2963771347</v>
      </c>
      <c r="U210" s="88">
        <v>17</v>
      </c>
      <c r="V210" s="88">
        <v>15</v>
      </c>
      <c r="W210" s="89">
        <v>1.5030946065428824E-2</v>
      </c>
      <c r="X210" s="89">
        <v>1.3262599469496022E-2</v>
      </c>
    </row>
    <row r="211" spans="14:24" ht="15.75" x14ac:dyDescent="0.25">
      <c r="N211" s="85">
        <v>42916</v>
      </c>
      <c r="O211" s="86">
        <v>1398</v>
      </c>
      <c r="P211" s="86">
        <v>369</v>
      </c>
      <c r="Q211" s="86">
        <v>1029</v>
      </c>
      <c r="R211" s="87">
        <v>13261744780</v>
      </c>
      <c r="S211" s="87">
        <v>9491656119</v>
      </c>
      <c r="T211" s="87">
        <v>3770088661</v>
      </c>
      <c r="U211" s="88">
        <v>12</v>
      </c>
      <c r="V211" s="88">
        <v>25</v>
      </c>
      <c r="W211" s="89">
        <v>8.5836909871244635E-3</v>
      </c>
      <c r="X211" s="89">
        <v>1.7882689556509301E-2</v>
      </c>
    </row>
    <row r="212" spans="14:24" ht="15.75" x14ac:dyDescent="0.25">
      <c r="N212" s="85">
        <v>42947</v>
      </c>
      <c r="O212" s="86">
        <v>1113</v>
      </c>
      <c r="P212" s="86">
        <v>267</v>
      </c>
      <c r="Q212" s="86">
        <v>846</v>
      </c>
      <c r="R212" s="87">
        <v>10189061583</v>
      </c>
      <c r="S212" s="87">
        <v>7339536999</v>
      </c>
      <c r="T212" s="87">
        <v>2849524584</v>
      </c>
      <c r="U212" s="88">
        <v>15</v>
      </c>
      <c r="V212" s="88">
        <v>11</v>
      </c>
      <c r="W212" s="89">
        <v>1.3477088948787063E-2</v>
      </c>
      <c r="X212" s="89">
        <v>9.883198562443846E-3</v>
      </c>
    </row>
    <row r="213" spans="14:24" ht="15.75" x14ac:dyDescent="0.25">
      <c r="N213" s="85">
        <v>42978</v>
      </c>
      <c r="O213" s="86">
        <v>1263</v>
      </c>
      <c r="P213" s="86">
        <v>299</v>
      </c>
      <c r="Q213" s="86">
        <v>964</v>
      </c>
      <c r="R213" s="87">
        <v>11104177902</v>
      </c>
      <c r="S213" s="87">
        <v>7643511601</v>
      </c>
      <c r="T213" s="87">
        <v>3460666301</v>
      </c>
      <c r="U213" s="88">
        <v>15</v>
      </c>
      <c r="V213" s="88">
        <v>18</v>
      </c>
      <c r="W213" s="89">
        <v>1.1876484560570071E-2</v>
      </c>
      <c r="X213" s="89">
        <v>1.4251781472684086E-2</v>
      </c>
    </row>
    <row r="214" spans="14:24" ht="15.75" x14ac:dyDescent="0.25">
      <c r="N214" s="85">
        <v>43008</v>
      </c>
      <c r="O214" s="86">
        <v>1160</v>
      </c>
      <c r="P214" s="86">
        <v>290</v>
      </c>
      <c r="Q214" s="86">
        <v>870</v>
      </c>
      <c r="R214" s="87">
        <v>11143428041</v>
      </c>
      <c r="S214" s="87">
        <v>8256477793</v>
      </c>
      <c r="T214" s="87">
        <v>2886950248</v>
      </c>
      <c r="U214" s="88">
        <v>16</v>
      </c>
      <c r="V214" s="88">
        <v>13</v>
      </c>
      <c r="W214" s="89">
        <v>1.3793103448275862E-2</v>
      </c>
      <c r="X214" s="89">
        <v>1.1206896551724138E-2</v>
      </c>
    </row>
    <row r="215" spans="14:24" ht="15.75" x14ac:dyDescent="0.25">
      <c r="N215" s="85">
        <v>43039</v>
      </c>
      <c r="O215" s="86">
        <v>1284</v>
      </c>
      <c r="P215" s="86">
        <v>307</v>
      </c>
      <c r="Q215" s="86">
        <v>977</v>
      </c>
      <c r="R215" s="87">
        <v>12192369264</v>
      </c>
      <c r="S215" s="87">
        <v>9232107558</v>
      </c>
      <c r="T215" s="87">
        <v>2960261706</v>
      </c>
      <c r="U215" s="88">
        <v>21</v>
      </c>
      <c r="V215" s="88">
        <v>14</v>
      </c>
      <c r="W215" s="89">
        <v>1.6355140186915886E-2</v>
      </c>
      <c r="X215" s="89">
        <v>1.0903426791277258E-2</v>
      </c>
    </row>
    <row r="216" spans="14:24" ht="15.75" x14ac:dyDescent="0.25">
      <c r="N216" s="85">
        <v>43069</v>
      </c>
      <c r="O216" s="86">
        <v>1198</v>
      </c>
      <c r="P216" s="86">
        <v>277</v>
      </c>
      <c r="Q216" s="86">
        <v>921</v>
      </c>
      <c r="R216" s="87">
        <v>11649934129</v>
      </c>
      <c r="S216" s="87">
        <v>8345208921</v>
      </c>
      <c r="T216" s="87">
        <v>3304725208</v>
      </c>
      <c r="U216" s="88">
        <v>23</v>
      </c>
      <c r="V216" s="88">
        <v>19</v>
      </c>
      <c r="W216" s="89">
        <v>1.9198664440734557E-2</v>
      </c>
      <c r="X216" s="89">
        <v>1.5859766277128547E-2</v>
      </c>
    </row>
    <row r="217" spans="14:24" ht="15.75" x14ac:dyDescent="0.25">
      <c r="N217" s="85">
        <v>43100</v>
      </c>
      <c r="O217" s="86">
        <v>1339</v>
      </c>
      <c r="P217" s="86">
        <v>346</v>
      </c>
      <c r="Q217" s="86">
        <v>993</v>
      </c>
      <c r="R217" s="87">
        <v>14079001970</v>
      </c>
      <c r="S217" s="87">
        <v>10458194451</v>
      </c>
      <c r="T217" s="87">
        <v>3620807519</v>
      </c>
      <c r="U217" s="88">
        <v>24</v>
      </c>
      <c r="V217" s="88">
        <v>16</v>
      </c>
      <c r="W217" s="89">
        <v>1.7923823749066467E-2</v>
      </c>
      <c r="X217" s="89">
        <v>1.1949215832710979E-2</v>
      </c>
    </row>
    <row r="218" spans="14:24" ht="15.75" x14ac:dyDescent="0.25">
      <c r="N218" s="85">
        <v>43131</v>
      </c>
      <c r="O218" s="86">
        <v>1194</v>
      </c>
      <c r="P218" s="86">
        <v>274</v>
      </c>
      <c r="Q218" s="86">
        <v>920</v>
      </c>
      <c r="R218" s="87">
        <v>11345734642</v>
      </c>
      <c r="S218" s="87">
        <v>8201569545</v>
      </c>
      <c r="T218" s="87">
        <v>3144165097</v>
      </c>
      <c r="U218" s="88">
        <v>19</v>
      </c>
      <c r="V218" s="88">
        <v>13</v>
      </c>
      <c r="W218" s="89">
        <v>1.5912897822445562E-2</v>
      </c>
      <c r="X218" s="89">
        <v>1.0887772194304857E-2</v>
      </c>
    </row>
    <row r="219" spans="14:24" ht="15.75" x14ac:dyDescent="0.25">
      <c r="N219" s="85">
        <v>43159</v>
      </c>
      <c r="O219" s="86">
        <v>990</v>
      </c>
      <c r="P219" s="86">
        <v>236</v>
      </c>
      <c r="Q219" s="86">
        <v>754</v>
      </c>
      <c r="R219" s="87">
        <v>9247848672</v>
      </c>
      <c r="S219" s="87">
        <v>6556003925</v>
      </c>
      <c r="T219" s="87">
        <v>2691844747</v>
      </c>
      <c r="U219" s="88">
        <v>11</v>
      </c>
      <c r="V219" s="88">
        <v>10</v>
      </c>
      <c r="W219" s="89">
        <v>1.1111111111111112E-2</v>
      </c>
      <c r="X219" s="89">
        <v>1.0101010101010102E-2</v>
      </c>
    </row>
    <row r="220" spans="14:24" ht="15.75" x14ac:dyDescent="0.25">
      <c r="N220" s="85">
        <v>43190</v>
      </c>
      <c r="O220" s="86">
        <v>1363</v>
      </c>
      <c r="P220" s="86">
        <v>272</v>
      </c>
      <c r="Q220" s="86">
        <v>1091</v>
      </c>
      <c r="R220" s="87">
        <v>13174245525</v>
      </c>
      <c r="S220" s="87">
        <v>9626221903</v>
      </c>
      <c r="T220" s="87">
        <v>3548023622</v>
      </c>
      <c r="U220" s="88">
        <v>22</v>
      </c>
      <c r="V220" s="88">
        <v>11</v>
      </c>
      <c r="W220" s="89">
        <v>1.6140865737344093E-2</v>
      </c>
      <c r="X220" s="89">
        <v>8.0704328686720464E-3</v>
      </c>
    </row>
    <row r="221" spans="14:24" ht="15.75" x14ac:dyDescent="0.25">
      <c r="N221" s="85">
        <v>43220</v>
      </c>
      <c r="O221" s="86">
        <v>1462</v>
      </c>
      <c r="P221" s="86">
        <v>246</v>
      </c>
      <c r="Q221" s="86">
        <v>1216</v>
      </c>
      <c r="R221" s="87">
        <v>9614583297</v>
      </c>
      <c r="S221" s="87">
        <v>6304049093</v>
      </c>
      <c r="T221" s="87">
        <v>3310534204</v>
      </c>
      <c r="U221" s="88">
        <v>25</v>
      </c>
      <c r="V221" s="88">
        <v>13</v>
      </c>
      <c r="W221" s="89">
        <v>1.7099863201094391E-2</v>
      </c>
      <c r="X221" s="89">
        <v>8.8919288645690833E-3</v>
      </c>
    </row>
    <row r="222" spans="14:24" ht="15.75" x14ac:dyDescent="0.25">
      <c r="N222" s="85">
        <v>43251</v>
      </c>
      <c r="O222" s="86">
        <v>1558</v>
      </c>
      <c r="P222" s="86">
        <v>272</v>
      </c>
      <c r="Q222" s="86">
        <v>1286</v>
      </c>
      <c r="R222" s="87">
        <v>11186105138</v>
      </c>
      <c r="S222" s="87">
        <v>7732077567</v>
      </c>
      <c r="T222" s="87">
        <v>3454027571</v>
      </c>
      <c r="U222" s="88">
        <v>20</v>
      </c>
      <c r="V222" s="88">
        <v>15</v>
      </c>
      <c r="W222" s="89">
        <v>1.2836970474967908E-2</v>
      </c>
      <c r="X222" s="89">
        <v>9.6277278562259313E-3</v>
      </c>
    </row>
    <row r="223" spans="14:24" ht="15.75" x14ac:dyDescent="0.25">
      <c r="N223" s="85">
        <v>43281</v>
      </c>
      <c r="O223" s="86">
        <v>1550</v>
      </c>
      <c r="P223" s="86">
        <v>310</v>
      </c>
      <c r="Q223" s="86">
        <v>1240</v>
      </c>
      <c r="R223" s="87">
        <v>13793644134</v>
      </c>
      <c r="S223" s="87">
        <v>9845494314</v>
      </c>
      <c r="T223" s="87">
        <v>3948149820</v>
      </c>
      <c r="U223" s="88">
        <v>25</v>
      </c>
      <c r="V223" s="88">
        <v>20</v>
      </c>
      <c r="W223" s="89">
        <v>1.6129032258064516E-2</v>
      </c>
      <c r="X223" s="89">
        <v>1.2903225806451613E-2</v>
      </c>
    </row>
    <row r="224" spans="14:24" ht="15.75" x14ac:dyDescent="0.25">
      <c r="N224" s="85">
        <v>43312</v>
      </c>
      <c r="O224" s="86">
        <v>1409</v>
      </c>
      <c r="P224" s="86">
        <v>302</v>
      </c>
      <c r="Q224" s="86">
        <v>1107</v>
      </c>
      <c r="R224" s="87">
        <v>11413649218</v>
      </c>
      <c r="S224" s="87">
        <v>7981949779</v>
      </c>
      <c r="T224" s="87">
        <v>3431699439</v>
      </c>
      <c r="U224" s="88">
        <v>19</v>
      </c>
      <c r="V224" s="88">
        <v>13</v>
      </c>
      <c r="W224" s="89">
        <v>1.3484740951029099E-2</v>
      </c>
      <c r="X224" s="89">
        <v>9.2264017033356991E-3</v>
      </c>
    </row>
    <row r="225" spans="14:24" ht="15.75" x14ac:dyDescent="0.25">
      <c r="N225" s="85">
        <v>43343</v>
      </c>
      <c r="O225" s="86">
        <v>1512</v>
      </c>
      <c r="P225" s="86">
        <v>346</v>
      </c>
      <c r="Q225" s="86">
        <v>1166</v>
      </c>
      <c r="R225" s="87">
        <v>13719833420</v>
      </c>
      <c r="S225" s="87">
        <v>10071097480</v>
      </c>
      <c r="T225" s="87">
        <v>3648735940</v>
      </c>
      <c r="U225" s="88">
        <v>16</v>
      </c>
      <c r="V225" s="88">
        <v>18</v>
      </c>
      <c r="W225" s="89">
        <v>1.0582010582010581E-2</v>
      </c>
      <c r="X225" s="89">
        <v>1.1904761904761904E-2</v>
      </c>
    </row>
    <row r="226" spans="14:24" ht="15.75" x14ac:dyDescent="0.25">
      <c r="N226" s="85">
        <v>43373</v>
      </c>
      <c r="O226" s="86">
        <v>1226</v>
      </c>
      <c r="P226" s="86">
        <v>247</v>
      </c>
      <c r="Q226" s="86">
        <v>979</v>
      </c>
      <c r="R226" s="87">
        <v>11197781702</v>
      </c>
      <c r="S226" s="87">
        <v>8254833817</v>
      </c>
      <c r="T226" s="87">
        <v>2942947885</v>
      </c>
      <c r="U226" s="88">
        <v>16</v>
      </c>
      <c r="V226" s="88">
        <v>11</v>
      </c>
      <c r="W226" s="89">
        <v>1.3050570962479609E-2</v>
      </c>
      <c r="X226" s="89">
        <v>8.9722675367047301E-3</v>
      </c>
    </row>
    <row r="227" spans="14:24" ht="15.75" x14ac:dyDescent="0.25">
      <c r="N227" s="85">
        <v>43404</v>
      </c>
      <c r="O227" s="86">
        <v>1476</v>
      </c>
      <c r="P227" s="86">
        <v>325</v>
      </c>
      <c r="Q227" s="86">
        <v>1151</v>
      </c>
      <c r="R227" s="87">
        <v>14174445222</v>
      </c>
      <c r="S227" s="87">
        <v>10506279488</v>
      </c>
      <c r="T227" s="87">
        <v>3668165734</v>
      </c>
      <c r="U227" s="88">
        <v>14</v>
      </c>
      <c r="V227" s="88">
        <v>14</v>
      </c>
      <c r="W227" s="89">
        <v>9.485094850948509E-3</v>
      </c>
      <c r="X227" s="89">
        <v>9.485094850948509E-3</v>
      </c>
    </row>
    <row r="228" spans="14:24" ht="15.75" x14ac:dyDescent="0.25">
      <c r="N228" s="85">
        <v>43434</v>
      </c>
      <c r="O228" s="86">
        <v>1347</v>
      </c>
      <c r="P228" s="86">
        <v>324</v>
      </c>
      <c r="Q228" s="86">
        <v>1023</v>
      </c>
      <c r="R228" s="87">
        <v>13626392551</v>
      </c>
      <c r="S228" s="87">
        <v>10029297816</v>
      </c>
      <c r="T228" s="87">
        <v>3597094735</v>
      </c>
      <c r="U228" s="88">
        <v>15</v>
      </c>
      <c r="V228" s="88">
        <v>17</v>
      </c>
      <c r="W228" s="89">
        <v>1.1135857461024499E-2</v>
      </c>
      <c r="X228" s="89">
        <v>1.2620638455827766E-2</v>
      </c>
    </row>
    <row r="229" spans="14:24" ht="15.75" x14ac:dyDescent="0.25">
      <c r="N229" s="85">
        <v>43465</v>
      </c>
      <c r="O229" s="86">
        <v>1641</v>
      </c>
      <c r="P229" s="86">
        <v>395</v>
      </c>
      <c r="Q229" s="86">
        <v>1246</v>
      </c>
      <c r="R229" s="87">
        <v>17159866230</v>
      </c>
      <c r="S229" s="87">
        <v>13291258677</v>
      </c>
      <c r="T229" s="87">
        <v>3868607553</v>
      </c>
      <c r="U229" s="88">
        <v>19</v>
      </c>
      <c r="V229" s="88">
        <v>12</v>
      </c>
      <c r="W229" s="89">
        <v>1.157830591102986E-2</v>
      </c>
      <c r="X229" s="89">
        <v>7.3126142595978062E-3</v>
      </c>
    </row>
    <row r="230" spans="14:24" ht="15.75" x14ac:dyDescent="0.25">
      <c r="N230" s="85">
        <v>43496</v>
      </c>
      <c r="O230" s="86">
        <v>1255</v>
      </c>
      <c r="P230" s="86">
        <v>243</v>
      </c>
      <c r="Q230" s="86">
        <v>1012</v>
      </c>
      <c r="R230" s="87">
        <v>9432185657</v>
      </c>
      <c r="S230" s="87">
        <v>6315025875</v>
      </c>
      <c r="T230" s="87">
        <v>3117159782</v>
      </c>
      <c r="U230" s="88">
        <v>17</v>
      </c>
      <c r="V230" s="88">
        <v>13</v>
      </c>
      <c r="W230" s="89">
        <v>1.3545816733067729E-2</v>
      </c>
      <c r="X230" s="89">
        <v>1.0358565737051793E-2</v>
      </c>
    </row>
    <row r="231" spans="14:24" ht="15.75" x14ac:dyDescent="0.25">
      <c r="N231" s="85">
        <v>43524</v>
      </c>
      <c r="O231" s="86">
        <v>1088</v>
      </c>
      <c r="P231" s="86">
        <v>230</v>
      </c>
      <c r="Q231" s="86">
        <v>858</v>
      </c>
      <c r="R231" s="86">
        <v>9432485445</v>
      </c>
      <c r="S231" s="87">
        <v>6713257901</v>
      </c>
      <c r="T231" s="87">
        <v>2719227544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1299</v>
      </c>
      <c r="P232" s="86">
        <v>258</v>
      </c>
      <c r="Q232" s="86">
        <v>1041</v>
      </c>
      <c r="R232" s="86">
        <v>10351445996</v>
      </c>
      <c r="S232" s="87">
        <v>6895238539</v>
      </c>
      <c r="T232" s="87">
        <v>3456207457</v>
      </c>
      <c r="U232" s="88">
        <v>19</v>
      </c>
      <c r="V232" s="88">
        <v>9</v>
      </c>
      <c r="W232" s="89">
        <v>1.4626635873749037E-2</v>
      </c>
      <c r="X232" s="89">
        <v>6.9284064665127024E-3</v>
      </c>
    </row>
    <row r="233" spans="14:24" ht="15.75" x14ac:dyDescent="0.25">
      <c r="N233" s="85">
        <v>43585</v>
      </c>
      <c r="O233" s="86">
        <v>1322</v>
      </c>
      <c r="P233" s="86">
        <v>248</v>
      </c>
      <c r="Q233" s="86">
        <v>1074</v>
      </c>
      <c r="R233" s="86">
        <v>8774496989</v>
      </c>
      <c r="S233" s="87">
        <v>5558317133</v>
      </c>
      <c r="T233" s="87">
        <v>3216179856</v>
      </c>
      <c r="U233" s="88">
        <v>19</v>
      </c>
      <c r="V233" s="88">
        <v>9</v>
      </c>
      <c r="W233" s="89">
        <v>1.4372163388804841E-2</v>
      </c>
      <c r="X233" s="89">
        <v>6.8078668683812403E-3</v>
      </c>
    </row>
    <row r="234" spans="14:24" ht="15.75" x14ac:dyDescent="0.25">
      <c r="N234" s="85">
        <v>43616</v>
      </c>
      <c r="O234" s="86">
        <v>1516</v>
      </c>
      <c r="P234" s="86">
        <v>320</v>
      </c>
      <c r="Q234" s="86">
        <v>1196</v>
      </c>
      <c r="R234" s="86">
        <v>13644170077</v>
      </c>
      <c r="S234" s="87">
        <v>9610393869</v>
      </c>
      <c r="T234" s="87">
        <v>4033776208</v>
      </c>
      <c r="U234" s="88">
        <v>22</v>
      </c>
      <c r="V234" s="88">
        <v>16</v>
      </c>
      <c r="W234" s="89">
        <v>1.4511873350923483E-2</v>
      </c>
      <c r="X234" s="89">
        <v>1.0554089709762533E-2</v>
      </c>
    </row>
    <row r="235" spans="14:24" ht="15.75" x14ac:dyDescent="0.25">
      <c r="N235" s="85">
        <v>43646</v>
      </c>
      <c r="O235" s="86">
        <v>1462</v>
      </c>
      <c r="P235" s="86">
        <v>336</v>
      </c>
      <c r="Q235" s="86">
        <v>1126</v>
      </c>
      <c r="R235" s="86">
        <v>15889684222</v>
      </c>
      <c r="S235" s="87">
        <v>11979288256</v>
      </c>
      <c r="T235" s="87">
        <v>3910395966</v>
      </c>
      <c r="U235" s="88">
        <v>17</v>
      </c>
      <c r="V235" s="88">
        <v>7</v>
      </c>
      <c r="W235" s="89">
        <v>1.1627906976744186E-2</v>
      </c>
      <c r="X235" s="89">
        <v>4.7879616963064295E-3</v>
      </c>
    </row>
    <row r="236" spans="14:24" ht="15.75" x14ac:dyDescent="0.25">
      <c r="N236" s="85">
        <v>43677</v>
      </c>
      <c r="O236" s="86">
        <v>1461</v>
      </c>
      <c r="P236" s="86">
        <v>316</v>
      </c>
      <c r="Q236" s="86">
        <v>1145</v>
      </c>
      <c r="R236" s="86">
        <v>14018093375</v>
      </c>
      <c r="S236" s="87">
        <v>10187192108</v>
      </c>
      <c r="T236" s="87">
        <v>3830901267</v>
      </c>
      <c r="U236" s="88">
        <v>23</v>
      </c>
      <c r="V236" s="88">
        <v>10</v>
      </c>
      <c r="W236" s="89">
        <v>1.5742642026009581E-2</v>
      </c>
      <c r="X236" s="89">
        <v>6.8446269678302529E-3</v>
      </c>
    </row>
    <row r="237" spans="14:24" ht="15.75" x14ac:dyDescent="0.25">
      <c r="N237" s="85">
        <v>43708</v>
      </c>
      <c r="O237" s="86">
        <v>1542</v>
      </c>
      <c r="P237" s="86">
        <v>341</v>
      </c>
      <c r="Q237" s="86">
        <v>1201</v>
      </c>
      <c r="R237" s="86">
        <v>13700519213</v>
      </c>
      <c r="S237" s="87">
        <v>9856477806</v>
      </c>
      <c r="T237" s="87">
        <v>3844041407</v>
      </c>
      <c r="U237" s="88">
        <v>15</v>
      </c>
      <c r="V237" s="88">
        <v>9</v>
      </c>
      <c r="W237" s="89">
        <v>9.727626459143969E-3</v>
      </c>
      <c r="X237" s="89">
        <v>5.8365758754863814E-3</v>
      </c>
    </row>
    <row r="238" spans="14:24" ht="15.75" x14ac:dyDescent="0.25">
      <c r="N238" s="85">
        <v>43738</v>
      </c>
      <c r="O238" s="86">
        <v>1599</v>
      </c>
      <c r="P238" s="86">
        <v>348</v>
      </c>
      <c r="Q238" s="86">
        <v>1251</v>
      </c>
      <c r="R238" s="86">
        <v>15422480270</v>
      </c>
      <c r="S238" s="87">
        <v>11244705364</v>
      </c>
      <c r="T238" s="87">
        <v>4177774906</v>
      </c>
      <c r="U238" s="88">
        <v>19</v>
      </c>
      <c r="V238" s="88">
        <v>10</v>
      </c>
      <c r="W238" s="89">
        <v>1.1882426516572859E-2</v>
      </c>
      <c r="X238" s="89">
        <v>6.2539086929330832E-3</v>
      </c>
    </row>
    <row r="239" spans="14:24" ht="15.75" x14ac:dyDescent="0.25">
      <c r="N239" s="85">
        <v>43769</v>
      </c>
      <c r="O239" s="86">
        <v>1666</v>
      </c>
      <c r="P239" s="86">
        <v>311</v>
      </c>
      <c r="Q239" s="86">
        <v>1355</v>
      </c>
      <c r="R239" s="86">
        <v>13743960500</v>
      </c>
      <c r="S239" s="87">
        <v>9596248813</v>
      </c>
      <c r="T239" s="87">
        <v>4147711687</v>
      </c>
      <c r="U239" s="88">
        <v>16</v>
      </c>
      <c r="V239" s="88">
        <v>6</v>
      </c>
      <c r="W239" s="89">
        <v>9.6038415366146452E-3</v>
      </c>
      <c r="X239" s="89">
        <v>3.6014405762304922E-3</v>
      </c>
    </row>
    <row r="240" spans="14:24" ht="15.75" x14ac:dyDescent="0.25">
      <c r="N240" s="85">
        <v>43799</v>
      </c>
      <c r="O240" s="86">
        <v>1411</v>
      </c>
      <c r="P240" s="86">
        <v>289</v>
      </c>
      <c r="Q240" s="86">
        <v>1122</v>
      </c>
      <c r="R240" s="86">
        <v>13015061788</v>
      </c>
      <c r="S240" s="87">
        <v>9323976017</v>
      </c>
      <c r="T240" s="87">
        <v>3691085771</v>
      </c>
      <c r="U240" s="88">
        <v>20</v>
      </c>
      <c r="V240" s="88">
        <v>6</v>
      </c>
      <c r="W240" s="89">
        <v>1.4174344436569808E-2</v>
      </c>
      <c r="X240" s="89">
        <v>4.2523033309709423E-3</v>
      </c>
    </row>
    <row r="241" spans="14:24" ht="15.75" x14ac:dyDescent="0.25">
      <c r="N241" s="85">
        <v>43830</v>
      </c>
      <c r="O241" s="86">
        <v>1951</v>
      </c>
      <c r="P241" s="86">
        <v>429</v>
      </c>
      <c r="Q241" s="86">
        <v>1522</v>
      </c>
      <c r="R241" s="86">
        <v>20205859129</v>
      </c>
      <c r="S241" s="87">
        <v>15259330779</v>
      </c>
      <c r="T241" s="87">
        <v>4946528350</v>
      </c>
      <c r="U241" s="88">
        <v>26</v>
      </c>
      <c r="V241" s="88">
        <v>12</v>
      </c>
      <c r="W241" s="89">
        <v>1.3326499231163505E-2</v>
      </c>
      <c r="X241" s="89">
        <v>6.1506919528446953E-3</v>
      </c>
    </row>
    <row r="242" spans="14:24" ht="15.75" x14ac:dyDescent="0.25">
      <c r="N242" s="85">
        <v>43861</v>
      </c>
      <c r="O242" s="86">
        <v>1532</v>
      </c>
      <c r="P242" s="86">
        <v>272</v>
      </c>
      <c r="Q242" s="86">
        <v>1260</v>
      </c>
      <c r="R242" s="86">
        <v>11801823607</v>
      </c>
      <c r="S242" s="87">
        <v>7940955964</v>
      </c>
      <c r="T242" s="87">
        <v>3860867643</v>
      </c>
      <c r="U242" s="88">
        <v>18</v>
      </c>
      <c r="V242" s="88">
        <v>5</v>
      </c>
      <c r="W242" s="89">
        <v>1.1749347258485639E-2</v>
      </c>
      <c r="X242" s="89">
        <v>3.2637075718015664E-3</v>
      </c>
    </row>
    <row r="243" spans="14:24" ht="15.75" x14ac:dyDescent="0.25">
      <c r="N243" s="85">
        <v>43890</v>
      </c>
      <c r="O243" s="86">
        <v>1283</v>
      </c>
      <c r="P243" s="86">
        <v>243</v>
      </c>
      <c r="Q243" s="86">
        <v>1040</v>
      </c>
      <c r="R243" s="86">
        <v>10917019736</v>
      </c>
      <c r="S243" s="87">
        <v>7708038169</v>
      </c>
      <c r="T243" s="87">
        <v>3208981567</v>
      </c>
      <c r="U243" s="88">
        <v>14</v>
      </c>
      <c r="V243" s="88">
        <v>8</v>
      </c>
      <c r="W243" s="89">
        <v>1.0911925175370226E-2</v>
      </c>
      <c r="X243" s="89">
        <v>6.2353858144972721E-3</v>
      </c>
    </row>
    <row r="244" spans="14:24" ht="15.75" x14ac:dyDescent="0.25">
      <c r="N244" s="85">
        <v>43921</v>
      </c>
      <c r="O244" s="86">
        <v>1186</v>
      </c>
      <c r="P244" s="86">
        <v>216</v>
      </c>
      <c r="Q244" s="86">
        <v>970</v>
      </c>
      <c r="R244" s="86">
        <v>9255973798</v>
      </c>
      <c r="S244" s="87">
        <v>6340480801</v>
      </c>
      <c r="T244" s="87">
        <v>2915492997</v>
      </c>
      <c r="U244" s="88">
        <v>19</v>
      </c>
      <c r="V244" s="88">
        <v>5</v>
      </c>
      <c r="W244" s="89">
        <v>1.6020236087689713E-2</v>
      </c>
      <c r="X244" s="89">
        <v>4.2158516020236085E-3</v>
      </c>
    </row>
    <row r="245" spans="14:24" ht="15.75" x14ac:dyDescent="0.25">
      <c r="N245" s="85">
        <v>43951</v>
      </c>
      <c r="O245" s="86">
        <v>765</v>
      </c>
      <c r="P245" s="86">
        <v>124</v>
      </c>
      <c r="Q245" s="86">
        <v>641</v>
      </c>
      <c r="R245" s="86">
        <v>5455387714</v>
      </c>
      <c r="S245" s="87">
        <v>3669358834</v>
      </c>
      <c r="T245" s="87">
        <v>1786028880</v>
      </c>
      <c r="U245" s="88">
        <v>7</v>
      </c>
      <c r="V245" s="88">
        <v>3</v>
      </c>
      <c r="W245" s="89">
        <v>9.1503267973856214E-3</v>
      </c>
      <c r="X245" s="89">
        <v>3.9215686274509803E-3</v>
      </c>
    </row>
    <row r="246" spans="14:24" ht="15.75" x14ac:dyDescent="0.25">
      <c r="N246" s="85">
        <v>43982</v>
      </c>
      <c r="O246" s="86">
        <v>705</v>
      </c>
      <c r="P246" s="86">
        <v>108</v>
      </c>
      <c r="Q246" s="86">
        <v>597</v>
      </c>
      <c r="R246" s="86">
        <v>4037469022</v>
      </c>
      <c r="S246" s="87">
        <v>2308231738</v>
      </c>
      <c r="T246" s="87">
        <v>1729237284</v>
      </c>
      <c r="U246" s="88">
        <v>8</v>
      </c>
      <c r="V246" s="88">
        <v>6</v>
      </c>
      <c r="W246" s="89">
        <v>1.1347517730496455E-2</v>
      </c>
      <c r="X246" s="89">
        <v>8.5106382978723406E-3</v>
      </c>
    </row>
    <row r="247" spans="14:24" ht="15.75" x14ac:dyDescent="0.25">
      <c r="N247" s="85">
        <v>44012</v>
      </c>
      <c r="O247" s="86">
        <v>891</v>
      </c>
      <c r="P247" s="86">
        <v>144</v>
      </c>
      <c r="Q247" s="86">
        <v>747</v>
      </c>
      <c r="R247" s="86">
        <v>4897302855</v>
      </c>
      <c r="S247" s="87">
        <v>2817646233</v>
      </c>
      <c r="T247" s="87">
        <v>2079656622</v>
      </c>
      <c r="U247" s="88">
        <v>14</v>
      </c>
      <c r="V247" s="88">
        <v>8</v>
      </c>
      <c r="W247" s="89">
        <v>1.5712682379349047E-2</v>
      </c>
      <c r="X247" s="89">
        <v>8.9786756453423128E-3</v>
      </c>
    </row>
    <row r="248" spans="14:24" ht="15.75" x14ac:dyDescent="0.25">
      <c r="N248" s="85">
        <v>44043</v>
      </c>
      <c r="O248" s="86">
        <v>1070</v>
      </c>
      <c r="P248" s="86">
        <v>160</v>
      </c>
      <c r="Q248" s="86">
        <v>910</v>
      </c>
      <c r="R248" s="86">
        <v>5655506841</v>
      </c>
      <c r="S248" s="87">
        <v>3216236649</v>
      </c>
      <c r="T248" s="87">
        <v>2439270192</v>
      </c>
      <c r="U248" s="88">
        <v>17</v>
      </c>
      <c r="V248" s="88">
        <v>8</v>
      </c>
      <c r="W248" s="89">
        <v>1.5887850467289719E-2</v>
      </c>
      <c r="X248" s="89">
        <v>7.4766355140186919E-3</v>
      </c>
    </row>
    <row r="249" spans="14:24" ht="15.75" x14ac:dyDescent="0.25">
      <c r="N249" s="85">
        <v>44074</v>
      </c>
      <c r="O249" s="86">
        <v>1080</v>
      </c>
      <c r="P249" s="86">
        <v>151</v>
      </c>
      <c r="Q249" s="86">
        <v>929</v>
      </c>
      <c r="R249" s="86">
        <v>5324183609</v>
      </c>
      <c r="S249" s="87">
        <v>2962913273</v>
      </c>
      <c r="T249" s="87">
        <v>2361270336</v>
      </c>
      <c r="U249" s="88">
        <v>14</v>
      </c>
      <c r="V249" s="88">
        <v>4</v>
      </c>
      <c r="W249" s="89">
        <v>1.2962962962962963E-2</v>
      </c>
      <c r="X249" s="89">
        <v>3.7037037037037038E-3</v>
      </c>
    </row>
    <row r="250" spans="14:24" ht="15.75" x14ac:dyDescent="0.25">
      <c r="N250" s="85">
        <v>44104</v>
      </c>
      <c r="O250" s="86">
        <v>1324</v>
      </c>
      <c r="P250" s="86">
        <v>227</v>
      </c>
      <c r="Q250" s="86">
        <v>1097</v>
      </c>
      <c r="R250" s="86">
        <v>10159508927</v>
      </c>
      <c r="S250" s="87">
        <v>7172097577</v>
      </c>
      <c r="T250" s="87">
        <v>2987411350</v>
      </c>
      <c r="U250" s="88">
        <v>17</v>
      </c>
      <c r="V250" s="88">
        <v>7</v>
      </c>
      <c r="W250" s="89">
        <v>1.283987915407855E-2</v>
      </c>
      <c r="X250" s="89">
        <v>5.287009063444109E-3</v>
      </c>
    </row>
    <row r="251" spans="14:24" ht="15.75" x14ac:dyDescent="0.25">
      <c r="N251" s="85">
        <v>44135</v>
      </c>
      <c r="O251" s="86">
        <v>1405</v>
      </c>
      <c r="P251" s="86">
        <v>258</v>
      </c>
      <c r="Q251" s="86">
        <v>1147</v>
      </c>
      <c r="R251" s="86">
        <v>11005186022</v>
      </c>
      <c r="S251" s="87">
        <v>7474178305</v>
      </c>
      <c r="T251" s="87">
        <v>3531007717</v>
      </c>
      <c r="U251" s="88">
        <v>18</v>
      </c>
      <c r="V251" s="88">
        <v>9</v>
      </c>
      <c r="W251" s="89">
        <v>1.2811387900355872E-2</v>
      </c>
      <c r="X251" s="89">
        <v>6.405693950177936E-3</v>
      </c>
    </row>
    <row r="252" spans="14:24" ht="15.75" x14ac:dyDescent="0.25">
      <c r="N252" s="85">
        <v>44165</v>
      </c>
      <c r="O252" s="86">
        <v>1335</v>
      </c>
      <c r="P252" s="86">
        <v>226</v>
      </c>
      <c r="Q252" s="86">
        <v>1109</v>
      </c>
      <c r="R252" s="86">
        <v>9813611499</v>
      </c>
      <c r="S252" s="87">
        <v>6463553196</v>
      </c>
      <c r="T252" s="87">
        <v>3350058303</v>
      </c>
      <c r="U252" s="88">
        <v>31</v>
      </c>
      <c r="V252" s="88">
        <v>5</v>
      </c>
      <c r="W252" s="89">
        <v>2.3220973782771534E-2</v>
      </c>
      <c r="X252" s="89">
        <v>3.7453183520599251E-3</v>
      </c>
    </row>
    <row r="253" spans="14:24" ht="15.75" x14ac:dyDescent="0.25">
      <c r="N253" s="85">
        <v>44196</v>
      </c>
      <c r="O253" s="86">
        <v>2428</v>
      </c>
      <c r="P253" s="86">
        <v>481</v>
      </c>
      <c r="Q253" s="86">
        <v>1947</v>
      </c>
      <c r="R253" s="86">
        <v>20669581163</v>
      </c>
      <c r="S253" s="87">
        <v>14478995208</v>
      </c>
      <c r="T253" s="87">
        <v>6190585955</v>
      </c>
      <c r="U253" s="88">
        <v>37</v>
      </c>
      <c r="V253" s="88">
        <v>16</v>
      </c>
      <c r="W253" s="89">
        <v>1.5238879736408566E-2</v>
      </c>
      <c r="X253" s="89">
        <v>6.5897858319604614E-3</v>
      </c>
    </row>
    <row r="254" spans="14:24" ht="15.75" x14ac:dyDescent="0.25">
      <c r="N254" s="85">
        <v>44227</v>
      </c>
      <c r="O254" s="86">
        <v>1333</v>
      </c>
      <c r="P254" s="86">
        <v>236</v>
      </c>
      <c r="Q254" s="86">
        <v>1097</v>
      </c>
      <c r="R254" s="86">
        <v>9578633883</v>
      </c>
      <c r="S254" s="87">
        <v>6561964082</v>
      </c>
      <c r="T254" s="87">
        <v>3016669801</v>
      </c>
      <c r="U254" s="88">
        <v>27</v>
      </c>
      <c r="V254" s="88">
        <v>7</v>
      </c>
      <c r="W254" s="89">
        <v>2.0255063765941484E-2</v>
      </c>
      <c r="X254" s="89">
        <v>5.2513128282070517E-3</v>
      </c>
    </row>
    <row r="255" spans="14:24" ht="15.75" x14ac:dyDescent="0.25">
      <c r="N255" s="85">
        <v>44255</v>
      </c>
      <c r="O255" s="86">
        <v>1315</v>
      </c>
      <c r="P255" s="86">
        <v>193</v>
      </c>
      <c r="Q255" s="86">
        <v>1122</v>
      </c>
      <c r="R255" s="86">
        <v>7656563369</v>
      </c>
      <c r="S255" s="87">
        <v>4443547545</v>
      </c>
      <c r="T255" s="87">
        <v>3213015824</v>
      </c>
      <c r="U255" s="88">
        <v>19</v>
      </c>
      <c r="V255" s="88">
        <v>2</v>
      </c>
      <c r="W255" s="89">
        <v>1.4448669201520912E-2</v>
      </c>
      <c r="X255" s="89">
        <v>1.520912547528517E-3</v>
      </c>
    </row>
    <row r="256" spans="14:24" ht="15.75" x14ac:dyDescent="0.25">
      <c r="N256" s="85">
        <v>44286</v>
      </c>
      <c r="O256" s="86">
        <v>1833</v>
      </c>
      <c r="P256" s="86">
        <v>263</v>
      </c>
      <c r="Q256" s="86">
        <v>1570</v>
      </c>
      <c r="R256" s="86">
        <v>11197246818</v>
      </c>
      <c r="S256" s="87">
        <v>6753714965</v>
      </c>
      <c r="T256" s="87">
        <v>4443531853</v>
      </c>
      <c r="U256" s="88">
        <v>24</v>
      </c>
      <c r="V256" s="88">
        <v>12</v>
      </c>
      <c r="W256" s="89">
        <v>1.3093289689034371E-2</v>
      </c>
      <c r="X256" s="89">
        <v>6.5466448445171853E-3</v>
      </c>
    </row>
    <row r="257" spans="14:24" ht="15.75" x14ac:dyDescent="0.25">
      <c r="N257" s="85">
        <v>44316</v>
      </c>
      <c r="O257" s="86">
        <v>1900</v>
      </c>
      <c r="P257" s="86">
        <v>333</v>
      </c>
      <c r="Q257" s="86">
        <v>1567</v>
      </c>
      <c r="R257" s="86">
        <v>13820354288</v>
      </c>
      <c r="S257" s="87">
        <v>8998156792</v>
      </c>
      <c r="T257" s="87">
        <v>4822197496</v>
      </c>
      <c r="U257" s="88">
        <v>20</v>
      </c>
      <c r="V257" s="88">
        <v>10</v>
      </c>
      <c r="W257" s="89">
        <v>1.0526315789473684E-2</v>
      </c>
      <c r="X257" s="89">
        <v>5.263157894736842E-3</v>
      </c>
    </row>
    <row r="258" spans="14:24" ht="15.75" x14ac:dyDescent="0.25">
      <c r="N258" s="85">
        <v>44347</v>
      </c>
      <c r="O258" s="86">
        <v>1945</v>
      </c>
      <c r="P258" s="86">
        <v>309</v>
      </c>
      <c r="Q258" s="86">
        <v>1636</v>
      </c>
      <c r="R258" s="86">
        <v>12586336104</v>
      </c>
      <c r="S258" s="87">
        <v>7937749452</v>
      </c>
      <c r="T258" s="87">
        <v>4648586652</v>
      </c>
      <c r="U258" s="88">
        <v>27</v>
      </c>
      <c r="V258" s="88">
        <v>7</v>
      </c>
      <c r="W258" s="89">
        <v>1.3881748071979434E-2</v>
      </c>
      <c r="X258" s="89">
        <v>3.5989717223650387E-3</v>
      </c>
    </row>
    <row r="259" spans="14:24" ht="15.75" x14ac:dyDescent="0.25">
      <c r="N259" s="85">
        <v>44377</v>
      </c>
      <c r="O259" s="86">
        <v>2312</v>
      </c>
      <c r="P259" s="86">
        <v>386</v>
      </c>
      <c r="Q259" s="86">
        <v>1926</v>
      </c>
      <c r="R259" s="86">
        <v>17489095676</v>
      </c>
      <c r="S259" s="87">
        <v>11152390642</v>
      </c>
      <c r="T259" s="87">
        <v>6336705034</v>
      </c>
      <c r="U259" s="88">
        <v>42</v>
      </c>
      <c r="V259" s="88">
        <v>7</v>
      </c>
      <c r="W259" s="89">
        <v>1.8166089965397925E-2</v>
      </c>
      <c r="X259" s="89">
        <v>3.027681660899654E-3</v>
      </c>
    </row>
    <row r="260" spans="14:24" ht="15.75" x14ac:dyDescent="0.25">
      <c r="N260" s="85">
        <v>44408</v>
      </c>
      <c r="O260" s="86">
        <v>2121</v>
      </c>
      <c r="P260" s="86">
        <v>365</v>
      </c>
      <c r="Q260" s="86">
        <v>1756</v>
      </c>
      <c r="R260" s="86">
        <v>18084500104</v>
      </c>
      <c r="S260" s="87">
        <v>12227628269</v>
      </c>
      <c r="T260" s="87">
        <v>5856871835</v>
      </c>
      <c r="U260" s="88">
        <v>30</v>
      </c>
      <c r="V260" s="88">
        <v>12</v>
      </c>
      <c r="W260" s="89">
        <v>1.4144271570014143E-2</v>
      </c>
      <c r="X260" s="89">
        <v>5.6577086280056579E-3</v>
      </c>
    </row>
    <row r="261" spans="14:24" ht="15.75" x14ac:dyDescent="0.25">
      <c r="N261" s="85">
        <v>44439</v>
      </c>
      <c r="O261" s="86">
        <v>2245</v>
      </c>
      <c r="P261" s="86">
        <v>404</v>
      </c>
      <c r="Q261" s="86">
        <v>1841</v>
      </c>
      <c r="R261" s="86">
        <v>19970159892</v>
      </c>
      <c r="S261" s="87">
        <v>13926185703</v>
      </c>
      <c r="T261" s="87">
        <v>6043974189</v>
      </c>
      <c r="U261" s="88">
        <v>30</v>
      </c>
      <c r="V261" s="88">
        <v>10</v>
      </c>
      <c r="W261" s="89">
        <v>1.3363028953229399E-2</v>
      </c>
      <c r="X261" s="89">
        <v>4.4543429844097994E-3</v>
      </c>
    </row>
    <row r="262" spans="14:24" ht="15.75" x14ac:dyDescent="0.25">
      <c r="N262" s="85">
        <v>44469</v>
      </c>
      <c r="O262" s="86">
        <v>2283</v>
      </c>
      <c r="P262" s="86">
        <v>417</v>
      </c>
      <c r="Q262" s="86">
        <v>1866</v>
      </c>
      <c r="R262" s="86">
        <v>20651212443</v>
      </c>
      <c r="S262" s="87">
        <v>13926123491</v>
      </c>
      <c r="T262" s="87">
        <v>6725088952</v>
      </c>
      <c r="U262" s="88">
        <v>28</v>
      </c>
      <c r="V262" s="88">
        <v>9</v>
      </c>
      <c r="W262" s="89">
        <v>1.2264564169951819E-2</v>
      </c>
      <c r="X262" s="89">
        <v>3.9421813403416554E-3</v>
      </c>
    </row>
    <row r="263" spans="14:24" ht="15.75" x14ac:dyDescent="0.25">
      <c r="N263" s="85">
        <v>44500</v>
      </c>
      <c r="O263" s="86">
        <v>2295</v>
      </c>
      <c r="P263" s="86">
        <v>413</v>
      </c>
      <c r="Q263" s="86">
        <v>1882</v>
      </c>
      <c r="R263" s="86">
        <v>20717426217</v>
      </c>
      <c r="S263" s="87">
        <v>14259469589</v>
      </c>
      <c r="T263" s="87">
        <v>6457956628</v>
      </c>
      <c r="U263" s="88">
        <v>27</v>
      </c>
      <c r="V263" s="88">
        <v>8</v>
      </c>
      <c r="W263" s="89">
        <v>1.1764705882352941E-2</v>
      </c>
      <c r="X263" s="89">
        <v>3.4858387799564269E-3</v>
      </c>
    </row>
    <row r="264" spans="14:24" ht="15.75" x14ac:dyDescent="0.25">
      <c r="N264" s="85">
        <v>44530</v>
      </c>
      <c r="O264" s="86">
        <v>2307</v>
      </c>
      <c r="P264" s="86">
        <v>410</v>
      </c>
      <c r="Q264" s="86">
        <v>1897</v>
      </c>
      <c r="R264" s="86">
        <v>20158253832</v>
      </c>
      <c r="S264" s="87">
        <v>13747595495</v>
      </c>
      <c r="T264" s="87">
        <v>6410658337</v>
      </c>
      <c r="U264" s="88">
        <v>24</v>
      </c>
      <c r="V264" s="88">
        <v>6</v>
      </c>
      <c r="W264" s="89">
        <v>1.0403120936280884E-2</v>
      </c>
      <c r="X264" s="89">
        <v>2.6007802340702211E-3</v>
      </c>
    </row>
    <row r="265" spans="14:24" ht="15.75" x14ac:dyDescent="0.25">
      <c r="N265" s="85">
        <v>44561</v>
      </c>
      <c r="O265" s="86">
        <v>3822</v>
      </c>
      <c r="P265" s="86">
        <v>799</v>
      </c>
      <c r="Q265" s="86">
        <v>3023</v>
      </c>
      <c r="R265" s="86">
        <v>38863211471</v>
      </c>
      <c r="S265" s="87">
        <v>27039597839</v>
      </c>
      <c r="T265" s="87">
        <v>11823613632</v>
      </c>
      <c r="U265" s="88">
        <v>30</v>
      </c>
      <c r="V265" s="88">
        <v>20</v>
      </c>
      <c r="W265" s="89">
        <v>7.8492935635792772E-3</v>
      </c>
      <c r="X265" s="89">
        <v>5.2328623757195184E-3</v>
      </c>
    </row>
    <row r="266" spans="14:24" ht="15.75" x14ac:dyDescent="0.25">
      <c r="N266" s="85">
        <v>44592</v>
      </c>
      <c r="O266" s="86">
        <v>1741</v>
      </c>
      <c r="P266" s="86">
        <v>273</v>
      </c>
      <c r="Q266" s="86">
        <v>1468</v>
      </c>
      <c r="R266" s="86">
        <v>14142314294</v>
      </c>
      <c r="S266" s="87">
        <v>8814733594</v>
      </c>
      <c r="T266" s="87">
        <v>5327580700</v>
      </c>
      <c r="U266" s="88">
        <v>18</v>
      </c>
      <c r="V266" s="88">
        <v>8</v>
      </c>
      <c r="W266" s="89">
        <v>1.0338885697874785E-2</v>
      </c>
      <c r="X266" s="89">
        <v>4.595060310166571E-3</v>
      </c>
    </row>
    <row r="267" spans="14:24" ht="15.75" x14ac:dyDescent="0.25">
      <c r="N267" s="85">
        <v>44620</v>
      </c>
      <c r="O267" s="86">
        <v>1749</v>
      </c>
      <c r="P267" s="86">
        <v>281</v>
      </c>
      <c r="Q267" s="86">
        <v>1468</v>
      </c>
      <c r="R267" s="86">
        <v>14112707095</v>
      </c>
      <c r="S267" s="87">
        <v>8943784547</v>
      </c>
      <c r="T267" s="87">
        <v>5168922548</v>
      </c>
      <c r="U267" s="88">
        <v>19</v>
      </c>
      <c r="V267" s="88">
        <v>9</v>
      </c>
      <c r="W267" s="89">
        <v>1.0863350485991996E-2</v>
      </c>
      <c r="X267" s="89">
        <v>5.1457975986277877E-3</v>
      </c>
    </row>
    <row r="268" spans="14:24" ht="15.75" x14ac:dyDescent="0.25">
      <c r="N268" s="85">
        <v>44651</v>
      </c>
      <c r="O268" s="86">
        <v>2318</v>
      </c>
      <c r="P268" s="86">
        <v>376</v>
      </c>
      <c r="Q268" s="86">
        <v>1942</v>
      </c>
      <c r="R268" s="86">
        <v>19821773908</v>
      </c>
      <c r="S268" s="87">
        <v>13234528262</v>
      </c>
      <c r="T268" s="87">
        <v>6587245646</v>
      </c>
      <c r="U268" s="88">
        <v>28</v>
      </c>
      <c r="V268" s="88">
        <v>14</v>
      </c>
      <c r="W268" s="89">
        <v>1.2079378774805867E-2</v>
      </c>
      <c r="X268" s="89">
        <v>6.0396893874029335E-3</v>
      </c>
    </row>
    <row r="269" spans="14:24" ht="15.75" x14ac:dyDescent="0.25">
      <c r="N269" s="85">
        <v>44681</v>
      </c>
      <c r="O269" s="86">
        <v>2227</v>
      </c>
      <c r="P269" s="86">
        <v>348</v>
      </c>
      <c r="Q269" s="86">
        <v>1879</v>
      </c>
      <c r="R269" s="86">
        <v>19072817624</v>
      </c>
      <c r="S269" s="87">
        <v>12076695192</v>
      </c>
      <c r="T269" s="87">
        <v>6996122432</v>
      </c>
      <c r="U269" s="88">
        <v>27</v>
      </c>
      <c r="V269" s="88">
        <v>10</v>
      </c>
      <c r="W269" s="89">
        <v>1.2123933542882801E-2</v>
      </c>
      <c r="X269" s="89">
        <v>4.4903457566232603E-3</v>
      </c>
    </row>
    <row r="270" spans="14:24" ht="15.75" x14ac:dyDescent="0.25">
      <c r="N270" s="85">
        <v>44712</v>
      </c>
      <c r="O270" s="86">
        <v>2156</v>
      </c>
      <c r="P270" s="86">
        <v>352</v>
      </c>
      <c r="Q270" s="86">
        <v>1804</v>
      </c>
      <c r="R270" s="86">
        <v>19022629804</v>
      </c>
      <c r="S270" s="87">
        <v>11944443280</v>
      </c>
      <c r="T270" s="87">
        <v>7078186524</v>
      </c>
      <c r="U270" s="88">
        <v>27</v>
      </c>
      <c r="V270" s="88">
        <v>9</v>
      </c>
      <c r="W270" s="89">
        <v>1.2523191094619666E-2</v>
      </c>
      <c r="X270" s="89">
        <v>4.1743970315398886E-3</v>
      </c>
    </row>
    <row r="271" spans="14:24" ht="15.75" x14ac:dyDescent="0.25">
      <c r="N271" s="85">
        <v>44742</v>
      </c>
      <c r="O271" s="86">
        <v>2441</v>
      </c>
      <c r="P271" s="86">
        <v>430</v>
      </c>
      <c r="Q271" s="86">
        <v>2011</v>
      </c>
      <c r="R271" s="86">
        <v>23852208558</v>
      </c>
      <c r="S271" s="87">
        <v>16018536015</v>
      </c>
      <c r="T271" s="87">
        <v>7833672543</v>
      </c>
      <c r="U271" s="88">
        <v>23</v>
      </c>
      <c r="V271" s="88">
        <v>11</v>
      </c>
      <c r="W271" s="89">
        <v>9.4223678820155674E-3</v>
      </c>
      <c r="X271" s="89">
        <v>4.5063498566161406E-3</v>
      </c>
    </row>
    <row r="272" spans="14:24" ht="15.75" x14ac:dyDescent="0.25">
      <c r="N272" s="85">
        <v>44773</v>
      </c>
      <c r="O272" s="86">
        <v>1909</v>
      </c>
      <c r="P272" s="86">
        <v>333</v>
      </c>
      <c r="Q272" s="86">
        <v>1576</v>
      </c>
      <c r="R272" s="86">
        <v>16980515828</v>
      </c>
      <c r="S272" s="87">
        <v>11158809246</v>
      </c>
      <c r="T272" s="87">
        <v>5821706582</v>
      </c>
      <c r="U272" s="88">
        <v>27</v>
      </c>
      <c r="V272" s="88">
        <v>8</v>
      </c>
      <c r="W272" s="89">
        <v>1.4143530644316397E-2</v>
      </c>
      <c r="X272" s="89">
        <v>4.1906757464641176E-3</v>
      </c>
    </row>
    <row r="273" spans="14:24" ht="15.75" x14ac:dyDescent="0.25">
      <c r="N273" s="85">
        <v>44804</v>
      </c>
      <c r="O273" s="86">
        <v>1920</v>
      </c>
      <c r="P273" s="86">
        <v>318</v>
      </c>
      <c r="Q273" s="86">
        <v>1602</v>
      </c>
      <c r="R273" s="86">
        <v>15807107347</v>
      </c>
      <c r="S273" s="87">
        <v>10078153860</v>
      </c>
      <c r="T273" s="87">
        <v>5728953487</v>
      </c>
      <c r="U273" s="88">
        <v>23</v>
      </c>
      <c r="V273" s="88">
        <v>8</v>
      </c>
      <c r="W273" s="89">
        <v>1.1979166666666667E-2</v>
      </c>
      <c r="X273" s="89">
        <v>4.1666666666666666E-3</v>
      </c>
    </row>
    <row r="274" spans="14:24" ht="15.75" x14ac:dyDescent="0.25">
      <c r="N274" s="85">
        <v>44834</v>
      </c>
      <c r="O274" s="86">
        <v>1801</v>
      </c>
      <c r="P274" s="86">
        <v>300</v>
      </c>
      <c r="Q274" s="86">
        <v>1501</v>
      </c>
      <c r="R274" s="86">
        <v>16510034715</v>
      </c>
      <c r="S274" s="87">
        <v>10799960567</v>
      </c>
      <c r="T274" s="87">
        <v>5710074148</v>
      </c>
      <c r="U274" s="88">
        <v>30</v>
      </c>
      <c r="V274" s="88">
        <v>14</v>
      </c>
      <c r="W274" s="89">
        <v>1.6657412548584119E-2</v>
      </c>
      <c r="X274" s="89">
        <v>7.773459189339256E-3</v>
      </c>
    </row>
    <row r="275" spans="14:24" ht="15.75" x14ac:dyDescent="0.25">
      <c r="N275" s="85">
        <v>44865</v>
      </c>
      <c r="O275" s="86">
        <v>1604</v>
      </c>
      <c r="P275" s="86">
        <v>260</v>
      </c>
      <c r="Q275" s="86">
        <v>1344</v>
      </c>
      <c r="R275" s="86">
        <v>13331435996</v>
      </c>
      <c r="S275" s="87">
        <v>8129464291</v>
      </c>
      <c r="T275" s="87">
        <v>5201971705</v>
      </c>
      <c r="U275" s="88">
        <v>25</v>
      </c>
      <c r="V275" s="88">
        <v>12</v>
      </c>
      <c r="W275" s="89">
        <v>1.5586034912718205E-2</v>
      </c>
      <c r="X275" s="89">
        <v>7.481296758104738E-3</v>
      </c>
    </row>
    <row r="276" spans="14:24" ht="15.75" x14ac:dyDescent="0.25">
      <c r="N276" s="85">
        <v>44895</v>
      </c>
      <c r="O276" s="86">
        <v>1478</v>
      </c>
      <c r="P276" s="86">
        <v>255</v>
      </c>
      <c r="Q276" s="86">
        <v>1223</v>
      </c>
      <c r="R276" s="86">
        <v>12132515121</v>
      </c>
      <c r="S276" s="87">
        <v>7989745041</v>
      </c>
      <c r="T276" s="87">
        <v>4142770080</v>
      </c>
      <c r="U276" s="88">
        <v>19</v>
      </c>
      <c r="V276" s="88">
        <v>13</v>
      </c>
      <c r="W276" s="89">
        <v>1.2855209742895805E-2</v>
      </c>
      <c r="X276" s="89">
        <v>8.7956698240866035E-3</v>
      </c>
    </row>
    <row r="277" spans="14:24" ht="15.75" x14ac:dyDescent="0.25">
      <c r="N277" s="85">
        <v>44926</v>
      </c>
      <c r="O277" s="86">
        <v>1740</v>
      </c>
      <c r="P277" s="86">
        <v>287</v>
      </c>
      <c r="Q277" s="86">
        <v>1453</v>
      </c>
      <c r="R277" s="86">
        <v>12869724587</v>
      </c>
      <c r="S277" s="87">
        <v>7653194913</v>
      </c>
      <c r="T277" s="87">
        <v>5216529674</v>
      </c>
      <c r="U277" s="88">
        <v>26</v>
      </c>
      <c r="V277" s="88">
        <v>15</v>
      </c>
      <c r="W277" s="89">
        <v>1.4942528735632184E-2</v>
      </c>
      <c r="X277" s="89">
        <v>8.6206896551724137E-3</v>
      </c>
    </row>
    <row r="278" spans="14:24" ht="15.75" x14ac:dyDescent="0.25">
      <c r="N278" s="85">
        <v>44957</v>
      </c>
      <c r="O278" s="86">
        <v>1201</v>
      </c>
      <c r="P278" s="86">
        <v>146</v>
      </c>
      <c r="Q278" s="86">
        <v>1055</v>
      </c>
      <c r="R278" s="86">
        <v>6834265518</v>
      </c>
      <c r="S278" s="87">
        <v>3401126730</v>
      </c>
      <c r="T278" s="87">
        <v>3433138788</v>
      </c>
      <c r="U278" s="88">
        <v>17</v>
      </c>
      <c r="V278" s="88">
        <v>9</v>
      </c>
      <c r="W278" s="89">
        <v>1.4154870940882597E-2</v>
      </c>
      <c r="X278" s="89">
        <v>7.4937552039966698E-3</v>
      </c>
    </row>
    <row r="279" spans="14:24" ht="15.75" x14ac:dyDescent="0.25">
      <c r="N279" s="85">
        <v>44985</v>
      </c>
      <c r="O279" s="86">
        <v>1045</v>
      </c>
      <c r="P279" s="86">
        <v>141</v>
      </c>
      <c r="Q279" s="86">
        <v>904</v>
      </c>
      <c r="R279" s="86">
        <v>6020117870</v>
      </c>
      <c r="S279" s="87">
        <v>2969893314</v>
      </c>
      <c r="T279" s="87">
        <v>3050224556</v>
      </c>
      <c r="U279" s="88">
        <v>15</v>
      </c>
      <c r="V279" s="88">
        <v>7</v>
      </c>
      <c r="W279" s="89">
        <v>1.4354066985645933E-2</v>
      </c>
      <c r="X279" s="89">
        <v>6.6985645933014355E-3</v>
      </c>
    </row>
    <row r="280" spans="14:24" ht="15.75" x14ac:dyDescent="0.25">
      <c r="N280" s="85">
        <v>45016</v>
      </c>
      <c r="O280" s="86">
        <v>1378</v>
      </c>
      <c r="P280" s="86">
        <v>179</v>
      </c>
      <c r="Q280" s="86">
        <v>1199</v>
      </c>
      <c r="R280" s="86">
        <v>9794191957</v>
      </c>
      <c r="S280" s="87">
        <v>5496071596</v>
      </c>
      <c r="T280" s="87">
        <v>4298120361</v>
      </c>
      <c r="U280" s="88">
        <v>24</v>
      </c>
      <c r="V280" s="88">
        <v>10</v>
      </c>
      <c r="W280" s="89">
        <v>1.741654571843251E-2</v>
      </c>
      <c r="X280" s="89">
        <v>7.2568940493468797E-3</v>
      </c>
    </row>
    <row r="281" spans="14:24" ht="15.75" x14ac:dyDescent="0.25">
      <c r="N281" s="85">
        <v>45046</v>
      </c>
      <c r="O281" s="86">
        <v>1105</v>
      </c>
      <c r="P281" s="86">
        <v>131</v>
      </c>
      <c r="Q281" s="86">
        <v>974</v>
      </c>
      <c r="R281" s="86">
        <v>5853927275</v>
      </c>
      <c r="S281" s="87">
        <v>2994735657</v>
      </c>
      <c r="T281" s="87">
        <v>2859191618</v>
      </c>
      <c r="U281" s="88">
        <v>24</v>
      </c>
      <c r="V281" s="88">
        <v>5</v>
      </c>
      <c r="W281" s="89">
        <v>2.171945701357466E-2</v>
      </c>
      <c r="X281" s="89">
        <v>4.5248868778280547E-3</v>
      </c>
    </row>
    <row r="282" spans="14:24" ht="15.75" x14ac:dyDescent="0.25">
      <c r="N282" s="85">
        <v>45077</v>
      </c>
      <c r="O282" s="86">
        <v>1367</v>
      </c>
      <c r="P282" s="86">
        <v>157</v>
      </c>
      <c r="Q282" s="86">
        <v>1210</v>
      </c>
      <c r="R282" s="86">
        <v>7790147318</v>
      </c>
      <c r="S282" s="87">
        <v>3852448584</v>
      </c>
      <c r="T282" s="87">
        <v>3937698734</v>
      </c>
      <c r="U282" s="88">
        <v>21</v>
      </c>
      <c r="V282" s="88">
        <v>4</v>
      </c>
      <c r="W282" s="89">
        <v>1.5362106803218726E-2</v>
      </c>
      <c r="X282" s="89">
        <v>2.926115581565472E-3</v>
      </c>
    </row>
    <row r="283" spans="14:24" ht="15.75" x14ac:dyDescent="0.25">
      <c r="N283" s="85">
        <v>45107</v>
      </c>
      <c r="O283" s="86">
        <v>1449</v>
      </c>
      <c r="P283" s="86">
        <v>208</v>
      </c>
      <c r="Q283" s="86">
        <v>1241</v>
      </c>
      <c r="R283" s="86">
        <v>9869226752</v>
      </c>
      <c r="S283" s="87">
        <v>5484691639</v>
      </c>
      <c r="T283" s="87">
        <v>4384535113</v>
      </c>
      <c r="U283" s="88">
        <v>18</v>
      </c>
      <c r="V283" s="88">
        <v>16</v>
      </c>
      <c r="W283" s="89">
        <v>1.2422360248447204E-2</v>
      </c>
      <c r="X283" s="89">
        <v>1.1042097998619738E-2</v>
      </c>
    </row>
    <row r="284" spans="14:24" ht="15.75" x14ac:dyDescent="0.25">
      <c r="N284" s="85">
        <v>45138</v>
      </c>
      <c r="O284" s="86">
        <v>1151</v>
      </c>
      <c r="P284" s="86">
        <v>155</v>
      </c>
      <c r="Q284" s="86">
        <v>996</v>
      </c>
      <c r="R284" s="86">
        <v>7854121457</v>
      </c>
      <c r="S284" s="87">
        <v>4816401281</v>
      </c>
      <c r="T284" s="87">
        <v>3037720176</v>
      </c>
      <c r="U284" s="88">
        <v>23</v>
      </c>
      <c r="V284" s="88">
        <v>9</v>
      </c>
      <c r="W284" s="89">
        <v>1.998262380538662E-2</v>
      </c>
      <c r="X284" s="89">
        <v>7.819287576020852E-3</v>
      </c>
    </row>
    <row r="285" spans="14:24" ht="15.75" x14ac:dyDescent="0.25">
      <c r="N285" s="85">
        <v>45169</v>
      </c>
      <c r="O285" s="86">
        <v>1336</v>
      </c>
      <c r="P285" s="86">
        <v>198</v>
      </c>
      <c r="Q285" s="86">
        <v>1138</v>
      </c>
      <c r="R285" s="86">
        <v>9831830380</v>
      </c>
      <c r="S285" s="87">
        <v>6142851398</v>
      </c>
      <c r="T285" s="87">
        <v>3688978982</v>
      </c>
      <c r="U285" s="88">
        <v>23</v>
      </c>
      <c r="V285" s="88">
        <v>7</v>
      </c>
      <c r="W285" s="89">
        <v>1.7215568862275449E-2</v>
      </c>
      <c r="X285" s="89">
        <v>5.239520958083832E-3</v>
      </c>
    </row>
    <row r="286" spans="14:24" ht="15.75" x14ac:dyDescent="0.25">
      <c r="N286" s="85">
        <v>45199</v>
      </c>
      <c r="O286" s="86">
        <v>1312</v>
      </c>
      <c r="P286" s="86">
        <v>203</v>
      </c>
      <c r="Q286" s="86">
        <v>1109</v>
      </c>
      <c r="R286" s="86">
        <v>9146094855</v>
      </c>
      <c r="S286" s="87">
        <v>5516369530</v>
      </c>
      <c r="T286" s="87">
        <v>3629725325</v>
      </c>
      <c r="U286" s="88">
        <v>17</v>
      </c>
      <c r="V286" s="88">
        <v>13</v>
      </c>
      <c r="W286" s="89">
        <v>1.2957317073170731E-2</v>
      </c>
      <c r="X286" s="89">
        <v>9.9085365853658538E-3</v>
      </c>
    </row>
    <row r="287" spans="14:24" ht="15.75" x14ac:dyDescent="0.25">
      <c r="N287" s="85">
        <v>45230</v>
      </c>
      <c r="O287" s="86">
        <v>1392</v>
      </c>
      <c r="P287" s="86">
        <v>193</v>
      </c>
      <c r="Q287" s="86">
        <v>1199</v>
      </c>
      <c r="R287" s="86">
        <v>9529894273</v>
      </c>
      <c r="S287" s="87">
        <v>5497984653</v>
      </c>
      <c r="T287" s="87">
        <v>4031909620</v>
      </c>
      <c r="U287" s="88">
        <v>23</v>
      </c>
      <c r="V287" s="88">
        <v>16</v>
      </c>
      <c r="W287" s="89">
        <v>1.6522988505747127E-2</v>
      </c>
      <c r="X287" s="89">
        <v>1.1494252873563218E-2</v>
      </c>
    </row>
    <row r="288" spans="14:24" ht="15.75" x14ac:dyDescent="0.25">
      <c r="N288" s="85">
        <v>45260</v>
      </c>
      <c r="O288" s="86">
        <v>1234</v>
      </c>
      <c r="P288" s="86">
        <v>152</v>
      </c>
      <c r="Q288" s="86">
        <v>1082</v>
      </c>
      <c r="R288" s="86">
        <v>6542294609</v>
      </c>
      <c r="S288" s="87">
        <v>3160828315</v>
      </c>
      <c r="T288" s="87">
        <v>3381466294</v>
      </c>
      <c r="U288" s="88">
        <v>33</v>
      </c>
      <c r="V288" s="88">
        <v>11</v>
      </c>
      <c r="W288" s="89">
        <v>2.674230145867099E-2</v>
      </c>
      <c r="X288" s="89">
        <v>8.9141004862236632E-3</v>
      </c>
    </row>
    <row r="289" spans="14:24" ht="15.75" x14ac:dyDescent="0.25">
      <c r="N289" s="85">
        <v>45291</v>
      </c>
      <c r="O289" s="86">
        <v>1479</v>
      </c>
      <c r="P289" s="86">
        <v>245</v>
      </c>
      <c r="Q289" s="86">
        <v>1234</v>
      </c>
      <c r="R289" s="86">
        <v>10469803163</v>
      </c>
      <c r="S289" s="87">
        <v>5845767999</v>
      </c>
      <c r="T289" s="87">
        <v>4624035164</v>
      </c>
      <c r="U289" s="88">
        <v>35</v>
      </c>
      <c r="V289" s="88">
        <v>25</v>
      </c>
      <c r="W289" s="89">
        <v>2.3664638269100743E-2</v>
      </c>
      <c r="X289" s="89">
        <v>1.6903313049357674E-2</v>
      </c>
    </row>
    <row r="290" spans="14:24" ht="15.75" x14ac:dyDescent="0.25">
      <c r="N290" s="85">
        <v>45322</v>
      </c>
      <c r="O290" s="86">
        <v>1163</v>
      </c>
      <c r="P290" s="86">
        <v>146</v>
      </c>
      <c r="Q290" s="86">
        <v>1017</v>
      </c>
      <c r="R290" s="86">
        <v>6846085923</v>
      </c>
      <c r="S290" s="87">
        <v>3355249738</v>
      </c>
      <c r="T290" s="87">
        <v>3490836185</v>
      </c>
      <c r="U290" s="88">
        <v>23</v>
      </c>
      <c r="V290" s="88">
        <v>13</v>
      </c>
      <c r="W290" s="89">
        <v>1.9776440240756664E-2</v>
      </c>
      <c r="X290" s="89">
        <v>1.117798796216681E-2</v>
      </c>
    </row>
    <row r="291" spans="14:24" ht="15.75" x14ac:dyDescent="0.25">
      <c r="N291" s="85">
        <v>45351</v>
      </c>
      <c r="O291" s="86">
        <v>989</v>
      </c>
      <c r="P291" s="86">
        <v>144</v>
      </c>
      <c r="Q291" s="86">
        <v>845</v>
      </c>
      <c r="R291" s="86">
        <v>6006932002</v>
      </c>
      <c r="S291" s="87">
        <v>3362937591</v>
      </c>
      <c r="T291" s="87">
        <v>2643994411</v>
      </c>
      <c r="U291" s="88">
        <v>15</v>
      </c>
      <c r="V291" s="88">
        <v>9</v>
      </c>
      <c r="W291" s="89">
        <v>1.5166835187057633E-2</v>
      </c>
      <c r="X291" s="89">
        <v>9.1001011122345803E-3</v>
      </c>
    </row>
    <row r="292" spans="14:24" ht="15.75" x14ac:dyDescent="0.25">
      <c r="N292" s="85">
        <v>45382</v>
      </c>
      <c r="O292" s="86">
        <v>1135</v>
      </c>
      <c r="P292" s="86">
        <v>162</v>
      </c>
      <c r="Q292" s="86">
        <v>973</v>
      </c>
      <c r="R292" s="86">
        <v>7042659854</v>
      </c>
      <c r="S292" s="87">
        <v>4005444479</v>
      </c>
      <c r="T292" s="87">
        <v>3037215375</v>
      </c>
      <c r="U292" s="88">
        <v>24</v>
      </c>
      <c r="V292" s="88">
        <v>17</v>
      </c>
      <c r="W292" s="89">
        <v>2.1145374449339206E-2</v>
      </c>
      <c r="X292" s="89">
        <v>1.4977973568281937E-2</v>
      </c>
    </row>
    <row r="293" spans="14:24" ht="15.75" x14ac:dyDescent="0.25">
      <c r="N293" s="85">
        <v>45412</v>
      </c>
      <c r="O293" s="86">
        <v>1320</v>
      </c>
      <c r="P293" s="86">
        <v>186</v>
      </c>
      <c r="Q293" s="86">
        <v>1134</v>
      </c>
      <c r="R293" s="86">
        <v>8971362648</v>
      </c>
      <c r="S293" s="87">
        <v>5216864577</v>
      </c>
      <c r="T293" s="87">
        <v>3754498071</v>
      </c>
      <c r="U293" s="88">
        <v>35</v>
      </c>
      <c r="V293" s="88">
        <v>18</v>
      </c>
      <c r="W293" s="89">
        <v>2.6515151515151516E-2</v>
      </c>
      <c r="X293" s="89">
        <v>1.3636363636363636E-2</v>
      </c>
    </row>
    <row r="294" spans="14:24" ht="15.75" x14ac:dyDescent="0.25">
      <c r="N294" s="85">
        <v>45443</v>
      </c>
      <c r="O294" s="86">
        <v>1466</v>
      </c>
      <c r="P294" s="86">
        <v>192</v>
      </c>
      <c r="Q294" s="86">
        <v>1274</v>
      </c>
      <c r="R294" s="86">
        <v>9750413180</v>
      </c>
      <c r="S294" s="87">
        <v>5470051260</v>
      </c>
      <c r="T294" s="87">
        <v>4280361920</v>
      </c>
      <c r="U294" s="88">
        <v>22</v>
      </c>
      <c r="V294" s="88">
        <v>14</v>
      </c>
      <c r="W294" s="89">
        <v>1.5006821282401092E-2</v>
      </c>
      <c r="X294" s="89">
        <v>9.5497953615279671E-3</v>
      </c>
    </row>
    <row r="295" spans="14:24" ht="15.75" x14ac:dyDescent="0.25">
      <c r="N295" s="85">
        <v>45473</v>
      </c>
      <c r="O295" s="86">
        <v>1313</v>
      </c>
      <c r="P295" s="86">
        <v>192</v>
      </c>
      <c r="Q295" s="86">
        <v>1121</v>
      </c>
      <c r="R295" s="86">
        <v>9791649284</v>
      </c>
      <c r="S295" s="87">
        <v>6074360742</v>
      </c>
      <c r="T295" s="87">
        <v>3717288542</v>
      </c>
      <c r="U295" s="88">
        <v>19</v>
      </c>
      <c r="V295" s="88">
        <v>23</v>
      </c>
      <c r="W295" s="89">
        <v>1.4470677837014471E-2</v>
      </c>
      <c r="X295" s="89">
        <v>1.7517136329017517E-2</v>
      </c>
    </row>
    <row r="296" spans="14:24" ht="15.75" x14ac:dyDescent="0.25">
      <c r="N296" s="85">
        <v>45504</v>
      </c>
      <c r="O296" s="86">
        <v>1472</v>
      </c>
      <c r="P296" s="86">
        <v>198</v>
      </c>
      <c r="Q296" s="86">
        <v>1274</v>
      </c>
      <c r="R296" s="86">
        <v>9625746401</v>
      </c>
      <c r="S296" s="87">
        <v>5626444958</v>
      </c>
      <c r="T296" s="87">
        <v>3999301443</v>
      </c>
      <c r="U296" s="88">
        <v>30</v>
      </c>
      <c r="V296" s="88">
        <v>14</v>
      </c>
      <c r="W296" s="89">
        <v>2.0380434782608696E-2</v>
      </c>
      <c r="X296" s="89">
        <v>9.5108695652173919E-3</v>
      </c>
    </row>
    <row r="297" spans="14:24" ht="15.75" x14ac:dyDescent="0.25">
      <c r="N297" s="85">
        <v>45535</v>
      </c>
      <c r="O297" s="86">
        <v>1481</v>
      </c>
      <c r="P297" s="86">
        <v>237</v>
      </c>
      <c r="Q297" s="86">
        <v>1244</v>
      </c>
      <c r="R297" s="86">
        <v>10259089197</v>
      </c>
      <c r="S297" s="87">
        <v>6255695192</v>
      </c>
      <c r="T297" s="87">
        <v>4003394005</v>
      </c>
      <c r="U297" s="88">
        <v>35</v>
      </c>
      <c r="V297" s="88">
        <v>10</v>
      </c>
      <c r="W297" s="89">
        <v>2.3632680621201892E-2</v>
      </c>
      <c r="X297" s="89">
        <v>6.75219446320054E-3</v>
      </c>
    </row>
    <row r="298" spans="14:24" ht="15.75" x14ac:dyDescent="0.25">
      <c r="N298" s="85">
        <v>45565</v>
      </c>
      <c r="O298" s="86">
        <v>1440</v>
      </c>
      <c r="P298" s="86">
        <v>232</v>
      </c>
      <c r="Q298" s="86">
        <v>1208</v>
      </c>
      <c r="R298" s="86">
        <v>11566094744</v>
      </c>
      <c r="S298" s="87">
        <v>7554659735</v>
      </c>
      <c r="T298" s="87">
        <v>4011435009</v>
      </c>
      <c r="U298" s="88">
        <v>30</v>
      </c>
      <c r="V298" s="88">
        <v>24</v>
      </c>
      <c r="W298" s="89">
        <v>2.0833333333333332E-2</v>
      </c>
      <c r="X298" s="89">
        <v>1.6666666666666666E-2</v>
      </c>
    </row>
    <row r="299" spans="14:24" ht="15.75" x14ac:dyDescent="0.25">
      <c r="N299" s="85">
        <v>45596</v>
      </c>
      <c r="O299" s="86">
        <v>1546</v>
      </c>
      <c r="P299" s="86">
        <v>229</v>
      </c>
      <c r="Q299" s="86">
        <v>1317</v>
      </c>
      <c r="R299" s="86">
        <v>11467437164</v>
      </c>
      <c r="S299" s="87">
        <v>7255276858</v>
      </c>
      <c r="T299" s="87">
        <v>4212160306</v>
      </c>
      <c r="U299" s="88">
        <v>27</v>
      </c>
      <c r="V299" s="88">
        <v>18</v>
      </c>
      <c r="W299" s="89">
        <v>1.7464424320827943E-2</v>
      </c>
      <c r="X299" s="89">
        <v>1.1642949547218629E-2</v>
      </c>
    </row>
    <row r="300" spans="14:24" ht="15.75" x14ac:dyDescent="0.25">
      <c r="N300" s="85">
        <v>45626</v>
      </c>
      <c r="O300" s="86">
        <v>1379</v>
      </c>
      <c r="P300" s="86">
        <v>228</v>
      </c>
      <c r="Q300" s="86">
        <v>1151</v>
      </c>
      <c r="R300" s="86">
        <v>10523452456</v>
      </c>
      <c r="S300" s="87">
        <v>6429841831</v>
      </c>
      <c r="T300" s="87">
        <v>4093610625</v>
      </c>
      <c r="U300" s="88">
        <v>36</v>
      </c>
      <c r="V300" s="88">
        <v>17</v>
      </c>
      <c r="W300" s="89">
        <v>2.6105873821609862E-2</v>
      </c>
      <c r="X300" s="89">
        <v>1.2327773749093546E-2</v>
      </c>
    </row>
    <row r="301" spans="14:24" ht="15.75" x14ac:dyDescent="0.25">
      <c r="N301" s="85">
        <v>45657</v>
      </c>
      <c r="O301" s="86">
        <v>2040</v>
      </c>
      <c r="P301" s="86">
        <v>365</v>
      </c>
      <c r="Q301" s="86">
        <v>1675</v>
      </c>
      <c r="R301" s="86">
        <v>15948547183</v>
      </c>
      <c r="S301" s="87">
        <v>9780040102</v>
      </c>
      <c r="T301" s="87">
        <v>6168507081</v>
      </c>
      <c r="U301" s="88">
        <v>40</v>
      </c>
      <c r="V301" s="88">
        <v>27</v>
      </c>
      <c r="W301" s="89">
        <v>1.9607843137254902E-2</v>
      </c>
      <c r="X301" s="89">
        <v>1.3235294117647059E-2</v>
      </c>
    </row>
    <row r="302" spans="14:24" ht="15.75" x14ac:dyDescent="0.25">
      <c r="N302" s="85">
        <v>45688</v>
      </c>
      <c r="O302" s="86">
        <v>1385</v>
      </c>
      <c r="P302" s="86">
        <v>223</v>
      </c>
      <c r="Q302" s="86">
        <v>1162</v>
      </c>
      <c r="R302" s="86">
        <v>9840598191</v>
      </c>
      <c r="S302" s="87">
        <v>5971505937</v>
      </c>
      <c r="T302" s="87">
        <v>3869092254</v>
      </c>
      <c r="U302" s="88">
        <v>21</v>
      </c>
      <c r="V302" s="88">
        <v>11</v>
      </c>
      <c r="W302" s="89">
        <v>1.516245487364621E-2</v>
      </c>
      <c r="X302" s="89">
        <v>7.9422382671480145E-3</v>
      </c>
    </row>
    <row r="303" spans="14:24" ht="15.75" x14ac:dyDescent="0.25">
      <c r="N303" s="85">
        <v>45716</v>
      </c>
      <c r="O303" s="86">
        <v>1101</v>
      </c>
      <c r="P303" s="86">
        <v>152</v>
      </c>
      <c r="Q303" s="86">
        <v>949</v>
      </c>
      <c r="R303" s="86">
        <v>7884873447</v>
      </c>
      <c r="S303" s="87">
        <v>4221430942</v>
      </c>
      <c r="T303" s="87">
        <v>3663442505</v>
      </c>
      <c r="U303" s="88">
        <v>15</v>
      </c>
      <c r="V303" s="88">
        <v>12</v>
      </c>
      <c r="W303" s="89">
        <v>1.3623978201634877E-2</v>
      </c>
      <c r="X303" s="89">
        <v>1.0899182561307902E-2</v>
      </c>
    </row>
    <row r="304" spans="14:24" ht="15.75" x14ac:dyDescent="0.25">
      <c r="N304" s="85"/>
      <c r="O304" s="186">
        <f>SUM($O$2:$O303)</f>
        <v>320748</v>
      </c>
      <c r="P304" s="86" t="s">
        <v>77</v>
      </c>
      <c r="Q304" s="86" t="s">
        <v>77</v>
      </c>
      <c r="R304" s="87" t="s">
        <v>77</v>
      </c>
      <c r="S304" s="87" t="s">
        <v>77</v>
      </c>
      <c r="T304" s="87" t="s">
        <v>77</v>
      </c>
      <c r="U304" s="88" t="s">
        <v>77</v>
      </c>
      <c r="V304" s="88" t="s">
        <v>77</v>
      </c>
      <c r="W304" s="89" t="s">
        <v>77</v>
      </c>
      <c r="X304" s="89" t="s">
        <v>77</v>
      </c>
    </row>
    <row r="305" spans="14:24" ht="15.75" x14ac:dyDescent="0.25">
      <c r="N305" s="85">
        <v>42643</v>
      </c>
      <c r="O305" s="86" t="s">
        <v>77</v>
      </c>
      <c r="P305" s="86" t="s">
        <v>77</v>
      </c>
      <c r="Q305" s="86" t="s">
        <v>77</v>
      </c>
      <c r="R305" s="87" t="s">
        <v>77</v>
      </c>
      <c r="S305" s="87" t="s">
        <v>77</v>
      </c>
      <c r="T305" s="87" t="s">
        <v>77</v>
      </c>
      <c r="U305" s="88" t="s">
        <v>77</v>
      </c>
      <c r="V305" s="88" t="s">
        <v>77</v>
      </c>
      <c r="W305" s="89" t="s">
        <v>77</v>
      </c>
      <c r="X305" s="89" t="s">
        <v>77</v>
      </c>
    </row>
    <row r="306" spans="14:24" ht="15.75" x14ac:dyDescent="0.25">
      <c r="N306" s="85">
        <v>42674</v>
      </c>
      <c r="O306" s="86" t="s">
        <v>77</v>
      </c>
      <c r="P306" s="86" t="s">
        <v>77</v>
      </c>
      <c r="Q306" s="86" t="s">
        <v>77</v>
      </c>
      <c r="R306" s="87" t="s">
        <v>77</v>
      </c>
      <c r="S306" s="87" t="s">
        <v>77</v>
      </c>
      <c r="T306" s="87" t="s">
        <v>77</v>
      </c>
      <c r="U306" s="88" t="s">
        <v>77</v>
      </c>
      <c r="V306" s="88" t="s">
        <v>77</v>
      </c>
      <c r="W306" s="89" t="s">
        <v>77</v>
      </c>
      <c r="X306" s="89" t="s">
        <v>77</v>
      </c>
    </row>
    <row r="307" spans="14:24" ht="15.75" x14ac:dyDescent="0.25">
      <c r="N307" s="187"/>
      <c r="O307" s="188" t="s">
        <v>141</v>
      </c>
      <c r="P307" s="188" t="s">
        <v>142</v>
      </c>
      <c r="Q307" s="188" t="s">
        <v>143</v>
      </c>
      <c r="R307" s="189" t="s">
        <v>144</v>
      </c>
      <c r="S307" s="189" t="s">
        <v>142</v>
      </c>
      <c r="T307" s="189" t="s">
        <v>143</v>
      </c>
      <c r="U307" s="190" t="s">
        <v>77</v>
      </c>
      <c r="V307" s="190" t="s">
        <v>77</v>
      </c>
      <c r="W307" s="89" t="s">
        <v>77</v>
      </c>
      <c r="X307" s="89" t="s">
        <v>77</v>
      </c>
    </row>
    <row r="308" spans="14:24" ht="15.75" x14ac:dyDescent="0.25">
      <c r="N308" s="187">
        <v>42704</v>
      </c>
      <c r="O308" s="188" t="s">
        <v>77</v>
      </c>
      <c r="P308" s="188" t="s">
        <v>77</v>
      </c>
      <c r="Q308" s="188" t="s">
        <v>77</v>
      </c>
      <c r="R308" s="189" t="s">
        <v>77</v>
      </c>
      <c r="S308" s="189" t="s">
        <v>77</v>
      </c>
      <c r="T308" s="189" t="s">
        <v>77</v>
      </c>
      <c r="U308" s="190" t="s">
        <v>77</v>
      </c>
      <c r="V308" s="190" t="s">
        <v>77</v>
      </c>
      <c r="W308" s="89" t="s">
        <v>77</v>
      </c>
      <c r="X308" s="89" t="s">
        <v>77</v>
      </c>
    </row>
    <row r="309" spans="14:24" ht="15.75" x14ac:dyDescent="0.25">
      <c r="N309" s="191" t="s">
        <v>145</v>
      </c>
      <c r="O309" s="186">
        <f>SUM(O280:O291)</f>
        <v>15355</v>
      </c>
      <c r="P309" s="186">
        <f t="shared" ref="P309:S309" si="0">SUM(P280:P291)</f>
        <v>2111</v>
      </c>
      <c r="Q309" s="186">
        <f t="shared" si="0"/>
        <v>13244</v>
      </c>
      <c r="R309" s="186">
        <f>SUM(R280:R291)</f>
        <v>99534549964</v>
      </c>
      <c r="S309" s="186">
        <f t="shared" si="0"/>
        <v>55526337981</v>
      </c>
      <c r="T309" s="186">
        <f>SUM(T280:T291)</f>
        <v>44008211983</v>
      </c>
      <c r="U309" s="186">
        <f>SUM(U280:U291)</f>
        <v>279</v>
      </c>
      <c r="V309" s="186">
        <f>SUM(V280:V291)</f>
        <v>138</v>
      </c>
      <c r="W309" s="89" t="s">
        <v>77</v>
      </c>
      <c r="X309" s="89" t="s">
        <v>77</v>
      </c>
    </row>
    <row r="310" spans="14:24" ht="15.75" x14ac:dyDescent="0.25">
      <c r="N310" s="191" t="s">
        <v>146</v>
      </c>
      <c r="O310" s="186">
        <f>SUM(O292:O303)</f>
        <v>17078</v>
      </c>
      <c r="P310" s="186">
        <f t="shared" ref="P310:V310" si="1">SUM(P292:P303)</f>
        <v>2596</v>
      </c>
      <c r="Q310" s="186">
        <f t="shared" si="1"/>
        <v>14482</v>
      </c>
      <c r="R310" s="186">
        <f>SUM(R292:R303)</f>
        <v>122671923749</v>
      </c>
      <c r="S310" s="186">
        <f t="shared" si="1"/>
        <v>73861616613</v>
      </c>
      <c r="T310" s="186">
        <f t="shared" si="1"/>
        <v>48810307136</v>
      </c>
      <c r="U310" s="186">
        <f t="shared" si="1"/>
        <v>334</v>
      </c>
      <c r="V310" s="186">
        <f t="shared" si="1"/>
        <v>205</v>
      </c>
      <c r="W310" s="89" t="s">
        <v>77</v>
      </c>
      <c r="X310" s="89" t="s">
        <v>77</v>
      </c>
    </row>
    <row r="311" spans="14:24" ht="15.75" x14ac:dyDescent="0.25">
      <c r="N311" s="191" t="s">
        <v>147</v>
      </c>
      <c r="O311" s="192">
        <f>O310/O309-1</f>
        <v>0.11221100618690971</v>
      </c>
      <c r="P311" s="192">
        <f>P310/P309-1</f>
        <v>0.22974893415442921</v>
      </c>
      <c r="Q311" s="192">
        <f t="shared" ref="Q311:V311" si="2">Q310/Q309-1</f>
        <v>9.3476291150709656E-2</v>
      </c>
      <c r="R311" s="192">
        <f>R310/R309-1</f>
        <v>0.23245570300331297</v>
      </c>
      <c r="S311" s="192">
        <f t="shared" si="2"/>
        <v>0.33020867751577576</v>
      </c>
      <c r="T311" s="192">
        <f t="shared" si="2"/>
        <v>0.10911816082996073</v>
      </c>
      <c r="U311" s="192">
        <f t="shared" si="2"/>
        <v>0.19713261648745517</v>
      </c>
      <c r="V311" s="192">
        <f t="shared" si="2"/>
        <v>0.48550724637681153</v>
      </c>
      <c r="W311" s="89" t="s">
        <v>77</v>
      </c>
      <c r="X311" s="89" t="s">
        <v>77</v>
      </c>
    </row>
    <row r="312" spans="14:24" ht="15.75" x14ac:dyDescent="0.25">
      <c r="N312" s="191" t="s">
        <v>148</v>
      </c>
      <c r="O312" s="188">
        <f>SUM(O$170:O255)</f>
        <v>121672</v>
      </c>
      <c r="P312" s="188">
        <f>SUM(P$170:P255)</f>
        <v>23441</v>
      </c>
      <c r="Q312" s="188">
        <f>SUM(Q$170:Q255)</f>
        <v>98231</v>
      </c>
      <c r="R312" s="188">
        <f>SUM(R$170:R255)</f>
        <v>933937663877</v>
      </c>
      <c r="S312" s="188">
        <f>SUM(S$170:S255)</f>
        <v>662446730786</v>
      </c>
      <c r="T312" s="188">
        <f>SUM(T$170:T255)</f>
        <v>271490933091</v>
      </c>
      <c r="U312" s="188">
        <f>SUM(U$170:U255)</f>
        <v>4128</v>
      </c>
      <c r="V312" s="188">
        <f>SUM(V$170:V255)</f>
        <v>1377</v>
      </c>
      <c r="W312" s="89" t="s">
        <v>77</v>
      </c>
      <c r="X312" s="89" t="s">
        <v>77</v>
      </c>
    </row>
    <row r="313" spans="14:24" ht="15.75" x14ac:dyDescent="0.25">
      <c r="N313" s="191" t="s">
        <v>149</v>
      </c>
      <c r="O313" s="188">
        <f>SUM(O$182:O267)</f>
        <v>131054</v>
      </c>
      <c r="P313" s="188">
        <f>SUM(P$182:P267)</f>
        <v>25105</v>
      </c>
      <c r="Q313" s="188">
        <f>SUM(Q$182:Q267)</f>
        <v>105949</v>
      </c>
      <c r="R313" s="188">
        <f>SUM(R$182:R267)</f>
        <v>1050324165765</v>
      </c>
      <c r="S313" s="188">
        <f>SUM(S$182:S267)</f>
        <v>735383576308</v>
      </c>
      <c r="T313" s="188">
        <f>SUM(T$182:T267)</f>
        <v>314940589457</v>
      </c>
      <c r="U313" s="188">
        <f>SUM(U$182:U267)</f>
        <v>3012</v>
      </c>
      <c r="V313" s="188">
        <f>SUM(V$182:V267)</f>
        <v>1140</v>
      </c>
      <c r="W313" s="89" t="s">
        <v>77</v>
      </c>
      <c r="X313" s="89" t="s">
        <v>77</v>
      </c>
    </row>
    <row r="314" spans="14:24" ht="15.75" x14ac:dyDescent="0.25">
      <c r="N314" s="191" t="s">
        <v>150</v>
      </c>
      <c r="O314" s="188">
        <f>SUM(O$194:O279)</f>
        <v>134300</v>
      </c>
      <c r="P314" s="188">
        <f>SUM(P$194:P279)</f>
        <v>25372</v>
      </c>
      <c r="Q314" s="188">
        <f>SUM(Q$194:Q279)</f>
        <v>108928</v>
      </c>
      <c r="R314" s="188">
        <f>SUM(R$194:R279)</f>
        <v>1100953972044</v>
      </c>
      <c r="S314" s="188">
        <f>SUM(S$194:S279)</f>
        <v>758369861121</v>
      </c>
      <c r="T314" s="188">
        <f>SUM(T$194:T279)</f>
        <v>342584110923</v>
      </c>
      <c r="U314" s="188">
        <f>SUM(U$194:U279)</f>
        <v>2270</v>
      </c>
      <c r="V314" s="188">
        <f>SUM(V$194:V279)</f>
        <v>1014</v>
      </c>
      <c r="W314" s="89" t="s">
        <v>77</v>
      </c>
      <c r="X314" s="89" t="s">
        <v>77</v>
      </c>
    </row>
    <row r="315" spans="14:24" ht="15.75" x14ac:dyDescent="0.25">
      <c r="N315" s="191" t="s">
        <v>151</v>
      </c>
      <c r="O315" s="188">
        <f>SUM(O$206:O291)</f>
        <v>130420</v>
      </c>
      <c r="P315" s="188">
        <f>SUM(P$206:P291)</f>
        <v>24005</v>
      </c>
      <c r="Q315" s="188">
        <f>SUM(Q$206:Q291)</f>
        <v>106415</v>
      </c>
      <c r="R315" s="188">
        <f>SUM(R$206:R291)</f>
        <v>1068264620831</v>
      </c>
      <c r="S315" s="188">
        <f>SUM(S$206:S291)</f>
        <v>718313740896</v>
      </c>
      <c r="T315" s="188">
        <f>SUM(T$206:T291)</f>
        <v>349950879935</v>
      </c>
      <c r="U315" s="188">
        <f>SUM(U$206:U291)</f>
        <v>1837</v>
      </c>
      <c r="V315" s="188">
        <f>SUM(V$206:V291)</f>
        <v>939</v>
      </c>
      <c r="W315" s="89" t="s">
        <v>77</v>
      </c>
      <c r="X315" s="89" t="s">
        <v>77</v>
      </c>
    </row>
    <row r="316" spans="14:24" ht="15.75" x14ac:dyDescent="0.25">
      <c r="N316" s="191" t="s">
        <v>152</v>
      </c>
      <c r="O316" s="188">
        <f>SUM(O$218:O303)</f>
        <v>132778</v>
      </c>
      <c r="P316" s="188">
        <f>SUM(P$218:P303)</f>
        <v>23163</v>
      </c>
      <c r="Q316" s="188">
        <f>SUM(Q$218:Q303)</f>
        <v>109615</v>
      </c>
      <c r="R316" s="188">
        <f>SUM(R$218:R303)</f>
        <v>1059766763280</v>
      </c>
      <c r="S316" s="188">
        <f>SUM(S$218:S303)</f>
        <v>697067419121</v>
      </c>
      <c r="T316" s="188">
        <f>SUM(T$218:T303)</f>
        <v>362699344159</v>
      </c>
      <c r="U316" s="188">
        <f>SUM(U$218:U303)</f>
        <v>1927</v>
      </c>
      <c r="V316" s="188">
        <f>SUM(V$218:V303)</f>
        <v>968</v>
      </c>
      <c r="W316" s="89" t="s">
        <v>77</v>
      </c>
      <c r="X316" s="89" t="s">
        <v>77</v>
      </c>
    </row>
    <row r="317" spans="14:24" ht="15.75" x14ac:dyDescent="0.25">
      <c r="N317" s="187" t="s">
        <v>153</v>
      </c>
      <c r="O317" s="193">
        <f>O316/O315-1</f>
        <v>1.8080049072228155E-2</v>
      </c>
      <c r="P317" s="193">
        <f t="shared" ref="P317:V317" si="3">P316/P315-1</f>
        <v>-3.5076025827952551E-2</v>
      </c>
      <c r="Q317" s="193">
        <f t="shared" si="3"/>
        <v>3.0070948644457918E-2</v>
      </c>
      <c r="R317" s="193">
        <f t="shared" si="3"/>
        <v>-7.9548244744729324E-3</v>
      </c>
      <c r="S317" s="193">
        <f>S316/S315-1</f>
        <v>-2.957805282758208E-2</v>
      </c>
      <c r="T317" s="193">
        <f t="shared" si="3"/>
        <v>3.6429296095406016E-2</v>
      </c>
      <c r="U317" s="193">
        <f t="shared" si="3"/>
        <v>4.8992923244420172E-2</v>
      </c>
      <c r="V317" s="193">
        <f t="shared" si="3"/>
        <v>3.0883919062832721E-2</v>
      </c>
      <c r="W317" s="89" t="s">
        <v>77</v>
      </c>
      <c r="X317" s="89" t="s">
        <v>77</v>
      </c>
    </row>
    <row r="318" spans="14:24" ht="15.75" x14ac:dyDescent="0.25">
      <c r="N318" s="85">
        <v>46203</v>
      </c>
      <c r="O318" s="86" t="s">
        <v>77</v>
      </c>
      <c r="P318" s="86" t="s">
        <v>77</v>
      </c>
      <c r="Q318" s="86" t="s">
        <v>77</v>
      </c>
      <c r="R318" s="86" t="s">
        <v>77</v>
      </c>
      <c r="S318" s="87" t="s">
        <v>77</v>
      </c>
      <c r="T318" s="87" t="s">
        <v>77</v>
      </c>
      <c r="U318" s="88" t="s">
        <v>77</v>
      </c>
      <c r="V318" s="88" t="s">
        <v>77</v>
      </c>
      <c r="W318" s="89" t="s">
        <v>77</v>
      </c>
      <c r="X318" s="89" t="s">
        <v>77</v>
      </c>
    </row>
    <row r="319" spans="14:24" ht="15.75" x14ac:dyDescent="0.25">
      <c r="N319" s="85">
        <v>46234</v>
      </c>
      <c r="O319" s="86" t="s">
        <v>77</v>
      </c>
      <c r="P319" s="86" t="s">
        <v>77</v>
      </c>
      <c r="Q319" s="86" t="s">
        <v>77</v>
      </c>
      <c r="R319" s="86" t="s">
        <v>77</v>
      </c>
      <c r="S319" s="87" t="s">
        <v>77</v>
      </c>
      <c r="T319" s="87" t="s">
        <v>77</v>
      </c>
      <c r="U319" s="88" t="s">
        <v>77</v>
      </c>
      <c r="V319" s="88" t="s">
        <v>77</v>
      </c>
      <c r="W319" s="89" t="s">
        <v>77</v>
      </c>
      <c r="X319" s="89" t="s">
        <v>77</v>
      </c>
    </row>
    <row r="320" spans="14:24" ht="15.75" x14ac:dyDescent="0.25">
      <c r="N320" s="85">
        <v>46265</v>
      </c>
      <c r="O320" s="86" t="s">
        <v>77</v>
      </c>
      <c r="P320" s="86" t="s">
        <v>77</v>
      </c>
      <c r="Q320" s="86" t="s">
        <v>77</v>
      </c>
      <c r="R320" s="86" t="s">
        <v>77</v>
      </c>
      <c r="S320" s="87" t="s">
        <v>77</v>
      </c>
      <c r="T320" s="87" t="s">
        <v>77</v>
      </c>
      <c r="U320" s="88" t="s">
        <v>77</v>
      </c>
      <c r="V320" s="88" t="s">
        <v>77</v>
      </c>
      <c r="W320" s="89" t="s">
        <v>77</v>
      </c>
      <c r="X320" s="89" t="s">
        <v>77</v>
      </c>
    </row>
    <row r="321" spans="14:24" ht="15.75" x14ac:dyDescent="0.25">
      <c r="N321" s="85">
        <v>46295</v>
      </c>
      <c r="O321" s="86" t="s">
        <v>77</v>
      </c>
      <c r="P321" s="86" t="s">
        <v>77</v>
      </c>
      <c r="Q321" s="86" t="s">
        <v>77</v>
      </c>
      <c r="R321" s="86" t="s">
        <v>77</v>
      </c>
      <c r="S321" s="87" t="s">
        <v>77</v>
      </c>
      <c r="T321" s="87" t="s">
        <v>77</v>
      </c>
      <c r="U321" s="88" t="s">
        <v>77</v>
      </c>
      <c r="V321" s="88" t="s">
        <v>77</v>
      </c>
      <c r="W321" s="89" t="s">
        <v>77</v>
      </c>
      <c r="X321" s="89" t="s">
        <v>77</v>
      </c>
    </row>
    <row r="322" spans="14:24" ht="15.75" x14ac:dyDescent="0.25">
      <c r="N322" s="85">
        <v>46326</v>
      </c>
      <c r="O322" s="86" t="s">
        <v>77</v>
      </c>
      <c r="P322" s="86" t="s">
        <v>77</v>
      </c>
      <c r="Q322" s="86" t="s">
        <v>77</v>
      </c>
      <c r="R322" s="86" t="s">
        <v>77</v>
      </c>
      <c r="S322" s="87" t="s">
        <v>77</v>
      </c>
      <c r="T322" s="87" t="s">
        <v>77</v>
      </c>
      <c r="U322" s="88" t="s">
        <v>77</v>
      </c>
      <c r="V322" s="88" t="s">
        <v>77</v>
      </c>
      <c r="W322" s="89" t="s">
        <v>77</v>
      </c>
      <c r="X322" s="89" t="s">
        <v>77</v>
      </c>
    </row>
    <row r="323" spans="14:24" ht="15.75" x14ac:dyDescent="0.25">
      <c r="N323" s="85">
        <v>46356</v>
      </c>
      <c r="O323" s="86" t="s">
        <v>77</v>
      </c>
      <c r="P323" s="86" t="s">
        <v>77</v>
      </c>
      <c r="Q323" s="86" t="s">
        <v>77</v>
      </c>
      <c r="R323" s="86" t="s">
        <v>77</v>
      </c>
      <c r="S323" s="87" t="s">
        <v>77</v>
      </c>
      <c r="T323" s="87" t="s">
        <v>77</v>
      </c>
      <c r="U323" s="88" t="s">
        <v>77</v>
      </c>
      <c r="V323" s="88" t="s">
        <v>77</v>
      </c>
      <c r="W323" s="89" t="s">
        <v>77</v>
      </c>
      <c r="X323" s="89" t="s">
        <v>77</v>
      </c>
    </row>
    <row r="324" spans="14:24" ht="15.75" x14ac:dyDescent="0.25">
      <c r="N324" s="85">
        <v>46387</v>
      </c>
      <c r="O324" s="86" t="s">
        <v>77</v>
      </c>
      <c r="P324" s="86" t="s">
        <v>77</v>
      </c>
      <c r="Q324" s="86" t="s">
        <v>77</v>
      </c>
      <c r="R324" s="86" t="s">
        <v>77</v>
      </c>
      <c r="S324" s="87" t="s">
        <v>77</v>
      </c>
      <c r="T324" s="87" t="s">
        <v>77</v>
      </c>
      <c r="U324" s="88" t="s">
        <v>77</v>
      </c>
      <c r="V324" s="88" t="s">
        <v>77</v>
      </c>
      <c r="W324" s="89" t="s">
        <v>77</v>
      </c>
      <c r="X324" s="89" t="s">
        <v>77</v>
      </c>
    </row>
    <row r="325" spans="14:24" ht="15.75" x14ac:dyDescent="0.25">
      <c r="N325" s="85">
        <v>46418</v>
      </c>
      <c r="O325" s="86" t="s">
        <v>77</v>
      </c>
      <c r="P325" s="86" t="s">
        <v>77</v>
      </c>
      <c r="Q325" s="86" t="s">
        <v>77</v>
      </c>
      <c r="R325" s="86" t="s">
        <v>77</v>
      </c>
      <c r="S325" s="87" t="s">
        <v>77</v>
      </c>
      <c r="T325" s="87" t="s">
        <v>77</v>
      </c>
      <c r="U325" s="88" t="s">
        <v>77</v>
      </c>
      <c r="V325" s="88" t="s">
        <v>77</v>
      </c>
      <c r="W325" s="89" t="s">
        <v>77</v>
      </c>
      <c r="X325" s="89" t="s">
        <v>77</v>
      </c>
    </row>
    <row r="326" spans="14:24" ht="15.75" x14ac:dyDescent="0.25">
      <c r="N326" s="85">
        <v>46446</v>
      </c>
      <c r="O326" s="86" t="s">
        <v>77</v>
      </c>
      <c r="P326" s="86" t="s">
        <v>77</v>
      </c>
      <c r="Q326" s="86" t="s">
        <v>77</v>
      </c>
      <c r="R326" s="86" t="s">
        <v>77</v>
      </c>
      <c r="S326" s="87" t="s">
        <v>77</v>
      </c>
      <c r="T326" s="87" t="s">
        <v>77</v>
      </c>
      <c r="U326" s="88" t="s">
        <v>77</v>
      </c>
      <c r="V326" s="88" t="s">
        <v>77</v>
      </c>
      <c r="W326" s="89" t="s">
        <v>77</v>
      </c>
      <c r="X326" s="89" t="s">
        <v>77</v>
      </c>
    </row>
    <row r="327" spans="14:24" ht="15.75" x14ac:dyDescent="0.25">
      <c r="N327" s="85">
        <v>46477</v>
      </c>
      <c r="O327" s="86" t="s">
        <v>77</v>
      </c>
      <c r="P327" s="86" t="s">
        <v>77</v>
      </c>
      <c r="Q327" s="86" t="s">
        <v>77</v>
      </c>
      <c r="R327" s="86" t="s">
        <v>77</v>
      </c>
      <c r="S327" s="87" t="s">
        <v>77</v>
      </c>
      <c r="T327" s="87" t="s">
        <v>77</v>
      </c>
      <c r="U327" s="88" t="s">
        <v>77</v>
      </c>
      <c r="V327" s="88" t="s">
        <v>77</v>
      </c>
      <c r="W327" s="89" t="s">
        <v>77</v>
      </c>
      <c r="X327" s="89" t="s">
        <v>77</v>
      </c>
    </row>
    <row r="328" spans="14:24" ht="15.75" x14ac:dyDescent="0.25">
      <c r="N328" s="85">
        <v>46507</v>
      </c>
      <c r="O328" s="86" t="s">
        <v>77</v>
      </c>
      <c r="P328" s="86" t="s">
        <v>77</v>
      </c>
      <c r="Q328" s="86" t="s">
        <v>77</v>
      </c>
      <c r="R328" s="86" t="s">
        <v>77</v>
      </c>
      <c r="S328" s="87" t="s">
        <v>77</v>
      </c>
      <c r="T328" s="87" t="s">
        <v>77</v>
      </c>
      <c r="U328" s="88" t="s">
        <v>77</v>
      </c>
      <c r="V328" s="88" t="s">
        <v>77</v>
      </c>
      <c r="W328" s="89" t="s">
        <v>77</v>
      </c>
      <c r="X328" s="89" t="s">
        <v>77</v>
      </c>
    </row>
    <row r="329" spans="14:24" ht="15.75" x14ac:dyDescent="0.25">
      <c r="N329" s="85">
        <v>46538</v>
      </c>
      <c r="O329" s="86" t="s">
        <v>77</v>
      </c>
      <c r="P329" s="86" t="s">
        <v>77</v>
      </c>
      <c r="Q329" s="86" t="s">
        <v>77</v>
      </c>
      <c r="R329" s="86" t="s">
        <v>77</v>
      </c>
      <c r="S329" s="87" t="s">
        <v>77</v>
      </c>
      <c r="T329" s="87" t="s">
        <v>77</v>
      </c>
      <c r="U329" s="88" t="s">
        <v>77</v>
      </c>
      <c r="V329" s="88" t="s">
        <v>77</v>
      </c>
      <c r="W329" s="89" t="s">
        <v>77</v>
      </c>
      <c r="X329" s="89" t="s">
        <v>77</v>
      </c>
    </row>
    <row r="330" spans="14:24" ht="15.75" x14ac:dyDescent="0.25">
      <c r="N330" s="85">
        <v>46568</v>
      </c>
      <c r="O330" s="86" t="s">
        <v>77</v>
      </c>
      <c r="P330" s="86" t="s">
        <v>77</v>
      </c>
      <c r="Q330" s="86" t="s">
        <v>77</v>
      </c>
      <c r="R330" s="86" t="s">
        <v>77</v>
      </c>
      <c r="S330" s="87" t="s">
        <v>77</v>
      </c>
      <c r="T330" s="87" t="s">
        <v>77</v>
      </c>
      <c r="U330" s="88" t="s">
        <v>77</v>
      </c>
      <c r="V330" s="88" t="s">
        <v>77</v>
      </c>
      <c r="W330" s="89" t="s">
        <v>77</v>
      </c>
      <c r="X330" s="89" t="s">
        <v>77</v>
      </c>
    </row>
    <row r="331" spans="14:24" ht="15.75" x14ac:dyDescent="0.25">
      <c r="N331" s="85">
        <v>46599</v>
      </c>
      <c r="O331" s="86" t="s">
        <v>77</v>
      </c>
      <c r="P331" s="86" t="s">
        <v>77</v>
      </c>
      <c r="Q331" s="86" t="s">
        <v>77</v>
      </c>
      <c r="R331" s="86" t="s">
        <v>77</v>
      </c>
      <c r="S331" s="87" t="s">
        <v>77</v>
      </c>
      <c r="T331" s="87" t="s">
        <v>77</v>
      </c>
      <c r="U331" s="88" t="s">
        <v>77</v>
      </c>
      <c r="V331" s="88" t="s">
        <v>77</v>
      </c>
      <c r="W331" s="89" t="s">
        <v>77</v>
      </c>
      <c r="X331" s="89" t="s">
        <v>77</v>
      </c>
    </row>
    <row r="332" spans="14:24" ht="15.75" x14ac:dyDescent="0.25">
      <c r="N332" s="85">
        <v>46630</v>
      </c>
      <c r="O332" s="86" t="s">
        <v>77</v>
      </c>
      <c r="P332" s="86" t="s">
        <v>77</v>
      </c>
      <c r="Q332" s="86" t="s">
        <v>77</v>
      </c>
      <c r="R332" s="86" t="s">
        <v>77</v>
      </c>
      <c r="S332" s="87" t="s">
        <v>77</v>
      </c>
      <c r="T332" s="87" t="s">
        <v>77</v>
      </c>
      <c r="U332" s="88" t="s">
        <v>77</v>
      </c>
      <c r="V332" s="88" t="s">
        <v>77</v>
      </c>
      <c r="W332" s="89" t="s">
        <v>77</v>
      </c>
      <c r="X332" s="89" t="s">
        <v>77</v>
      </c>
    </row>
    <row r="333" spans="14:24" ht="15.75" x14ac:dyDescent="0.25">
      <c r="N333" s="85">
        <v>46660</v>
      </c>
      <c r="O333" s="86" t="s">
        <v>77</v>
      </c>
      <c r="P333" s="86" t="s">
        <v>77</v>
      </c>
      <c r="Q333" s="86" t="s">
        <v>77</v>
      </c>
      <c r="R333" s="86" t="s">
        <v>77</v>
      </c>
      <c r="S333" s="87" t="s">
        <v>77</v>
      </c>
      <c r="T333" s="87" t="s">
        <v>77</v>
      </c>
      <c r="U333" s="88" t="s">
        <v>77</v>
      </c>
      <c r="V333" s="88" t="s">
        <v>77</v>
      </c>
      <c r="W333" s="89" t="s">
        <v>77</v>
      </c>
      <c r="X333" s="89" t="s">
        <v>77</v>
      </c>
    </row>
    <row r="334" spans="14:24" ht="15.75" x14ac:dyDescent="0.25">
      <c r="N334" s="85">
        <v>46691</v>
      </c>
      <c r="O334" s="86" t="s">
        <v>77</v>
      </c>
      <c r="P334" s="86" t="s">
        <v>77</v>
      </c>
      <c r="Q334" s="86" t="s">
        <v>77</v>
      </c>
      <c r="R334" s="86" t="s">
        <v>77</v>
      </c>
      <c r="S334" s="87" t="s">
        <v>77</v>
      </c>
      <c r="T334" s="87" t="s">
        <v>77</v>
      </c>
      <c r="U334" s="88" t="s">
        <v>77</v>
      </c>
      <c r="V334" s="88" t="s">
        <v>77</v>
      </c>
      <c r="W334" s="89" t="s">
        <v>77</v>
      </c>
      <c r="X334" s="89" t="s">
        <v>77</v>
      </c>
    </row>
    <row r="335" spans="14:24" ht="15.75" x14ac:dyDescent="0.25">
      <c r="N335" s="85">
        <v>46721</v>
      </c>
      <c r="O335" s="86" t="s">
        <v>77</v>
      </c>
      <c r="P335" s="86" t="s">
        <v>77</v>
      </c>
      <c r="Q335" s="86" t="s">
        <v>77</v>
      </c>
      <c r="R335" s="86" t="s">
        <v>77</v>
      </c>
      <c r="S335" s="87" t="s">
        <v>77</v>
      </c>
      <c r="T335" s="87" t="s">
        <v>77</v>
      </c>
      <c r="U335" s="88" t="s">
        <v>77</v>
      </c>
      <c r="V335" s="88" t="s">
        <v>77</v>
      </c>
      <c r="W335" s="89" t="s">
        <v>77</v>
      </c>
      <c r="X335" s="89" t="s">
        <v>77</v>
      </c>
    </row>
    <row r="336" spans="14:24" ht="15.75" x14ac:dyDescent="0.25">
      <c r="N336" s="85">
        <v>46752</v>
      </c>
      <c r="O336" s="86" t="s">
        <v>77</v>
      </c>
      <c r="P336" s="86" t="s">
        <v>77</v>
      </c>
      <c r="Q336" s="86" t="s">
        <v>77</v>
      </c>
      <c r="R336" s="86" t="s">
        <v>77</v>
      </c>
      <c r="S336" s="87" t="s">
        <v>77</v>
      </c>
      <c r="T336" s="87" t="s">
        <v>77</v>
      </c>
      <c r="U336" s="88" t="s">
        <v>77</v>
      </c>
      <c r="V336" s="88" t="s">
        <v>77</v>
      </c>
      <c r="W336" s="89" t="s">
        <v>77</v>
      </c>
      <c r="X336" s="89" t="s">
        <v>77</v>
      </c>
    </row>
    <row r="337" spans="14:24" ht="15.75" x14ac:dyDescent="0.25">
      <c r="N337" s="85">
        <v>46783</v>
      </c>
      <c r="O337" s="86" t="s">
        <v>77</v>
      </c>
      <c r="P337" s="86" t="s">
        <v>77</v>
      </c>
      <c r="Q337" s="86" t="s">
        <v>77</v>
      </c>
      <c r="R337" s="86" t="s">
        <v>77</v>
      </c>
      <c r="S337" s="87" t="s">
        <v>77</v>
      </c>
      <c r="T337" s="87" t="s">
        <v>77</v>
      </c>
      <c r="U337" s="88" t="s">
        <v>77</v>
      </c>
      <c r="V337" s="88" t="s">
        <v>77</v>
      </c>
      <c r="W337" s="89" t="s">
        <v>77</v>
      </c>
      <c r="X337" s="89" t="s">
        <v>77</v>
      </c>
    </row>
    <row r="338" spans="14:24" ht="15.75" x14ac:dyDescent="0.25">
      <c r="N338" s="85">
        <v>46812</v>
      </c>
      <c r="O338" s="86" t="s">
        <v>77</v>
      </c>
      <c r="P338" s="86" t="s">
        <v>77</v>
      </c>
      <c r="Q338" s="86" t="s">
        <v>77</v>
      </c>
      <c r="R338" s="86" t="s">
        <v>77</v>
      </c>
      <c r="S338" s="87" t="s">
        <v>77</v>
      </c>
      <c r="T338" s="87" t="s">
        <v>77</v>
      </c>
      <c r="U338" s="88" t="s">
        <v>77</v>
      </c>
      <c r="V338" s="88" t="s">
        <v>77</v>
      </c>
      <c r="W338" s="89" t="s">
        <v>77</v>
      </c>
      <c r="X338" s="89" t="s">
        <v>77</v>
      </c>
    </row>
    <row r="339" spans="14:24" ht="15.75" x14ac:dyDescent="0.25">
      <c r="N339" s="85">
        <v>46843</v>
      </c>
      <c r="O339" s="86" t="s">
        <v>77</v>
      </c>
      <c r="P339" s="86" t="s">
        <v>77</v>
      </c>
      <c r="Q339" s="86" t="s">
        <v>77</v>
      </c>
      <c r="R339" s="86" t="s">
        <v>77</v>
      </c>
      <c r="S339" s="87" t="s">
        <v>77</v>
      </c>
      <c r="T339" s="87" t="s">
        <v>77</v>
      </c>
      <c r="U339" s="88" t="s">
        <v>77</v>
      </c>
      <c r="V339" s="88" t="s">
        <v>77</v>
      </c>
      <c r="W339" s="89" t="s">
        <v>77</v>
      </c>
      <c r="X339" s="89" t="s">
        <v>77</v>
      </c>
    </row>
    <row r="340" spans="14:24" ht="15.75" x14ac:dyDescent="0.25">
      <c r="N340" s="85">
        <v>46873</v>
      </c>
      <c r="O340" s="86" t="s">
        <v>77</v>
      </c>
      <c r="P340" s="86" t="s">
        <v>77</v>
      </c>
      <c r="Q340" s="86" t="s">
        <v>77</v>
      </c>
      <c r="R340" s="86" t="s">
        <v>77</v>
      </c>
      <c r="S340" s="87" t="s">
        <v>77</v>
      </c>
      <c r="T340" s="87" t="s">
        <v>77</v>
      </c>
      <c r="U340" s="88" t="s">
        <v>77</v>
      </c>
      <c r="V340" s="88" t="s">
        <v>77</v>
      </c>
      <c r="W340" s="89" t="s">
        <v>77</v>
      </c>
      <c r="X340" s="89" t="s">
        <v>77</v>
      </c>
    </row>
    <row r="341" spans="14:24" ht="15.75" x14ac:dyDescent="0.25">
      <c r="N341" s="85">
        <v>46904</v>
      </c>
      <c r="O341" s="86" t="s">
        <v>77</v>
      </c>
      <c r="P341" s="86" t="s">
        <v>77</v>
      </c>
      <c r="Q341" s="86" t="s">
        <v>77</v>
      </c>
      <c r="R341" s="86" t="s">
        <v>77</v>
      </c>
      <c r="S341" s="87" t="s">
        <v>77</v>
      </c>
      <c r="T341" s="87" t="s">
        <v>77</v>
      </c>
      <c r="U341" s="88" t="s">
        <v>77</v>
      </c>
      <c r="V341" s="88" t="s">
        <v>77</v>
      </c>
      <c r="W341" s="89" t="s">
        <v>77</v>
      </c>
      <c r="X341" s="89" t="s">
        <v>77</v>
      </c>
    </row>
    <row r="342" spans="14:24" ht="15.75" x14ac:dyDescent="0.25">
      <c r="N342" s="85">
        <v>46934</v>
      </c>
      <c r="O342" s="86" t="s">
        <v>77</v>
      </c>
      <c r="P342" s="86" t="s">
        <v>77</v>
      </c>
      <c r="Q342" s="86" t="s">
        <v>77</v>
      </c>
      <c r="R342" s="86" t="s">
        <v>77</v>
      </c>
      <c r="S342" s="87" t="s">
        <v>77</v>
      </c>
      <c r="T342" s="87" t="s">
        <v>77</v>
      </c>
      <c r="U342" s="88" t="s">
        <v>77</v>
      </c>
      <c r="V342" s="88" t="s">
        <v>77</v>
      </c>
      <c r="W342" s="89" t="s">
        <v>77</v>
      </c>
      <c r="X342" s="89" t="s">
        <v>77</v>
      </c>
    </row>
    <row r="343" spans="14:24" ht="15.75" x14ac:dyDescent="0.25">
      <c r="N343" s="85">
        <v>46965</v>
      </c>
      <c r="O343" s="86" t="s">
        <v>77</v>
      </c>
      <c r="P343" s="86" t="s">
        <v>77</v>
      </c>
      <c r="Q343" s="86" t="s">
        <v>77</v>
      </c>
      <c r="R343" s="86" t="s">
        <v>77</v>
      </c>
      <c r="S343" s="87" t="s">
        <v>77</v>
      </c>
      <c r="T343" s="87" t="s">
        <v>77</v>
      </c>
      <c r="U343" s="88" t="s">
        <v>77</v>
      </c>
      <c r="V343" s="88" t="s">
        <v>77</v>
      </c>
      <c r="W343" s="89" t="s">
        <v>77</v>
      </c>
      <c r="X343" s="89" t="s">
        <v>77</v>
      </c>
    </row>
    <row r="344" spans="14:24" ht="15.75" x14ac:dyDescent="0.25">
      <c r="N344" s="85">
        <v>46996</v>
      </c>
      <c r="O344" s="86" t="s">
        <v>77</v>
      </c>
      <c r="P344" s="86" t="s">
        <v>77</v>
      </c>
      <c r="Q344" s="86" t="s">
        <v>77</v>
      </c>
      <c r="R344" s="86" t="s">
        <v>77</v>
      </c>
      <c r="S344" s="87" t="s">
        <v>77</v>
      </c>
      <c r="T344" s="87" t="s">
        <v>77</v>
      </c>
      <c r="U344" s="88" t="s">
        <v>77</v>
      </c>
      <c r="V344" s="88" t="s">
        <v>77</v>
      </c>
      <c r="W344" s="89" t="s">
        <v>77</v>
      </c>
      <c r="X344" s="89" t="s">
        <v>77</v>
      </c>
    </row>
    <row r="345" spans="14:24" ht="15.75" x14ac:dyDescent="0.25">
      <c r="N345" s="85">
        <v>47026</v>
      </c>
      <c r="O345" s="86" t="s">
        <v>77</v>
      </c>
      <c r="P345" s="86" t="s">
        <v>77</v>
      </c>
      <c r="Q345" s="86" t="s">
        <v>77</v>
      </c>
      <c r="R345" s="86" t="s">
        <v>77</v>
      </c>
      <c r="S345" s="87" t="s">
        <v>77</v>
      </c>
      <c r="T345" s="87" t="s">
        <v>77</v>
      </c>
      <c r="U345" s="88" t="s">
        <v>77</v>
      </c>
      <c r="V345" s="88" t="s">
        <v>77</v>
      </c>
      <c r="W345" s="89" t="s">
        <v>77</v>
      </c>
      <c r="X345" s="89" t="s">
        <v>77</v>
      </c>
    </row>
    <row r="346" spans="14:24" ht="15.75" x14ac:dyDescent="0.25">
      <c r="N346" s="85">
        <v>47057</v>
      </c>
      <c r="O346" s="86" t="s">
        <v>77</v>
      </c>
      <c r="P346" s="86" t="s">
        <v>77</v>
      </c>
      <c r="Q346" s="86" t="s">
        <v>77</v>
      </c>
      <c r="R346" s="86" t="s">
        <v>77</v>
      </c>
      <c r="S346" s="87" t="s">
        <v>77</v>
      </c>
      <c r="T346" s="87" t="s">
        <v>77</v>
      </c>
      <c r="U346" s="88" t="s">
        <v>77</v>
      </c>
      <c r="V346" s="88" t="s">
        <v>77</v>
      </c>
      <c r="W346" s="89" t="s">
        <v>77</v>
      </c>
      <c r="X346" s="89" t="s">
        <v>77</v>
      </c>
    </row>
    <row r="347" spans="14:24" ht="15.75" x14ac:dyDescent="0.25">
      <c r="N347" s="85">
        <v>47087</v>
      </c>
      <c r="O347" s="86" t="s">
        <v>77</v>
      </c>
      <c r="P347" s="86" t="s">
        <v>77</v>
      </c>
      <c r="Q347" s="86" t="s">
        <v>77</v>
      </c>
      <c r="R347" s="86" t="s">
        <v>77</v>
      </c>
      <c r="S347" s="87" t="s">
        <v>77</v>
      </c>
      <c r="T347" s="87" t="s">
        <v>77</v>
      </c>
      <c r="U347" s="88" t="s">
        <v>77</v>
      </c>
      <c r="V347" s="88" t="s">
        <v>77</v>
      </c>
      <c r="W347" s="89" t="s">
        <v>77</v>
      </c>
      <c r="X347" s="89" t="s">
        <v>77</v>
      </c>
    </row>
    <row r="348" spans="14:24" ht="15.75" x14ac:dyDescent="0.25">
      <c r="N348" s="85">
        <v>47118</v>
      </c>
      <c r="O348" s="86" t="s">
        <v>77</v>
      </c>
      <c r="P348" s="86" t="s">
        <v>77</v>
      </c>
      <c r="Q348" s="86" t="s">
        <v>77</v>
      </c>
      <c r="R348" s="86" t="s">
        <v>77</v>
      </c>
      <c r="S348" s="87" t="s">
        <v>77</v>
      </c>
      <c r="T348" s="87" t="s">
        <v>77</v>
      </c>
      <c r="U348" s="88" t="s">
        <v>77</v>
      </c>
      <c r="V348" s="88" t="s">
        <v>77</v>
      </c>
      <c r="W348" s="89" t="s">
        <v>77</v>
      </c>
      <c r="X348" s="89" t="s">
        <v>77</v>
      </c>
    </row>
    <row r="349" spans="14:24" ht="15.75" x14ac:dyDescent="0.25">
      <c r="N349" s="85">
        <v>47149</v>
      </c>
      <c r="O349" s="86" t="s">
        <v>77</v>
      </c>
      <c r="P349" s="86" t="s">
        <v>77</v>
      </c>
      <c r="Q349" s="86" t="s">
        <v>77</v>
      </c>
      <c r="R349" s="86" t="s">
        <v>77</v>
      </c>
      <c r="S349" s="87" t="s">
        <v>77</v>
      </c>
      <c r="T349" s="87" t="s">
        <v>77</v>
      </c>
      <c r="U349" s="88" t="s">
        <v>77</v>
      </c>
      <c r="V349" s="88" t="s">
        <v>77</v>
      </c>
      <c r="W349" s="89" t="s">
        <v>77</v>
      </c>
      <c r="X349" s="89" t="s">
        <v>77</v>
      </c>
    </row>
    <row r="350" spans="14:24" ht="15.75" x14ac:dyDescent="0.25">
      <c r="N350" s="85">
        <v>47177</v>
      </c>
      <c r="O350" s="86" t="s">
        <v>77</v>
      </c>
      <c r="P350" s="86" t="s">
        <v>77</v>
      </c>
      <c r="Q350" s="86" t="s">
        <v>77</v>
      </c>
      <c r="R350" s="86" t="s">
        <v>77</v>
      </c>
      <c r="S350" s="87" t="s">
        <v>77</v>
      </c>
      <c r="T350" s="87" t="s">
        <v>77</v>
      </c>
      <c r="U350" s="88" t="s">
        <v>77</v>
      </c>
      <c r="V350" s="88" t="s">
        <v>77</v>
      </c>
      <c r="W350" s="89" t="s">
        <v>77</v>
      </c>
      <c r="X350" s="89" t="s">
        <v>77</v>
      </c>
    </row>
    <row r="351" spans="14:24" ht="15.75" x14ac:dyDescent="0.25">
      <c r="N351" s="85">
        <v>47208</v>
      </c>
      <c r="O351" s="86" t="s">
        <v>77</v>
      </c>
      <c r="P351" s="86" t="s">
        <v>77</v>
      </c>
      <c r="Q351" s="86" t="s">
        <v>77</v>
      </c>
      <c r="R351" s="86" t="s">
        <v>77</v>
      </c>
      <c r="S351" s="87" t="s">
        <v>77</v>
      </c>
      <c r="T351" s="87" t="s">
        <v>77</v>
      </c>
      <c r="U351" s="88" t="s">
        <v>77</v>
      </c>
      <c r="V351" s="88" t="s">
        <v>77</v>
      </c>
      <c r="W351" s="89" t="s">
        <v>77</v>
      </c>
      <c r="X351" s="89" t="s">
        <v>77</v>
      </c>
    </row>
    <row r="352" spans="14:24" ht="15.75" x14ac:dyDescent="0.25">
      <c r="N352" s="85">
        <v>47238</v>
      </c>
      <c r="O352" s="86" t="s">
        <v>77</v>
      </c>
      <c r="P352" s="86" t="s">
        <v>77</v>
      </c>
      <c r="Q352" s="86" t="s">
        <v>77</v>
      </c>
      <c r="R352" s="86" t="s">
        <v>77</v>
      </c>
      <c r="S352" s="87" t="s">
        <v>77</v>
      </c>
      <c r="T352" s="87" t="s">
        <v>77</v>
      </c>
      <c r="U352" s="88" t="s">
        <v>77</v>
      </c>
      <c r="V352" s="88" t="s">
        <v>77</v>
      </c>
      <c r="W352" s="89" t="s">
        <v>77</v>
      </c>
      <c r="X352" s="89" t="s">
        <v>77</v>
      </c>
    </row>
    <row r="353" spans="14:24" ht="15.75" x14ac:dyDescent="0.25">
      <c r="N353" s="85">
        <v>47269</v>
      </c>
      <c r="O353" s="86" t="s">
        <v>77</v>
      </c>
      <c r="P353" s="86" t="s">
        <v>77</v>
      </c>
      <c r="Q353" s="86" t="s">
        <v>77</v>
      </c>
      <c r="R353" s="86" t="s">
        <v>77</v>
      </c>
      <c r="S353" s="87" t="s">
        <v>77</v>
      </c>
      <c r="T353" s="87" t="s">
        <v>77</v>
      </c>
      <c r="U353" s="88" t="s">
        <v>77</v>
      </c>
      <c r="V353" s="88" t="s">
        <v>77</v>
      </c>
      <c r="W353" s="89" t="s">
        <v>77</v>
      </c>
      <c r="X353" s="89" t="s">
        <v>77</v>
      </c>
    </row>
    <row r="354" spans="14:24" ht="15.75" x14ac:dyDescent="0.25">
      <c r="N354" s="85">
        <v>47299</v>
      </c>
      <c r="O354" s="86" t="s">
        <v>77</v>
      </c>
      <c r="P354" s="86" t="s">
        <v>77</v>
      </c>
      <c r="Q354" s="86" t="s">
        <v>77</v>
      </c>
      <c r="R354" s="86" t="s">
        <v>77</v>
      </c>
      <c r="S354" s="87" t="s">
        <v>77</v>
      </c>
      <c r="T354" s="87" t="s">
        <v>77</v>
      </c>
      <c r="U354" s="88" t="s">
        <v>77</v>
      </c>
      <c r="V354" s="88" t="s">
        <v>77</v>
      </c>
      <c r="W354" s="89" t="s">
        <v>77</v>
      </c>
      <c r="X354" s="89" t="s">
        <v>77</v>
      </c>
    </row>
    <row r="355" spans="14:24" ht="15.75" x14ac:dyDescent="0.25">
      <c r="N355" s="85">
        <v>47330</v>
      </c>
      <c r="O355" s="86" t="s">
        <v>77</v>
      </c>
      <c r="P355" s="86" t="s">
        <v>77</v>
      </c>
      <c r="Q355" s="86" t="s">
        <v>77</v>
      </c>
      <c r="R355" s="86" t="s">
        <v>77</v>
      </c>
      <c r="S355" s="87" t="s">
        <v>77</v>
      </c>
      <c r="T355" s="87" t="s">
        <v>77</v>
      </c>
      <c r="U355" s="88" t="s">
        <v>77</v>
      </c>
      <c r="V355" s="88" t="s">
        <v>77</v>
      </c>
      <c r="W355" s="89" t="s">
        <v>77</v>
      </c>
      <c r="X355" s="89" t="s">
        <v>77</v>
      </c>
    </row>
    <row r="356" spans="14:24" ht="15.75" x14ac:dyDescent="0.25">
      <c r="N356" s="85">
        <v>47361</v>
      </c>
      <c r="O356" s="86" t="s">
        <v>77</v>
      </c>
      <c r="P356" s="86" t="s">
        <v>77</v>
      </c>
      <c r="Q356" s="86" t="s">
        <v>77</v>
      </c>
      <c r="R356" s="86" t="s">
        <v>77</v>
      </c>
      <c r="S356" s="87" t="s">
        <v>77</v>
      </c>
      <c r="T356" s="87" t="s">
        <v>77</v>
      </c>
      <c r="U356" s="88" t="s">
        <v>77</v>
      </c>
      <c r="V356" s="88" t="s">
        <v>77</v>
      </c>
      <c r="W356" s="89" t="s">
        <v>77</v>
      </c>
      <c r="X356" s="89" t="s">
        <v>77</v>
      </c>
    </row>
    <row r="357" spans="14:24" ht="15.75" x14ac:dyDescent="0.25">
      <c r="N357" s="85">
        <v>47391</v>
      </c>
      <c r="O357" s="86" t="s">
        <v>77</v>
      </c>
      <c r="P357" s="86" t="s">
        <v>77</v>
      </c>
      <c r="Q357" s="86" t="s">
        <v>77</v>
      </c>
      <c r="R357" s="86" t="s">
        <v>77</v>
      </c>
      <c r="S357" s="87" t="s">
        <v>77</v>
      </c>
      <c r="T357" s="87" t="s">
        <v>77</v>
      </c>
      <c r="U357" s="88" t="s">
        <v>77</v>
      </c>
      <c r="V357" s="88" t="s">
        <v>77</v>
      </c>
      <c r="W357" s="89" t="s">
        <v>77</v>
      </c>
      <c r="X357" s="89" t="s">
        <v>77</v>
      </c>
    </row>
    <row r="358" spans="14:24" ht="15.75" x14ac:dyDescent="0.25">
      <c r="N358" s="85">
        <v>47422</v>
      </c>
      <c r="O358" s="86" t="s">
        <v>77</v>
      </c>
      <c r="P358" s="86" t="s">
        <v>77</v>
      </c>
      <c r="Q358" s="86" t="s">
        <v>77</v>
      </c>
      <c r="R358" s="86" t="s">
        <v>77</v>
      </c>
      <c r="S358" s="87" t="s">
        <v>77</v>
      </c>
      <c r="T358" s="87" t="s">
        <v>77</v>
      </c>
      <c r="U358" s="88" t="s">
        <v>77</v>
      </c>
      <c r="V358" s="88" t="s">
        <v>77</v>
      </c>
      <c r="W358" s="89" t="s">
        <v>77</v>
      </c>
      <c r="X358" s="89" t="s">
        <v>77</v>
      </c>
    </row>
    <row r="359" spans="14:24" ht="15.75" x14ac:dyDescent="0.25">
      <c r="N359" s="85">
        <v>47452</v>
      </c>
      <c r="O359" s="86" t="s">
        <v>77</v>
      </c>
      <c r="P359" s="86" t="s">
        <v>77</v>
      </c>
      <c r="Q359" s="86" t="s">
        <v>77</v>
      </c>
      <c r="R359" s="86" t="s">
        <v>77</v>
      </c>
      <c r="S359" s="87" t="s">
        <v>77</v>
      </c>
      <c r="T359" s="87" t="s">
        <v>77</v>
      </c>
      <c r="U359" s="88" t="s">
        <v>77</v>
      </c>
      <c r="V359" s="88" t="s">
        <v>77</v>
      </c>
      <c r="W359" s="89" t="s">
        <v>77</v>
      </c>
      <c r="X359" s="89" t="s">
        <v>77</v>
      </c>
    </row>
    <row r="360" spans="14:24" ht="15.75" x14ac:dyDescent="0.25">
      <c r="N360" s="85">
        <v>47483</v>
      </c>
      <c r="O360" s="86" t="s">
        <v>77</v>
      </c>
      <c r="P360" s="86" t="s">
        <v>77</v>
      </c>
      <c r="Q360" s="86" t="s">
        <v>77</v>
      </c>
      <c r="R360" s="86" t="s">
        <v>77</v>
      </c>
      <c r="S360" s="87" t="s">
        <v>77</v>
      </c>
      <c r="T360" s="87" t="s">
        <v>77</v>
      </c>
      <c r="U360" s="88" t="s">
        <v>77</v>
      </c>
      <c r="V360" s="88" t="s">
        <v>77</v>
      </c>
      <c r="W360" s="89" t="s">
        <v>77</v>
      </c>
      <c r="X360" s="89" t="s">
        <v>77</v>
      </c>
    </row>
    <row r="361" spans="14:24" ht="15.75" x14ac:dyDescent="0.25">
      <c r="N361" s="85">
        <v>47514</v>
      </c>
      <c r="O361" s="86" t="s">
        <v>77</v>
      </c>
      <c r="P361" s="86" t="s">
        <v>77</v>
      </c>
      <c r="Q361" s="86" t="s">
        <v>77</v>
      </c>
      <c r="R361" s="86" t="s">
        <v>77</v>
      </c>
      <c r="S361" s="87" t="s">
        <v>77</v>
      </c>
      <c r="T361" s="87" t="s">
        <v>77</v>
      </c>
      <c r="U361" s="88" t="s">
        <v>77</v>
      </c>
      <c r="V361" s="88" t="s">
        <v>77</v>
      </c>
      <c r="W361" s="89" t="s">
        <v>77</v>
      </c>
      <c r="X361" s="89" t="s">
        <v>77</v>
      </c>
    </row>
    <row r="362" spans="14:24" ht="15.75" x14ac:dyDescent="0.25">
      <c r="N362" s="85">
        <v>47542</v>
      </c>
      <c r="O362" s="86" t="s">
        <v>77</v>
      </c>
      <c r="P362" s="86" t="s">
        <v>77</v>
      </c>
      <c r="Q362" s="86" t="s">
        <v>77</v>
      </c>
      <c r="R362" s="86" t="s">
        <v>77</v>
      </c>
      <c r="S362" s="87" t="s">
        <v>77</v>
      </c>
      <c r="T362" s="87" t="s">
        <v>77</v>
      </c>
      <c r="U362" s="88" t="s">
        <v>77</v>
      </c>
      <c r="V362" s="88" t="s">
        <v>77</v>
      </c>
      <c r="W362" s="89" t="s">
        <v>77</v>
      </c>
      <c r="X362" s="89" t="s">
        <v>77</v>
      </c>
    </row>
    <row r="363" spans="14:24" ht="15.75" x14ac:dyDescent="0.25">
      <c r="N363" s="85">
        <v>47573</v>
      </c>
      <c r="O363" s="86" t="s">
        <v>77</v>
      </c>
      <c r="P363" s="86" t="s">
        <v>77</v>
      </c>
      <c r="Q363" s="86" t="s">
        <v>77</v>
      </c>
      <c r="R363" s="86" t="s">
        <v>77</v>
      </c>
      <c r="S363" s="87" t="s">
        <v>77</v>
      </c>
      <c r="T363" s="87" t="s">
        <v>77</v>
      </c>
      <c r="U363" s="88" t="s">
        <v>77</v>
      </c>
      <c r="V363" s="88" t="s">
        <v>77</v>
      </c>
      <c r="W363" s="89" t="s">
        <v>77</v>
      </c>
      <c r="X363" s="89" t="s">
        <v>77</v>
      </c>
    </row>
    <row r="364" spans="14:24" ht="15.75" x14ac:dyDescent="0.25">
      <c r="N364" s="85">
        <v>47603</v>
      </c>
      <c r="O364" s="86" t="s">
        <v>77</v>
      </c>
      <c r="P364" s="86" t="s">
        <v>77</v>
      </c>
      <c r="Q364" s="86" t="s">
        <v>77</v>
      </c>
      <c r="R364" s="86" t="s">
        <v>77</v>
      </c>
      <c r="S364" s="87" t="s">
        <v>77</v>
      </c>
      <c r="T364" s="87" t="s">
        <v>77</v>
      </c>
      <c r="U364" s="88" t="s">
        <v>77</v>
      </c>
      <c r="V364" s="88" t="s">
        <v>77</v>
      </c>
      <c r="W364" s="89" t="s">
        <v>77</v>
      </c>
      <c r="X364" s="89" t="s">
        <v>77</v>
      </c>
    </row>
    <row r="365" spans="14:24" ht="15.75" x14ac:dyDescent="0.25">
      <c r="N365" s="85">
        <v>47634</v>
      </c>
      <c r="O365" s="86" t="s">
        <v>77</v>
      </c>
      <c r="P365" s="86" t="s">
        <v>77</v>
      </c>
      <c r="Q365" s="86" t="s">
        <v>77</v>
      </c>
      <c r="R365" s="86" t="s">
        <v>77</v>
      </c>
      <c r="S365" s="87" t="s">
        <v>77</v>
      </c>
      <c r="T365" s="87" t="s">
        <v>77</v>
      </c>
      <c r="U365" s="88" t="s">
        <v>77</v>
      </c>
      <c r="V365" s="88" t="s">
        <v>77</v>
      </c>
      <c r="W365" s="89" t="s">
        <v>77</v>
      </c>
      <c r="X365" s="89" t="s">
        <v>77</v>
      </c>
    </row>
    <row r="366" spans="14:24" ht="15.75" x14ac:dyDescent="0.25">
      <c r="N366" s="85">
        <v>47664</v>
      </c>
      <c r="O366" s="86" t="s">
        <v>77</v>
      </c>
      <c r="P366" s="86" t="s">
        <v>77</v>
      </c>
      <c r="Q366" s="86" t="s">
        <v>77</v>
      </c>
      <c r="R366" s="86" t="s">
        <v>77</v>
      </c>
      <c r="S366" s="87" t="s">
        <v>77</v>
      </c>
      <c r="T366" s="87" t="s">
        <v>77</v>
      </c>
      <c r="U366" s="88" t="s">
        <v>77</v>
      </c>
      <c r="V366" s="88" t="s">
        <v>77</v>
      </c>
      <c r="W366" s="89" t="s">
        <v>77</v>
      </c>
      <c r="X366" s="89" t="s">
        <v>77</v>
      </c>
    </row>
    <row r="367" spans="14:24" ht="15.75" x14ac:dyDescent="0.25">
      <c r="N367" s="85">
        <v>47695</v>
      </c>
      <c r="O367" s="86" t="s">
        <v>77</v>
      </c>
      <c r="P367" s="86" t="s">
        <v>77</v>
      </c>
      <c r="Q367" s="86" t="s">
        <v>77</v>
      </c>
      <c r="R367" s="86" t="s">
        <v>77</v>
      </c>
      <c r="S367" s="87" t="s">
        <v>77</v>
      </c>
      <c r="T367" s="87" t="s">
        <v>77</v>
      </c>
      <c r="U367" s="88" t="s">
        <v>77</v>
      </c>
      <c r="V367" s="88" t="s">
        <v>77</v>
      </c>
      <c r="W367" s="89" t="s">
        <v>77</v>
      </c>
      <c r="X367" s="89" t="s">
        <v>77</v>
      </c>
    </row>
    <row r="368" spans="14:24" ht="15.75" x14ac:dyDescent="0.25">
      <c r="N368" s="85">
        <v>47726</v>
      </c>
      <c r="O368" s="86" t="s">
        <v>77</v>
      </c>
      <c r="P368" s="86" t="s">
        <v>77</v>
      </c>
      <c r="Q368" s="86" t="s">
        <v>77</v>
      </c>
      <c r="R368" s="86" t="s">
        <v>77</v>
      </c>
      <c r="S368" s="87" t="s">
        <v>77</v>
      </c>
      <c r="T368" s="87" t="s">
        <v>77</v>
      </c>
      <c r="U368" s="88" t="s">
        <v>77</v>
      </c>
      <c r="V368" s="88" t="s">
        <v>77</v>
      </c>
      <c r="W368" s="89" t="s">
        <v>77</v>
      </c>
      <c r="X368" s="89" t="s">
        <v>77</v>
      </c>
    </row>
    <row r="369" spans="14:24" ht="15.75" x14ac:dyDescent="0.25">
      <c r="N369" s="85">
        <v>47756</v>
      </c>
      <c r="O369" s="86" t="s">
        <v>77</v>
      </c>
      <c r="P369" s="86" t="s">
        <v>77</v>
      </c>
      <c r="Q369" s="86" t="s">
        <v>77</v>
      </c>
      <c r="R369" s="86" t="s">
        <v>77</v>
      </c>
      <c r="S369" s="87" t="s">
        <v>77</v>
      </c>
      <c r="T369" s="87" t="s">
        <v>77</v>
      </c>
      <c r="U369" s="88" t="s">
        <v>77</v>
      </c>
      <c r="V369" s="88" t="s">
        <v>77</v>
      </c>
      <c r="W369" s="89" t="s">
        <v>77</v>
      </c>
      <c r="X369" s="89" t="s">
        <v>77</v>
      </c>
    </row>
    <row r="370" spans="14:24" ht="15.75" x14ac:dyDescent="0.25">
      <c r="N370" s="85">
        <v>47787</v>
      </c>
      <c r="O370" s="86" t="s">
        <v>77</v>
      </c>
      <c r="P370" s="86" t="s">
        <v>77</v>
      </c>
      <c r="Q370" s="86" t="s">
        <v>77</v>
      </c>
      <c r="R370" s="86" t="s">
        <v>77</v>
      </c>
      <c r="S370" s="87" t="s">
        <v>77</v>
      </c>
      <c r="T370" s="87" t="s">
        <v>77</v>
      </c>
      <c r="U370" s="88" t="s">
        <v>77</v>
      </c>
      <c r="V370" s="88" t="s">
        <v>77</v>
      </c>
      <c r="W370" s="89" t="s">
        <v>77</v>
      </c>
      <c r="X370" s="89" t="s">
        <v>77</v>
      </c>
    </row>
    <row r="371" spans="14:24" ht="15.75" x14ac:dyDescent="0.25">
      <c r="N371" s="85">
        <v>47817</v>
      </c>
      <c r="O371" s="86" t="s">
        <v>77</v>
      </c>
      <c r="P371" s="86" t="s">
        <v>77</v>
      </c>
      <c r="Q371" s="86" t="s">
        <v>77</v>
      </c>
      <c r="R371" s="86" t="s">
        <v>77</v>
      </c>
      <c r="S371" s="87" t="s">
        <v>77</v>
      </c>
      <c r="T371" s="87" t="s">
        <v>77</v>
      </c>
      <c r="U371" s="88" t="s">
        <v>77</v>
      </c>
      <c r="V371" s="88" t="s">
        <v>77</v>
      </c>
      <c r="W371" s="89" t="s">
        <v>77</v>
      </c>
      <c r="X371" s="89" t="s">
        <v>77</v>
      </c>
    </row>
    <row r="372" spans="14:24" ht="15.75" x14ac:dyDescent="0.25">
      <c r="N372" s="85">
        <v>47848</v>
      </c>
      <c r="O372" s="86" t="s">
        <v>77</v>
      </c>
      <c r="P372" s="86" t="s">
        <v>77</v>
      </c>
      <c r="Q372" s="86" t="s">
        <v>77</v>
      </c>
      <c r="R372" s="86" t="s">
        <v>77</v>
      </c>
      <c r="S372" s="87" t="s">
        <v>77</v>
      </c>
      <c r="T372" s="87" t="s">
        <v>77</v>
      </c>
      <c r="U372" s="88" t="s">
        <v>77</v>
      </c>
      <c r="V372" s="88" t="s">
        <v>77</v>
      </c>
      <c r="W372" s="89" t="s">
        <v>77</v>
      </c>
      <c r="X372" s="89" t="s">
        <v>77</v>
      </c>
    </row>
    <row r="373" spans="14:24" ht="15.75" x14ac:dyDescent="0.25">
      <c r="N373" s="85">
        <v>47879</v>
      </c>
      <c r="O373" s="86" t="s">
        <v>77</v>
      </c>
      <c r="P373" s="86" t="s">
        <v>77</v>
      </c>
      <c r="Q373" s="86" t="s">
        <v>77</v>
      </c>
      <c r="R373" s="86" t="s">
        <v>77</v>
      </c>
      <c r="S373" s="87" t="s">
        <v>77</v>
      </c>
      <c r="T373" s="87" t="s">
        <v>77</v>
      </c>
      <c r="U373" s="88" t="s">
        <v>77</v>
      </c>
      <c r="V373" s="88" t="s">
        <v>77</v>
      </c>
      <c r="W373" s="89" t="s">
        <v>77</v>
      </c>
      <c r="X373" s="89" t="s">
        <v>77</v>
      </c>
    </row>
    <row r="374" spans="14:24" ht="15.75" x14ac:dyDescent="0.25">
      <c r="N374" s="85">
        <v>47907</v>
      </c>
      <c r="O374" s="86" t="s">
        <v>77</v>
      </c>
      <c r="P374" s="86" t="s">
        <v>77</v>
      </c>
      <c r="Q374" s="86" t="s">
        <v>77</v>
      </c>
      <c r="R374" s="86" t="s">
        <v>77</v>
      </c>
      <c r="S374" s="87" t="s">
        <v>77</v>
      </c>
      <c r="T374" s="87" t="s">
        <v>77</v>
      </c>
      <c r="U374" s="88" t="s">
        <v>77</v>
      </c>
      <c r="V374" s="88" t="s">
        <v>77</v>
      </c>
      <c r="W374" s="89" t="s">
        <v>77</v>
      </c>
      <c r="X374" s="89" t="s">
        <v>77</v>
      </c>
    </row>
    <row r="375" spans="14:24" ht="15.75" x14ac:dyDescent="0.25">
      <c r="N375" s="85">
        <v>47938</v>
      </c>
      <c r="O375" s="86" t="s">
        <v>77</v>
      </c>
      <c r="P375" s="86" t="s">
        <v>77</v>
      </c>
      <c r="Q375" s="86" t="s">
        <v>77</v>
      </c>
      <c r="R375" s="86" t="s">
        <v>77</v>
      </c>
      <c r="S375" s="87" t="s">
        <v>77</v>
      </c>
      <c r="T375" s="87" t="s">
        <v>77</v>
      </c>
      <c r="U375" s="88" t="s">
        <v>77</v>
      </c>
      <c r="V375" s="88" t="s">
        <v>77</v>
      </c>
      <c r="W375" s="89" t="s">
        <v>77</v>
      </c>
      <c r="X375" s="89" t="s">
        <v>77</v>
      </c>
    </row>
    <row r="376" spans="14:24" ht="15.75" x14ac:dyDescent="0.25">
      <c r="N376" s="85">
        <v>47968</v>
      </c>
      <c r="O376" s="86" t="s">
        <v>77</v>
      </c>
      <c r="P376" s="86" t="s">
        <v>77</v>
      </c>
      <c r="Q376" s="86" t="s">
        <v>77</v>
      </c>
      <c r="R376" s="86" t="s">
        <v>77</v>
      </c>
      <c r="S376" s="87" t="s">
        <v>77</v>
      </c>
      <c r="T376" s="87" t="s">
        <v>77</v>
      </c>
      <c r="U376" s="88" t="s">
        <v>77</v>
      </c>
      <c r="V376" s="88" t="s">
        <v>77</v>
      </c>
      <c r="W376" s="89" t="s">
        <v>77</v>
      </c>
      <c r="X376" s="89" t="s">
        <v>77</v>
      </c>
    </row>
    <row r="377" spans="14:24" ht="15.75" x14ac:dyDescent="0.25">
      <c r="N377" s="85">
        <v>47999</v>
      </c>
      <c r="O377" s="86" t="s">
        <v>77</v>
      </c>
      <c r="P377" s="86" t="s">
        <v>77</v>
      </c>
      <c r="Q377" s="86" t="s">
        <v>77</v>
      </c>
      <c r="R377" s="86" t="s">
        <v>77</v>
      </c>
      <c r="S377" s="87" t="s">
        <v>77</v>
      </c>
      <c r="T377" s="87" t="s">
        <v>77</v>
      </c>
      <c r="U377" s="88" t="s">
        <v>77</v>
      </c>
      <c r="V377" s="88" t="s">
        <v>77</v>
      </c>
      <c r="W377" s="89" t="s">
        <v>77</v>
      </c>
      <c r="X377" s="89" t="s">
        <v>77</v>
      </c>
    </row>
    <row r="378" spans="14:24" ht="15.75" x14ac:dyDescent="0.25">
      <c r="N378" s="85">
        <v>48029</v>
      </c>
      <c r="O378" s="86" t="s">
        <v>77</v>
      </c>
      <c r="P378" s="86" t="s">
        <v>77</v>
      </c>
      <c r="Q378" s="86" t="s">
        <v>77</v>
      </c>
      <c r="R378" s="86" t="s">
        <v>77</v>
      </c>
      <c r="S378" s="87" t="s">
        <v>77</v>
      </c>
      <c r="T378" s="87" t="s">
        <v>77</v>
      </c>
      <c r="U378" s="88" t="s">
        <v>77</v>
      </c>
      <c r="V378" s="88" t="s">
        <v>77</v>
      </c>
      <c r="W378" s="89" t="s">
        <v>77</v>
      </c>
      <c r="X378" s="89" t="s">
        <v>77</v>
      </c>
    </row>
    <row r="379" spans="14:24" ht="15.75" x14ac:dyDescent="0.25">
      <c r="N379" s="85">
        <v>48060</v>
      </c>
      <c r="O379" s="86" t="s">
        <v>77</v>
      </c>
      <c r="P379" s="86" t="s">
        <v>77</v>
      </c>
      <c r="Q379" s="86" t="s">
        <v>77</v>
      </c>
      <c r="R379" s="86" t="s">
        <v>77</v>
      </c>
      <c r="S379" s="87" t="s">
        <v>77</v>
      </c>
      <c r="T379" s="87" t="s">
        <v>77</v>
      </c>
      <c r="U379" s="88" t="s">
        <v>77</v>
      </c>
      <c r="V379" s="88" t="s">
        <v>77</v>
      </c>
      <c r="W379" s="89" t="s">
        <v>77</v>
      </c>
      <c r="X379" s="89" t="s">
        <v>77</v>
      </c>
    </row>
    <row r="380" spans="14:24" ht="15.75" x14ac:dyDescent="0.25">
      <c r="N380" s="85">
        <v>48091</v>
      </c>
      <c r="O380" s="86" t="s">
        <v>77</v>
      </c>
      <c r="P380" s="86" t="s">
        <v>77</v>
      </c>
      <c r="Q380" s="86" t="s">
        <v>77</v>
      </c>
      <c r="R380" s="86" t="s">
        <v>77</v>
      </c>
      <c r="S380" s="87" t="s">
        <v>77</v>
      </c>
      <c r="T380" s="87" t="s">
        <v>77</v>
      </c>
      <c r="U380" s="88" t="s">
        <v>77</v>
      </c>
      <c r="V380" s="88" t="s">
        <v>77</v>
      </c>
      <c r="W380" s="89" t="s">
        <v>77</v>
      </c>
      <c r="X380" s="89" t="s">
        <v>77</v>
      </c>
    </row>
    <row r="381" spans="14:24" ht="15.75" x14ac:dyDescent="0.25">
      <c r="N381" s="85">
        <v>48121</v>
      </c>
      <c r="O381" s="86" t="s">
        <v>77</v>
      </c>
      <c r="P381" s="86" t="s">
        <v>77</v>
      </c>
      <c r="Q381" s="86" t="s">
        <v>77</v>
      </c>
      <c r="R381" s="86" t="s">
        <v>77</v>
      </c>
      <c r="S381" s="87" t="s">
        <v>77</v>
      </c>
      <c r="T381" s="87" t="s">
        <v>77</v>
      </c>
      <c r="U381" s="88" t="s">
        <v>77</v>
      </c>
      <c r="V381" s="88" t="s">
        <v>77</v>
      </c>
      <c r="W381" s="89" t="s">
        <v>77</v>
      </c>
      <c r="X381" s="89" t="s">
        <v>77</v>
      </c>
    </row>
    <row r="382" spans="14:24" ht="15.75" x14ac:dyDescent="0.25">
      <c r="N382" s="85">
        <v>48152</v>
      </c>
      <c r="O382" s="86" t="s">
        <v>77</v>
      </c>
      <c r="P382" s="86" t="s">
        <v>77</v>
      </c>
      <c r="Q382" s="86" t="s">
        <v>77</v>
      </c>
      <c r="R382" s="86" t="s">
        <v>77</v>
      </c>
      <c r="S382" s="87" t="s">
        <v>77</v>
      </c>
      <c r="T382" s="87" t="s">
        <v>77</v>
      </c>
      <c r="U382" s="88" t="s">
        <v>77</v>
      </c>
      <c r="V382" s="88" t="s">
        <v>77</v>
      </c>
      <c r="W382" s="89" t="s">
        <v>77</v>
      </c>
      <c r="X382" s="89" t="s">
        <v>77</v>
      </c>
    </row>
    <row r="383" spans="14:24" ht="15.75" x14ac:dyDescent="0.25">
      <c r="N383" s="85">
        <v>48182</v>
      </c>
      <c r="O383" s="86" t="s">
        <v>77</v>
      </c>
      <c r="P383" s="86" t="s">
        <v>77</v>
      </c>
      <c r="Q383" s="86" t="s">
        <v>77</v>
      </c>
      <c r="R383" s="86" t="s">
        <v>77</v>
      </c>
      <c r="S383" s="87" t="s">
        <v>77</v>
      </c>
      <c r="T383" s="87" t="s">
        <v>77</v>
      </c>
      <c r="U383" s="88" t="s">
        <v>77</v>
      </c>
      <c r="V383" s="88" t="s">
        <v>77</v>
      </c>
      <c r="W383" s="89" t="s">
        <v>77</v>
      </c>
      <c r="X383" s="89" t="s">
        <v>77</v>
      </c>
    </row>
    <row r="384" spans="14:24" ht="15.75" x14ac:dyDescent="0.25">
      <c r="N384" s="85">
        <v>48213</v>
      </c>
      <c r="O384" s="86" t="s">
        <v>77</v>
      </c>
      <c r="P384" s="86" t="s">
        <v>77</v>
      </c>
      <c r="Q384" s="86" t="s">
        <v>77</v>
      </c>
      <c r="R384" s="86" t="s">
        <v>77</v>
      </c>
      <c r="S384" s="87" t="s">
        <v>77</v>
      </c>
      <c r="T384" s="87" t="s">
        <v>77</v>
      </c>
      <c r="U384" s="88" t="s">
        <v>77</v>
      </c>
      <c r="V384" s="88" t="s">
        <v>77</v>
      </c>
      <c r="W384" s="89" t="s">
        <v>77</v>
      </c>
      <c r="X384" s="89" t="s">
        <v>77</v>
      </c>
    </row>
    <row r="385" spans="14:24" ht="15.75" x14ac:dyDescent="0.25">
      <c r="N385" s="85">
        <v>48244</v>
      </c>
      <c r="O385" s="86" t="s">
        <v>77</v>
      </c>
      <c r="P385" s="86" t="s">
        <v>77</v>
      </c>
      <c r="Q385" s="86" t="s">
        <v>77</v>
      </c>
      <c r="R385" s="86" t="s">
        <v>77</v>
      </c>
      <c r="S385" s="87" t="s">
        <v>77</v>
      </c>
      <c r="T385" s="87" t="s">
        <v>77</v>
      </c>
      <c r="U385" s="88" t="s">
        <v>77</v>
      </c>
      <c r="V385" s="88" t="s">
        <v>77</v>
      </c>
      <c r="W385" s="89" t="s">
        <v>77</v>
      </c>
      <c r="X385" s="89" t="s">
        <v>77</v>
      </c>
    </row>
    <row r="386" spans="14:24" ht="15.75" x14ac:dyDescent="0.25">
      <c r="N386" s="85">
        <v>48273</v>
      </c>
      <c r="O386" s="86" t="s">
        <v>77</v>
      </c>
      <c r="P386" s="86" t="s">
        <v>77</v>
      </c>
      <c r="Q386" s="86" t="s">
        <v>77</v>
      </c>
      <c r="R386" s="86" t="s">
        <v>77</v>
      </c>
      <c r="S386" s="87" t="s">
        <v>77</v>
      </c>
      <c r="T386" s="87" t="s">
        <v>77</v>
      </c>
      <c r="U386" s="88" t="s">
        <v>77</v>
      </c>
      <c r="V386" s="88" t="s">
        <v>77</v>
      </c>
      <c r="W386" s="89" t="s">
        <v>77</v>
      </c>
      <c r="X386" s="89" t="s">
        <v>77</v>
      </c>
    </row>
    <row r="387" spans="14:24" ht="15.75" x14ac:dyDescent="0.25">
      <c r="N387" s="85">
        <v>48304</v>
      </c>
      <c r="O387" s="86" t="s">
        <v>77</v>
      </c>
      <c r="P387" s="86" t="s">
        <v>77</v>
      </c>
      <c r="Q387" s="86" t="s">
        <v>77</v>
      </c>
      <c r="R387" s="86" t="s">
        <v>77</v>
      </c>
      <c r="S387" s="87" t="s">
        <v>77</v>
      </c>
      <c r="T387" s="87" t="s">
        <v>77</v>
      </c>
      <c r="U387" s="88" t="s">
        <v>77</v>
      </c>
      <c r="V387" s="88" t="s">
        <v>77</v>
      </c>
      <c r="W387" s="89" t="s">
        <v>77</v>
      </c>
      <c r="X387" s="89" t="s">
        <v>77</v>
      </c>
    </row>
    <row r="388" spans="14:24" ht="15.75" x14ac:dyDescent="0.25">
      <c r="N388" s="85">
        <v>48334</v>
      </c>
      <c r="O388" s="86" t="s">
        <v>77</v>
      </c>
      <c r="P388" s="86" t="s">
        <v>77</v>
      </c>
      <c r="Q388" s="86" t="s">
        <v>77</v>
      </c>
      <c r="R388" s="86" t="s">
        <v>77</v>
      </c>
      <c r="S388" s="87" t="s">
        <v>77</v>
      </c>
      <c r="T388" s="87" t="s">
        <v>77</v>
      </c>
      <c r="U388" s="88" t="s">
        <v>77</v>
      </c>
      <c r="V388" s="88" t="s">
        <v>77</v>
      </c>
      <c r="W388" s="89" t="s">
        <v>77</v>
      </c>
      <c r="X388" s="89" t="s">
        <v>77</v>
      </c>
    </row>
    <row r="389" spans="14:24" ht="15.75" x14ac:dyDescent="0.25">
      <c r="N389" s="85">
        <v>48365</v>
      </c>
      <c r="O389" s="86" t="s">
        <v>77</v>
      </c>
      <c r="P389" s="86" t="s">
        <v>77</v>
      </c>
      <c r="Q389" s="86" t="s">
        <v>77</v>
      </c>
      <c r="R389" s="86" t="s">
        <v>77</v>
      </c>
      <c r="S389" s="87" t="s">
        <v>77</v>
      </c>
      <c r="T389" s="87" t="s">
        <v>77</v>
      </c>
      <c r="U389" s="88" t="s">
        <v>77</v>
      </c>
      <c r="V389" s="88" t="s">
        <v>77</v>
      </c>
      <c r="W389" s="89" t="s">
        <v>77</v>
      </c>
      <c r="X389" s="89" t="s">
        <v>77</v>
      </c>
    </row>
    <row r="390" spans="14:24" ht="15.75" x14ac:dyDescent="0.25">
      <c r="N390" s="85">
        <v>48395</v>
      </c>
      <c r="O390" s="86" t="s">
        <v>77</v>
      </c>
      <c r="P390" s="86" t="s">
        <v>77</v>
      </c>
      <c r="Q390" s="86" t="s">
        <v>77</v>
      </c>
      <c r="R390" s="86" t="s">
        <v>77</v>
      </c>
      <c r="S390" s="87" t="s">
        <v>77</v>
      </c>
      <c r="T390" s="87" t="s">
        <v>77</v>
      </c>
      <c r="U390" s="88" t="s">
        <v>77</v>
      </c>
      <c r="V390" s="88" t="s">
        <v>77</v>
      </c>
      <c r="W390" s="89" t="s">
        <v>77</v>
      </c>
      <c r="X390" s="89" t="s">
        <v>77</v>
      </c>
    </row>
    <row r="391" spans="14:24" ht="15.75" x14ac:dyDescent="0.25">
      <c r="N391" s="85">
        <v>48426</v>
      </c>
      <c r="O391" s="86" t="s">
        <v>77</v>
      </c>
      <c r="P391" s="86" t="s">
        <v>77</v>
      </c>
      <c r="Q391" s="86" t="s">
        <v>77</v>
      </c>
      <c r="R391" s="86" t="s">
        <v>77</v>
      </c>
      <c r="S391" s="87" t="s">
        <v>77</v>
      </c>
      <c r="T391" s="87" t="s">
        <v>77</v>
      </c>
      <c r="U391" s="88" t="s">
        <v>77</v>
      </c>
      <c r="V391" s="88" t="s">
        <v>77</v>
      </c>
      <c r="W391" s="89" t="s">
        <v>77</v>
      </c>
      <c r="X391" s="89" t="s">
        <v>77</v>
      </c>
    </row>
    <row r="392" spans="14:24" ht="15.75" x14ac:dyDescent="0.25">
      <c r="N392" s="85">
        <v>48457</v>
      </c>
      <c r="O392" s="86" t="s">
        <v>77</v>
      </c>
      <c r="P392" s="86" t="s">
        <v>77</v>
      </c>
      <c r="Q392" s="86" t="s">
        <v>77</v>
      </c>
      <c r="R392" s="86" t="s">
        <v>77</v>
      </c>
      <c r="S392" s="87" t="s">
        <v>77</v>
      </c>
      <c r="T392" s="87" t="s">
        <v>77</v>
      </c>
      <c r="U392" s="88" t="s">
        <v>77</v>
      </c>
      <c r="V392" s="88" t="s">
        <v>77</v>
      </c>
      <c r="W392" s="89" t="s">
        <v>77</v>
      </c>
      <c r="X392" s="89" t="s">
        <v>77</v>
      </c>
    </row>
    <row r="393" spans="14:24" ht="15.75" x14ac:dyDescent="0.25">
      <c r="N393" s="85">
        <v>48487</v>
      </c>
      <c r="O393" s="86" t="s">
        <v>77</v>
      </c>
      <c r="P393" s="86" t="s">
        <v>77</v>
      </c>
      <c r="Q393" s="86" t="s">
        <v>77</v>
      </c>
      <c r="R393" s="86" t="s">
        <v>77</v>
      </c>
      <c r="S393" s="87" t="s">
        <v>77</v>
      </c>
      <c r="T393" s="87" t="s">
        <v>77</v>
      </c>
      <c r="U393" s="88" t="s">
        <v>77</v>
      </c>
      <c r="V393" s="88" t="s">
        <v>77</v>
      </c>
      <c r="W393" s="89" t="s">
        <v>77</v>
      </c>
      <c r="X393" s="89" t="s">
        <v>77</v>
      </c>
    </row>
    <row r="394" spans="14:24" ht="15.75" x14ac:dyDescent="0.25">
      <c r="N394" s="85">
        <v>48518</v>
      </c>
      <c r="O394" s="86" t="s">
        <v>77</v>
      </c>
      <c r="P394" s="86" t="s">
        <v>77</v>
      </c>
      <c r="Q394" s="86" t="s">
        <v>77</v>
      </c>
      <c r="R394" s="86" t="s">
        <v>77</v>
      </c>
      <c r="S394" s="87" t="s">
        <v>77</v>
      </c>
      <c r="T394" s="87" t="s">
        <v>77</v>
      </c>
      <c r="U394" s="88" t="s">
        <v>77</v>
      </c>
      <c r="V394" s="88" t="s">
        <v>77</v>
      </c>
      <c r="W394" s="89" t="s">
        <v>77</v>
      </c>
      <c r="X394" s="89" t="s">
        <v>77</v>
      </c>
    </row>
    <row r="395" spans="14:24" ht="15.75" x14ac:dyDescent="0.25">
      <c r="N395" s="85">
        <v>48548</v>
      </c>
      <c r="O395" s="86" t="s">
        <v>77</v>
      </c>
      <c r="P395" s="86" t="s">
        <v>77</v>
      </c>
      <c r="Q395" s="86" t="s">
        <v>77</v>
      </c>
      <c r="R395" s="86" t="s">
        <v>77</v>
      </c>
      <c r="S395" s="87" t="s">
        <v>77</v>
      </c>
      <c r="T395" s="87" t="s">
        <v>77</v>
      </c>
      <c r="U395" s="88" t="s">
        <v>77</v>
      </c>
      <c r="V395" s="88" t="s">
        <v>77</v>
      </c>
      <c r="W395" s="89" t="s">
        <v>77</v>
      </c>
      <c r="X395" s="89" t="s">
        <v>77</v>
      </c>
    </row>
    <row r="396" spans="14:24" ht="15.75" x14ac:dyDescent="0.25">
      <c r="N396" s="85">
        <v>48579</v>
      </c>
      <c r="O396" s="86" t="s">
        <v>77</v>
      </c>
      <c r="P396" s="86" t="s">
        <v>77</v>
      </c>
      <c r="Q396" s="86" t="s">
        <v>77</v>
      </c>
      <c r="R396" s="86" t="s">
        <v>77</v>
      </c>
      <c r="S396" s="87" t="s">
        <v>77</v>
      </c>
      <c r="T396" s="87" t="s">
        <v>77</v>
      </c>
      <c r="U396" s="88" t="s">
        <v>77</v>
      </c>
      <c r="V396" s="88" t="s">
        <v>77</v>
      </c>
      <c r="W396" s="89" t="s">
        <v>77</v>
      </c>
      <c r="X396" s="89" t="s">
        <v>77</v>
      </c>
    </row>
    <row r="397" spans="14:24" ht="15.75" x14ac:dyDescent="0.25">
      <c r="N397" s="85">
        <v>48610</v>
      </c>
      <c r="O397" s="86" t="s">
        <v>77</v>
      </c>
      <c r="P397" s="86" t="s">
        <v>77</v>
      </c>
      <c r="Q397" s="86" t="s">
        <v>77</v>
      </c>
      <c r="R397" s="86" t="s">
        <v>77</v>
      </c>
      <c r="S397" s="87" t="s">
        <v>77</v>
      </c>
      <c r="T397" s="87" t="s">
        <v>77</v>
      </c>
      <c r="U397" s="88" t="s">
        <v>77</v>
      </c>
      <c r="V397" s="88" t="s">
        <v>77</v>
      </c>
      <c r="W397" s="89" t="s">
        <v>77</v>
      </c>
      <c r="X397" s="89" t="s">
        <v>77</v>
      </c>
    </row>
    <row r="398" spans="14:24" ht="15.75" x14ac:dyDescent="0.25">
      <c r="N398" s="85">
        <v>48638</v>
      </c>
      <c r="O398" s="86" t="s">
        <v>77</v>
      </c>
      <c r="P398" s="86" t="s">
        <v>77</v>
      </c>
      <c r="Q398" s="86" t="s">
        <v>77</v>
      </c>
      <c r="R398" s="86" t="s">
        <v>77</v>
      </c>
      <c r="S398" s="87" t="s">
        <v>77</v>
      </c>
      <c r="T398" s="87" t="s">
        <v>77</v>
      </c>
      <c r="U398" s="88" t="s">
        <v>77</v>
      </c>
      <c r="V398" s="88" t="s">
        <v>77</v>
      </c>
      <c r="W398" s="89" t="s">
        <v>77</v>
      </c>
      <c r="X398" s="89" t="s">
        <v>77</v>
      </c>
    </row>
    <row r="399" spans="14:24" ht="15.75" x14ac:dyDescent="0.25">
      <c r="N399" s="85">
        <v>48669</v>
      </c>
      <c r="O399" s="86" t="s">
        <v>77</v>
      </c>
      <c r="P399" s="86" t="s">
        <v>77</v>
      </c>
      <c r="Q399" s="86" t="s">
        <v>77</v>
      </c>
      <c r="R399" s="86" t="s">
        <v>77</v>
      </c>
      <c r="S399" s="87" t="s">
        <v>77</v>
      </c>
      <c r="T399" s="87" t="s">
        <v>77</v>
      </c>
      <c r="U399" s="88" t="s">
        <v>77</v>
      </c>
      <c r="V399" s="88" t="s">
        <v>77</v>
      </c>
      <c r="W399" s="89" t="s">
        <v>77</v>
      </c>
      <c r="X399" s="89" t="s">
        <v>77</v>
      </c>
    </row>
    <row r="400" spans="14:24" ht="15.75" x14ac:dyDescent="0.25">
      <c r="N400" s="85">
        <v>48699</v>
      </c>
      <c r="O400" s="86" t="s">
        <v>77</v>
      </c>
      <c r="P400" s="86" t="s">
        <v>77</v>
      </c>
      <c r="Q400" s="86" t="s">
        <v>77</v>
      </c>
      <c r="R400" s="86" t="s">
        <v>77</v>
      </c>
      <c r="S400" s="87" t="s">
        <v>77</v>
      </c>
      <c r="T400" s="87" t="s">
        <v>77</v>
      </c>
      <c r="U400" s="88" t="s">
        <v>77</v>
      </c>
      <c r="V400" s="88" t="s">
        <v>77</v>
      </c>
      <c r="W400" s="89" t="s">
        <v>77</v>
      </c>
      <c r="X400" s="89" t="s">
        <v>77</v>
      </c>
    </row>
    <row r="401" spans="14:24" ht="15.75" x14ac:dyDescent="0.25">
      <c r="N401" s="85">
        <v>48730</v>
      </c>
      <c r="O401" s="86" t="s">
        <v>77</v>
      </c>
      <c r="P401" s="86" t="s">
        <v>77</v>
      </c>
      <c r="Q401" s="86" t="s">
        <v>77</v>
      </c>
      <c r="R401" s="86" t="s">
        <v>77</v>
      </c>
      <c r="S401" s="87" t="s">
        <v>77</v>
      </c>
      <c r="T401" s="87" t="s">
        <v>77</v>
      </c>
      <c r="U401" s="88" t="s">
        <v>77</v>
      </c>
      <c r="V401" s="88" t="s">
        <v>77</v>
      </c>
      <c r="W401" s="89" t="s">
        <v>77</v>
      </c>
      <c r="X401" s="89" t="s">
        <v>77</v>
      </c>
    </row>
    <row r="402" spans="14:24" ht="15.75" x14ac:dyDescent="0.25">
      <c r="N402" s="85">
        <v>48760</v>
      </c>
      <c r="O402" s="86" t="s">
        <v>77</v>
      </c>
      <c r="P402" s="86" t="s">
        <v>77</v>
      </c>
      <c r="Q402" s="86" t="s">
        <v>77</v>
      </c>
      <c r="R402" s="86" t="s">
        <v>77</v>
      </c>
      <c r="S402" s="87" t="s">
        <v>77</v>
      </c>
      <c r="T402" s="87" t="s">
        <v>77</v>
      </c>
      <c r="U402" s="88" t="s">
        <v>77</v>
      </c>
      <c r="V402" s="88" t="s">
        <v>77</v>
      </c>
      <c r="W402" s="89" t="s">
        <v>77</v>
      </c>
      <c r="X402" s="89" t="s">
        <v>77</v>
      </c>
    </row>
    <row r="403" spans="14:24" ht="15.75" x14ac:dyDescent="0.25">
      <c r="N403" s="85">
        <v>48791</v>
      </c>
      <c r="O403" s="86" t="s">
        <v>77</v>
      </c>
      <c r="P403" s="86" t="s">
        <v>77</v>
      </c>
      <c r="Q403" s="86" t="s">
        <v>77</v>
      </c>
      <c r="R403" s="86" t="s">
        <v>77</v>
      </c>
      <c r="S403" s="87" t="s">
        <v>77</v>
      </c>
      <c r="T403" s="87" t="s">
        <v>77</v>
      </c>
      <c r="U403" s="88" t="s">
        <v>77</v>
      </c>
      <c r="V403" s="88" t="s">
        <v>77</v>
      </c>
      <c r="W403" s="89" t="s">
        <v>77</v>
      </c>
      <c r="X403" s="89" t="s">
        <v>77</v>
      </c>
    </row>
    <row r="404" spans="14:24" ht="15.75" x14ac:dyDescent="0.25">
      <c r="N404" s="85">
        <v>48822</v>
      </c>
      <c r="O404" s="86" t="s">
        <v>77</v>
      </c>
      <c r="P404" s="86" t="s">
        <v>77</v>
      </c>
      <c r="Q404" s="86" t="s">
        <v>77</v>
      </c>
      <c r="R404" s="86" t="s">
        <v>77</v>
      </c>
      <c r="S404" s="87" t="s">
        <v>77</v>
      </c>
      <c r="T404" s="87" t="s">
        <v>77</v>
      </c>
      <c r="U404" s="88" t="s">
        <v>77</v>
      </c>
      <c r="V404" s="88" t="s">
        <v>77</v>
      </c>
      <c r="W404" s="89" t="s">
        <v>77</v>
      </c>
      <c r="X404" s="89" t="s">
        <v>77</v>
      </c>
    </row>
    <row r="405" spans="14:24" ht="15.75" x14ac:dyDescent="0.25">
      <c r="N405" s="85">
        <v>48852</v>
      </c>
      <c r="O405" s="86" t="s">
        <v>77</v>
      </c>
      <c r="P405" s="86" t="s">
        <v>77</v>
      </c>
      <c r="Q405" s="86" t="s">
        <v>77</v>
      </c>
      <c r="R405" s="86" t="s">
        <v>77</v>
      </c>
      <c r="S405" s="87" t="s">
        <v>77</v>
      </c>
      <c r="T405" s="87" t="s">
        <v>77</v>
      </c>
      <c r="U405" s="88" t="s">
        <v>77</v>
      </c>
      <c r="V405" s="88" t="s">
        <v>77</v>
      </c>
      <c r="W405" s="89" t="s">
        <v>77</v>
      </c>
      <c r="X405" s="89" t="s">
        <v>77</v>
      </c>
    </row>
    <row r="406" spans="14:24" ht="15.75" x14ac:dyDescent="0.25">
      <c r="N406" s="85">
        <v>48883</v>
      </c>
      <c r="O406" s="86" t="s">
        <v>77</v>
      </c>
      <c r="P406" s="86" t="s">
        <v>77</v>
      </c>
      <c r="Q406" s="86" t="s">
        <v>77</v>
      </c>
      <c r="R406" s="86" t="s">
        <v>77</v>
      </c>
      <c r="S406" s="87" t="s">
        <v>77</v>
      </c>
      <c r="T406" s="87" t="s">
        <v>77</v>
      </c>
      <c r="U406" s="88" t="s">
        <v>77</v>
      </c>
      <c r="V406" s="88" t="s">
        <v>77</v>
      </c>
      <c r="W406" s="89" t="s">
        <v>77</v>
      </c>
      <c r="X406" s="89" t="s">
        <v>77</v>
      </c>
    </row>
    <row r="407" spans="14:24" ht="15.75" x14ac:dyDescent="0.25">
      <c r="N407" s="85">
        <v>48913</v>
      </c>
      <c r="O407" s="86" t="s">
        <v>77</v>
      </c>
      <c r="P407" s="86" t="s">
        <v>77</v>
      </c>
      <c r="Q407" s="86" t="s">
        <v>77</v>
      </c>
      <c r="R407" s="86" t="s">
        <v>77</v>
      </c>
      <c r="S407" s="87" t="s">
        <v>77</v>
      </c>
      <c r="T407" s="87" t="s">
        <v>77</v>
      </c>
      <c r="U407" s="88" t="s">
        <v>77</v>
      </c>
      <c r="V407" s="88" t="s">
        <v>77</v>
      </c>
      <c r="W407" s="89" t="s">
        <v>77</v>
      </c>
      <c r="X407" s="89" t="s">
        <v>77</v>
      </c>
    </row>
    <row r="408" spans="14:24" ht="15.75" x14ac:dyDescent="0.25">
      <c r="N408" s="85">
        <v>48944</v>
      </c>
      <c r="O408" s="86" t="s">
        <v>77</v>
      </c>
      <c r="P408" s="86" t="s">
        <v>77</v>
      </c>
      <c r="Q408" s="86" t="s">
        <v>77</v>
      </c>
      <c r="R408" s="86" t="s">
        <v>77</v>
      </c>
      <c r="S408" s="87" t="s">
        <v>77</v>
      </c>
      <c r="T408" s="87" t="s">
        <v>77</v>
      </c>
      <c r="U408" s="88" t="s">
        <v>77</v>
      </c>
      <c r="V408" s="88" t="s">
        <v>77</v>
      </c>
      <c r="W408" s="89" t="s">
        <v>77</v>
      </c>
      <c r="X408" s="89" t="s">
        <v>77</v>
      </c>
    </row>
    <row r="409" spans="14:24" ht="15.75" x14ac:dyDescent="0.25">
      <c r="N409" s="85">
        <v>48975</v>
      </c>
      <c r="O409" s="86" t="s">
        <v>77</v>
      </c>
      <c r="P409" s="86" t="s">
        <v>77</v>
      </c>
      <c r="Q409" s="86" t="s">
        <v>77</v>
      </c>
      <c r="R409" s="86" t="s">
        <v>77</v>
      </c>
      <c r="S409" s="87" t="s">
        <v>77</v>
      </c>
      <c r="T409" s="87" t="s">
        <v>77</v>
      </c>
      <c r="U409" s="88" t="s">
        <v>77</v>
      </c>
      <c r="V409" s="88" t="s">
        <v>77</v>
      </c>
      <c r="W409" s="89" t="s">
        <v>77</v>
      </c>
      <c r="X409" s="89" t="s">
        <v>77</v>
      </c>
    </row>
    <row r="410" spans="14:24" ht="15.75" x14ac:dyDescent="0.25">
      <c r="N410" s="85">
        <v>49003</v>
      </c>
      <c r="O410" s="86" t="s">
        <v>77</v>
      </c>
      <c r="P410" s="86" t="s">
        <v>77</v>
      </c>
      <c r="Q410" s="86" t="s">
        <v>77</v>
      </c>
      <c r="R410" s="86" t="s">
        <v>77</v>
      </c>
      <c r="S410" s="87" t="s">
        <v>77</v>
      </c>
      <c r="T410" s="87" t="s">
        <v>77</v>
      </c>
      <c r="U410" s="88" t="s">
        <v>77</v>
      </c>
      <c r="V410" s="88" t="s">
        <v>77</v>
      </c>
      <c r="W410" s="89" t="s">
        <v>77</v>
      </c>
      <c r="X410" s="89" t="s">
        <v>77</v>
      </c>
    </row>
    <row r="411" spans="14:24" ht="15.75" x14ac:dyDescent="0.25">
      <c r="N411" s="85">
        <v>49034</v>
      </c>
      <c r="O411" s="86" t="s">
        <v>77</v>
      </c>
      <c r="P411" s="86" t="s">
        <v>77</v>
      </c>
      <c r="Q411" s="86" t="s">
        <v>77</v>
      </c>
      <c r="R411" s="86" t="s">
        <v>77</v>
      </c>
      <c r="S411" s="87" t="s">
        <v>77</v>
      </c>
      <c r="T411" s="87" t="s">
        <v>77</v>
      </c>
      <c r="U411" s="88" t="s">
        <v>77</v>
      </c>
      <c r="V411" s="88" t="s">
        <v>77</v>
      </c>
      <c r="W411" s="89" t="s">
        <v>77</v>
      </c>
      <c r="X411" s="89" t="s">
        <v>77</v>
      </c>
    </row>
    <row r="412" spans="14:24" ht="15.75" x14ac:dyDescent="0.25">
      <c r="N412" s="85">
        <v>49064</v>
      </c>
      <c r="O412" s="86" t="s">
        <v>77</v>
      </c>
      <c r="P412" s="86" t="s">
        <v>77</v>
      </c>
      <c r="Q412" s="86" t="s">
        <v>77</v>
      </c>
      <c r="R412" s="86" t="s">
        <v>77</v>
      </c>
      <c r="S412" s="87" t="s">
        <v>77</v>
      </c>
      <c r="T412" s="87" t="s">
        <v>77</v>
      </c>
      <c r="U412" s="88" t="s">
        <v>77</v>
      </c>
      <c r="V412" s="88" t="s">
        <v>77</v>
      </c>
      <c r="W412" s="89" t="s">
        <v>77</v>
      </c>
      <c r="X412" s="89" t="s">
        <v>77</v>
      </c>
    </row>
    <row r="413" spans="14:24" ht="15.75" x14ac:dyDescent="0.25">
      <c r="N413" s="85">
        <v>49095</v>
      </c>
      <c r="O413" s="86" t="s">
        <v>77</v>
      </c>
      <c r="P413" s="86" t="s">
        <v>77</v>
      </c>
      <c r="Q413" s="86" t="s">
        <v>77</v>
      </c>
      <c r="R413" s="86" t="s">
        <v>77</v>
      </c>
      <c r="S413" s="87" t="s">
        <v>77</v>
      </c>
      <c r="T413" s="87" t="s">
        <v>77</v>
      </c>
      <c r="U413" s="88" t="s">
        <v>77</v>
      </c>
      <c r="V413" s="88" t="s">
        <v>77</v>
      </c>
      <c r="W413" s="89" t="s">
        <v>77</v>
      </c>
      <c r="X413" s="89" t="s">
        <v>77</v>
      </c>
    </row>
    <row r="414" spans="14:24" ht="15.75" x14ac:dyDescent="0.25">
      <c r="N414" s="85">
        <v>49125</v>
      </c>
      <c r="O414" s="86" t="s">
        <v>77</v>
      </c>
      <c r="P414" s="86" t="s">
        <v>77</v>
      </c>
      <c r="Q414" s="86" t="s">
        <v>77</v>
      </c>
      <c r="R414" s="86" t="s">
        <v>77</v>
      </c>
      <c r="S414" s="87" t="s">
        <v>77</v>
      </c>
      <c r="T414" s="87" t="s">
        <v>77</v>
      </c>
      <c r="U414" s="88" t="s">
        <v>77</v>
      </c>
      <c r="V414" s="88" t="s">
        <v>77</v>
      </c>
      <c r="W414" s="89" t="s">
        <v>77</v>
      </c>
      <c r="X414" s="89" t="s">
        <v>77</v>
      </c>
    </row>
    <row r="415" spans="14:24" ht="15.75" x14ac:dyDescent="0.25">
      <c r="N415" s="85">
        <v>49156</v>
      </c>
      <c r="O415" s="86" t="s">
        <v>77</v>
      </c>
      <c r="P415" s="86" t="s">
        <v>77</v>
      </c>
      <c r="Q415" s="86" t="s">
        <v>77</v>
      </c>
      <c r="R415" s="86" t="s">
        <v>77</v>
      </c>
      <c r="S415" s="87" t="s">
        <v>77</v>
      </c>
      <c r="T415" s="87" t="s">
        <v>77</v>
      </c>
      <c r="U415" s="88" t="s">
        <v>77</v>
      </c>
      <c r="V415" s="88" t="s">
        <v>77</v>
      </c>
      <c r="W415" s="89" t="s">
        <v>77</v>
      </c>
      <c r="X415" s="89" t="s">
        <v>77</v>
      </c>
    </row>
    <row r="416" spans="14:24" ht="15.75" x14ac:dyDescent="0.25">
      <c r="N416" s="85">
        <v>49187</v>
      </c>
      <c r="O416" s="86" t="s">
        <v>77</v>
      </c>
      <c r="P416" s="86" t="s">
        <v>77</v>
      </c>
      <c r="Q416" s="86" t="s">
        <v>77</v>
      </c>
      <c r="R416" s="86" t="s">
        <v>77</v>
      </c>
      <c r="S416" s="87" t="s">
        <v>77</v>
      </c>
      <c r="T416" s="87" t="s">
        <v>77</v>
      </c>
      <c r="U416" s="88" t="s">
        <v>77</v>
      </c>
      <c r="V416" s="88" t="s">
        <v>77</v>
      </c>
      <c r="W416" s="89" t="s">
        <v>77</v>
      </c>
      <c r="X416" s="89" t="s">
        <v>77</v>
      </c>
    </row>
    <row r="417" spans="14:24" ht="15.75" x14ac:dyDescent="0.25">
      <c r="N417" s="85">
        <v>49217</v>
      </c>
      <c r="O417" s="86" t="s">
        <v>77</v>
      </c>
      <c r="P417" s="86" t="s">
        <v>77</v>
      </c>
      <c r="Q417" s="86" t="s">
        <v>77</v>
      </c>
      <c r="R417" s="86" t="s">
        <v>77</v>
      </c>
      <c r="S417" s="87" t="s">
        <v>77</v>
      </c>
      <c r="T417" s="87" t="s">
        <v>77</v>
      </c>
      <c r="U417" s="88" t="s">
        <v>77</v>
      </c>
      <c r="V417" s="88" t="s">
        <v>77</v>
      </c>
      <c r="W417" s="89" t="s">
        <v>77</v>
      </c>
      <c r="X417" s="89" t="s">
        <v>77</v>
      </c>
    </row>
    <row r="418" spans="14:24" ht="15.75" x14ac:dyDescent="0.25">
      <c r="N418" s="85">
        <v>49248</v>
      </c>
      <c r="O418" s="86" t="s">
        <v>77</v>
      </c>
      <c r="P418" s="86" t="s">
        <v>77</v>
      </c>
      <c r="Q418" s="86" t="s">
        <v>77</v>
      </c>
      <c r="R418" s="86" t="s">
        <v>77</v>
      </c>
      <c r="S418" s="87" t="s">
        <v>77</v>
      </c>
      <c r="T418" s="87" t="s">
        <v>77</v>
      </c>
      <c r="U418" s="88" t="s">
        <v>77</v>
      </c>
      <c r="V418" s="88" t="s">
        <v>77</v>
      </c>
      <c r="W418" s="89" t="s">
        <v>77</v>
      </c>
      <c r="X418" s="89" t="s">
        <v>77</v>
      </c>
    </row>
    <row r="419" spans="14:24" ht="15.75" x14ac:dyDescent="0.25">
      <c r="N419" s="85">
        <v>49278</v>
      </c>
      <c r="O419" s="86" t="s">
        <v>77</v>
      </c>
      <c r="P419" s="86" t="s">
        <v>77</v>
      </c>
      <c r="Q419" s="86" t="s">
        <v>77</v>
      </c>
      <c r="R419" s="86" t="s">
        <v>77</v>
      </c>
      <c r="S419" s="87" t="s">
        <v>77</v>
      </c>
      <c r="T419" s="87" t="s">
        <v>77</v>
      </c>
      <c r="U419" s="88" t="s">
        <v>77</v>
      </c>
      <c r="V419" s="88" t="s">
        <v>77</v>
      </c>
      <c r="W419" s="89" t="s">
        <v>77</v>
      </c>
      <c r="X419" s="89" t="s">
        <v>77</v>
      </c>
    </row>
    <row r="420" spans="14:24" ht="15.75" x14ac:dyDescent="0.25">
      <c r="N420" s="85">
        <v>49309</v>
      </c>
      <c r="O420" s="86" t="s">
        <v>77</v>
      </c>
      <c r="P420" s="86" t="s">
        <v>77</v>
      </c>
      <c r="Q420" s="86" t="s">
        <v>77</v>
      </c>
      <c r="R420" s="86" t="s">
        <v>77</v>
      </c>
      <c r="S420" s="87" t="s">
        <v>77</v>
      </c>
      <c r="T420" s="87" t="s">
        <v>77</v>
      </c>
      <c r="U420" s="88" t="s">
        <v>77</v>
      </c>
      <c r="V420" s="88" t="s">
        <v>77</v>
      </c>
      <c r="W420" s="89" t="s">
        <v>77</v>
      </c>
      <c r="X420" s="89" t="s">
        <v>77</v>
      </c>
    </row>
    <row r="421" spans="14:24" ht="15.75" x14ac:dyDescent="0.25">
      <c r="N421" s="85">
        <v>49340</v>
      </c>
      <c r="O421" s="86" t="s">
        <v>77</v>
      </c>
      <c r="P421" s="86" t="s">
        <v>77</v>
      </c>
      <c r="Q421" s="86" t="s">
        <v>77</v>
      </c>
      <c r="R421" s="86" t="s">
        <v>77</v>
      </c>
      <c r="S421" s="87" t="s">
        <v>77</v>
      </c>
      <c r="T421" s="87" t="s">
        <v>77</v>
      </c>
      <c r="U421" s="88" t="s">
        <v>77</v>
      </c>
      <c r="V421" s="88" t="s">
        <v>77</v>
      </c>
      <c r="W421" s="89" t="s">
        <v>77</v>
      </c>
      <c r="X421" s="89" t="s">
        <v>77</v>
      </c>
    </row>
    <row r="422" spans="14:24" ht="15.75" x14ac:dyDescent="0.25">
      <c r="N422" s="85">
        <v>49368</v>
      </c>
      <c r="O422" s="86" t="s">
        <v>77</v>
      </c>
      <c r="P422" s="86" t="s">
        <v>77</v>
      </c>
      <c r="Q422" s="86" t="s">
        <v>77</v>
      </c>
      <c r="R422" s="86" t="s">
        <v>77</v>
      </c>
      <c r="S422" s="87" t="s">
        <v>77</v>
      </c>
      <c r="T422" s="87" t="s">
        <v>77</v>
      </c>
      <c r="U422" s="88" t="s">
        <v>77</v>
      </c>
      <c r="V422" s="88" t="s">
        <v>77</v>
      </c>
      <c r="W422" s="89" t="s">
        <v>77</v>
      </c>
      <c r="X422" s="89" t="s">
        <v>77</v>
      </c>
    </row>
    <row r="423" spans="14:24" ht="15.75" x14ac:dyDescent="0.25">
      <c r="N423" s="85">
        <v>49399</v>
      </c>
      <c r="O423" s="86" t="s">
        <v>77</v>
      </c>
      <c r="P423" s="86" t="s">
        <v>77</v>
      </c>
      <c r="Q423" s="86" t="s">
        <v>77</v>
      </c>
      <c r="R423" s="86" t="s">
        <v>77</v>
      </c>
      <c r="S423" s="87" t="s">
        <v>77</v>
      </c>
      <c r="T423" s="87" t="s">
        <v>77</v>
      </c>
      <c r="U423" s="88" t="s">
        <v>77</v>
      </c>
      <c r="V423" s="88" t="s">
        <v>77</v>
      </c>
      <c r="W423" s="89" t="s">
        <v>77</v>
      </c>
      <c r="X423" s="89" t="s">
        <v>77</v>
      </c>
    </row>
    <row r="424" spans="14:24" ht="15.75" x14ac:dyDescent="0.25">
      <c r="N424" s="85">
        <v>49429</v>
      </c>
      <c r="O424" s="86" t="s">
        <v>77</v>
      </c>
      <c r="P424" s="86" t="s">
        <v>77</v>
      </c>
      <c r="Q424" s="86" t="s">
        <v>77</v>
      </c>
      <c r="R424" s="86" t="s">
        <v>77</v>
      </c>
      <c r="S424" s="87" t="s">
        <v>77</v>
      </c>
      <c r="T424" s="87" t="s">
        <v>77</v>
      </c>
      <c r="U424" s="88" t="s">
        <v>77</v>
      </c>
      <c r="V424" s="88" t="s">
        <v>77</v>
      </c>
      <c r="W424" s="89" t="s">
        <v>77</v>
      </c>
      <c r="X424" s="89" t="s">
        <v>77</v>
      </c>
    </row>
    <row r="425" spans="14:24" ht="15.75" x14ac:dyDescent="0.25">
      <c r="N425" s="85">
        <v>49460</v>
      </c>
      <c r="O425" s="86" t="s">
        <v>77</v>
      </c>
      <c r="P425" s="86" t="s">
        <v>77</v>
      </c>
      <c r="Q425" s="86" t="s">
        <v>77</v>
      </c>
      <c r="R425" s="86" t="s">
        <v>77</v>
      </c>
      <c r="S425" s="87" t="s">
        <v>77</v>
      </c>
      <c r="T425" s="87" t="s">
        <v>77</v>
      </c>
      <c r="U425" s="88" t="s">
        <v>77</v>
      </c>
      <c r="V425" s="88" t="s">
        <v>77</v>
      </c>
      <c r="W425" s="89" t="s">
        <v>77</v>
      </c>
      <c r="X425" s="89" t="s">
        <v>77</v>
      </c>
    </row>
    <row r="426" spans="14:24" ht="15.75" x14ac:dyDescent="0.25">
      <c r="N426" s="85">
        <v>49490</v>
      </c>
      <c r="O426" s="86" t="s">
        <v>77</v>
      </c>
      <c r="P426" s="86" t="s">
        <v>77</v>
      </c>
      <c r="Q426" s="86" t="s">
        <v>77</v>
      </c>
      <c r="R426" s="86" t="s">
        <v>77</v>
      </c>
      <c r="S426" s="87" t="s">
        <v>77</v>
      </c>
      <c r="T426" s="87" t="s">
        <v>77</v>
      </c>
      <c r="U426" s="88" t="s">
        <v>77</v>
      </c>
      <c r="V426" s="88" t="s">
        <v>77</v>
      </c>
      <c r="W426" s="89" t="s">
        <v>77</v>
      </c>
      <c r="X426" s="89" t="s">
        <v>77</v>
      </c>
    </row>
    <row r="427" spans="14:24" ht="15.75" x14ac:dyDescent="0.25">
      <c r="N427" s="85">
        <v>49521</v>
      </c>
      <c r="O427" s="86" t="s">
        <v>77</v>
      </c>
      <c r="P427" s="86" t="s">
        <v>77</v>
      </c>
      <c r="Q427" s="86" t="s">
        <v>77</v>
      </c>
      <c r="R427" s="86" t="s">
        <v>77</v>
      </c>
      <c r="S427" s="87" t="s">
        <v>77</v>
      </c>
      <c r="T427" s="87" t="s">
        <v>77</v>
      </c>
      <c r="U427" s="88" t="s">
        <v>77</v>
      </c>
      <c r="V427" s="88" t="s">
        <v>77</v>
      </c>
      <c r="W427" s="89" t="s">
        <v>77</v>
      </c>
      <c r="X427" s="89" t="s">
        <v>77</v>
      </c>
    </row>
    <row r="428" spans="14:24" ht="15.75" x14ac:dyDescent="0.25">
      <c r="N428" s="85">
        <v>49552</v>
      </c>
      <c r="O428" s="86" t="s">
        <v>77</v>
      </c>
      <c r="P428" s="86" t="s">
        <v>77</v>
      </c>
      <c r="Q428" s="86" t="s">
        <v>77</v>
      </c>
      <c r="R428" s="86" t="s">
        <v>77</v>
      </c>
      <c r="S428" s="87" t="s">
        <v>77</v>
      </c>
      <c r="T428" s="87" t="s">
        <v>77</v>
      </c>
      <c r="U428" s="88" t="s">
        <v>77</v>
      </c>
      <c r="V428" s="88" t="s">
        <v>77</v>
      </c>
      <c r="W428" s="89" t="s">
        <v>77</v>
      </c>
      <c r="X428" s="89" t="s">
        <v>77</v>
      </c>
    </row>
    <row r="429" spans="14:24" ht="15.75" x14ac:dyDescent="0.25">
      <c r="N429" s="85">
        <v>49582</v>
      </c>
      <c r="O429" s="86" t="s">
        <v>77</v>
      </c>
      <c r="P429" s="86" t="s">
        <v>77</v>
      </c>
      <c r="Q429" s="86" t="s">
        <v>77</v>
      </c>
      <c r="R429" s="86" t="s">
        <v>77</v>
      </c>
      <c r="S429" s="87" t="s">
        <v>77</v>
      </c>
      <c r="T429" s="87" t="s">
        <v>77</v>
      </c>
      <c r="U429" s="88" t="s">
        <v>77</v>
      </c>
      <c r="V429" s="88" t="s">
        <v>77</v>
      </c>
      <c r="W429" s="89" t="s">
        <v>77</v>
      </c>
      <c r="X429" s="89" t="s">
        <v>77</v>
      </c>
    </row>
    <row r="430" spans="14:24" ht="15.75" x14ac:dyDescent="0.25">
      <c r="N430" s="85">
        <v>49613</v>
      </c>
      <c r="O430" s="86" t="s">
        <v>77</v>
      </c>
      <c r="P430" s="86" t="s">
        <v>77</v>
      </c>
      <c r="Q430" s="86" t="s">
        <v>77</v>
      </c>
      <c r="R430" s="86" t="s">
        <v>77</v>
      </c>
      <c r="S430" s="87" t="s">
        <v>77</v>
      </c>
      <c r="T430" s="87" t="s">
        <v>77</v>
      </c>
      <c r="U430" s="88" t="s">
        <v>77</v>
      </c>
      <c r="V430" s="88" t="s">
        <v>77</v>
      </c>
      <c r="W430" s="89" t="s">
        <v>77</v>
      </c>
      <c r="X430" s="89" t="s">
        <v>77</v>
      </c>
    </row>
    <row r="431" spans="14:24" ht="15.75" x14ac:dyDescent="0.25">
      <c r="N431" s="85">
        <v>49643</v>
      </c>
      <c r="O431" s="86" t="s">
        <v>77</v>
      </c>
      <c r="P431" s="86" t="s">
        <v>77</v>
      </c>
      <c r="Q431" s="86" t="s">
        <v>77</v>
      </c>
      <c r="R431" s="86" t="s">
        <v>77</v>
      </c>
      <c r="S431" s="87" t="s">
        <v>77</v>
      </c>
      <c r="T431" s="87" t="s">
        <v>77</v>
      </c>
      <c r="U431" s="88" t="s">
        <v>77</v>
      </c>
      <c r="V431" s="88" t="s">
        <v>77</v>
      </c>
      <c r="W431" s="89" t="s">
        <v>77</v>
      </c>
      <c r="X431" s="89" t="s">
        <v>77</v>
      </c>
    </row>
    <row r="432" spans="14:24" ht="15.75" x14ac:dyDescent="0.25">
      <c r="N432" s="85">
        <v>49674</v>
      </c>
      <c r="O432" s="86" t="s">
        <v>77</v>
      </c>
      <c r="P432" s="86" t="s">
        <v>77</v>
      </c>
      <c r="Q432" s="86" t="s">
        <v>77</v>
      </c>
      <c r="R432" s="86" t="s">
        <v>77</v>
      </c>
      <c r="S432" s="87" t="s">
        <v>77</v>
      </c>
      <c r="T432" s="87" t="s">
        <v>77</v>
      </c>
      <c r="U432" s="88" t="s">
        <v>77</v>
      </c>
      <c r="V432" s="88" t="s">
        <v>77</v>
      </c>
      <c r="W432" s="89" t="s">
        <v>77</v>
      </c>
      <c r="X432" s="89" t="s">
        <v>77</v>
      </c>
    </row>
    <row r="433" spans="14:24" ht="15.75" x14ac:dyDescent="0.25">
      <c r="N433" s="85">
        <v>49705</v>
      </c>
      <c r="O433" s="86" t="s">
        <v>77</v>
      </c>
      <c r="P433" s="86" t="s">
        <v>77</v>
      </c>
      <c r="Q433" s="86" t="s">
        <v>77</v>
      </c>
      <c r="R433" s="86" t="s">
        <v>77</v>
      </c>
      <c r="S433" s="87" t="s">
        <v>77</v>
      </c>
      <c r="T433" s="87" t="s">
        <v>77</v>
      </c>
      <c r="U433" s="88" t="s">
        <v>77</v>
      </c>
      <c r="V433" s="88" t="s">
        <v>77</v>
      </c>
      <c r="W433" s="89" t="s">
        <v>77</v>
      </c>
      <c r="X433" s="89" t="s">
        <v>77</v>
      </c>
    </row>
    <row r="434" spans="14:24" ht="15.75" x14ac:dyDescent="0.25">
      <c r="N434" s="85">
        <v>49734</v>
      </c>
      <c r="O434" s="86" t="s">
        <v>77</v>
      </c>
      <c r="P434" s="86" t="s">
        <v>77</v>
      </c>
      <c r="Q434" s="86" t="s">
        <v>77</v>
      </c>
      <c r="R434" s="86" t="s">
        <v>77</v>
      </c>
      <c r="S434" s="87" t="s">
        <v>77</v>
      </c>
      <c r="T434" s="87" t="s">
        <v>77</v>
      </c>
      <c r="U434" s="88" t="s">
        <v>77</v>
      </c>
      <c r="V434" s="88" t="s">
        <v>77</v>
      </c>
      <c r="W434" s="89" t="s">
        <v>77</v>
      </c>
      <c r="X434" s="89" t="s">
        <v>77</v>
      </c>
    </row>
    <row r="435" spans="14:24" ht="15.75" x14ac:dyDescent="0.25">
      <c r="N435" s="85">
        <v>49765</v>
      </c>
      <c r="O435" s="86" t="s">
        <v>77</v>
      </c>
      <c r="P435" s="86" t="s">
        <v>77</v>
      </c>
      <c r="Q435" s="86" t="s">
        <v>77</v>
      </c>
      <c r="R435" s="86" t="s">
        <v>77</v>
      </c>
      <c r="S435" s="87" t="s">
        <v>77</v>
      </c>
      <c r="T435" s="87" t="s">
        <v>77</v>
      </c>
      <c r="U435" s="88" t="s">
        <v>77</v>
      </c>
      <c r="V435" s="88" t="s">
        <v>77</v>
      </c>
      <c r="W435" s="89" t="s">
        <v>77</v>
      </c>
      <c r="X435" s="89" t="s">
        <v>77</v>
      </c>
    </row>
    <row r="436" spans="14:24" ht="15.75" x14ac:dyDescent="0.25">
      <c r="N436" s="85">
        <v>49795</v>
      </c>
      <c r="O436" s="86" t="s">
        <v>77</v>
      </c>
      <c r="P436" s="86" t="s">
        <v>77</v>
      </c>
      <c r="Q436" s="86" t="s">
        <v>77</v>
      </c>
      <c r="R436" s="86" t="s">
        <v>77</v>
      </c>
      <c r="S436" s="87" t="s">
        <v>77</v>
      </c>
      <c r="T436" s="87" t="s">
        <v>77</v>
      </c>
      <c r="U436" s="88" t="s">
        <v>77</v>
      </c>
      <c r="V436" s="88" t="s">
        <v>77</v>
      </c>
      <c r="W436" s="89" t="s">
        <v>77</v>
      </c>
      <c r="X436" s="89" t="s">
        <v>77</v>
      </c>
    </row>
    <row r="437" spans="14:24" ht="15.75" x14ac:dyDescent="0.25">
      <c r="N437" s="85">
        <v>49826</v>
      </c>
      <c r="O437" s="86" t="s">
        <v>77</v>
      </c>
      <c r="P437" s="86" t="s">
        <v>77</v>
      </c>
      <c r="Q437" s="86" t="s">
        <v>77</v>
      </c>
      <c r="R437" s="86" t="s">
        <v>77</v>
      </c>
      <c r="S437" s="87" t="s">
        <v>77</v>
      </c>
      <c r="T437" s="87" t="s">
        <v>77</v>
      </c>
      <c r="U437" s="88" t="s">
        <v>77</v>
      </c>
      <c r="V437" s="88" t="s">
        <v>77</v>
      </c>
      <c r="W437" s="89" t="s">
        <v>77</v>
      </c>
      <c r="X437" s="89" t="s">
        <v>77</v>
      </c>
    </row>
    <row r="438" spans="14:24" ht="15.75" x14ac:dyDescent="0.25">
      <c r="N438" s="85">
        <v>49856</v>
      </c>
      <c r="O438" s="86" t="s">
        <v>77</v>
      </c>
      <c r="P438" s="86" t="s">
        <v>77</v>
      </c>
      <c r="Q438" s="86" t="s">
        <v>77</v>
      </c>
      <c r="R438" s="86" t="s">
        <v>77</v>
      </c>
      <c r="S438" s="87" t="s">
        <v>77</v>
      </c>
      <c r="T438" s="87" t="s">
        <v>77</v>
      </c>
      <c r="U438" s="88" t="s">
        <v>77</v>
      </c>
      <c r="V438" s="88" t="s">
        <v>77</v>
      </c>
      <c r="W438" s="89" t="s">
        <v>77</v>
      </c>
      <c r="X438" s="89" t="s">
        <v>77</v>
      </c>
    </row>
    <row r="439" spans="14:24" ht="15.75" x14ac:dyDescent="0.25">
      <c r="N439" s="85">
        <v>49887</v>
      </c>
      <c r="O439" s="86" t="s">
        <v>77</v>
      </c>
      <c r="P439" s="86" t="s">
        <v>77</v>
      </c>
      <c r="Q439" s="86" t="s">
        <v>77</v>
      </c>
      <c r="R439" s="86" t="s">
        <v>77</v>
      </c>
      <c r="S439" s="87" t="s">
        <v>77</v>
      </c>
      <c r="T439" s="87" t="s">
        <v>77</v>
      </c>
      <c r="U439" s="88" t="s">
        <v>77</v>
      </c>
      <c r="V439" s="88" t="s">
        <v>77</v>
      </c>
      <c r="W439" s="89" t="s">
        <v>77</v>
      </c>
      <c r="X439" s="89" t="s">
        <v>77</v>
      </c>
    </row>
    <row r="440" spans="14:24" ht="15.75" x14ac:dyDescent="0.25">
      <c r="N440" s="85">
        <v>49918</v>
      </c>
      <c r="O440" s="86" t="s">
        <v>77</v>
      </c>
      <c r="P440" s="86" t="s">
        <v>77</v>
      </c>
      <c r="Q440" s="86" t="s">
        <v>77</v>
      </c>
      <c r="R440" s="86" t="s">
        <v>77</v>
      </c>
      <c r="S440" s="87" t="s">
        <v>77</v>
      </c>
      <c r="T440" s="87" t="s">
        <v>77</v>
      </c>
      <c r="U440" s="88" t="s">
        <v>77</v>
      </c>
      <c r="V440" s="88" t="s">
        <v>77</v>
      </c>
      <c r="W440" s="89" t="s">
        <v>77</v>
      </c>
      <c r="X440" s="89" t="s">
        <v>77</v>
      </c>
    </row>
    <row r="441" spans="14:24" ht="15.75" x14ac:dyDescent="0.25">
      <c r="N441" s="85">
        <v>49948</v>
      </c>
      <c r="O441" s="86" t="s">
        <v>77</v>
      </c>
      <c r="P441" s="86" t="s">
        <v>77</v>
      </c>
      <c r="Q441" s="86" t="s">
        <v>77</v>
      </c>
      <c r="R441" s="86" t="s">
        <v>77</v>
      </c>
      <c r="S441" s="87" t="s">
        <v>77</v>
      </c>
      <c r="T441" s="87" t="s">
        <v>77</v>
      </c>
      <c r="U441" s="88" t="s">
        <v>77</v>
      </c>
      <c r="V441" s="88" t="s">
        <v>77</v>
      </c>
      <c r="W441" s="89" t="s">
        <v>77</v>
      </c>
      <c r="X441" s="89" t="s">
        <v>77</v>
      </c>
    </row>
    <row r="442" spans="14:24" ht="15.75" x14ac:dyDescent="0.25">
      <c r="N442" s="85">
        <v>49979</v>
      </c>
      <c r="O442" s="86" t="s">
        <v>77</v>
      </c>
      <c r="P442" s="86" t="s">
        <v>77</v>
      </c>
      <c r="Q442" s="86" t="s">
        <v>77</v>
      </c>
      <c r="R442" s="86" t="s">
        <v>77</v>
      </c>
      <c r="S442" s="87" t="s">
        <v>77</v>
      </c>
      <c r="T442" s="87" t="s">
        <v>77</v>
      </c>
      <c r="U442" s="88" t="s">
        <v>77</v>
      </c>
      <c r="V442" s="88" t="s">
        <v>77</v>
      </c>
      <c r="W442" s="89" t="s">
        <v>77</v>
      </c>
      <c r="X442" s="89" t="s">
        <v>77</v>
      </c>
    </row>
    <row r="443" spans="14:24" ht="15.75" x14ac:dyDescent="0.25">
      <c r="N443" s="85">
        <v>50009</v>
      </c>
      <c r="O443" s="86" t="s">
        <v>77</v>
      </c>
      <c r="P443" s="86" t="s">
        <v>77</v>
      </c>
      <c r="Q443" s="86" t="s">
        <v>77</v>
      </c>
      <c r="R443" s="86" t="s">
        <v>77</v>
      </c>
      <c r="S443" s="87" t="s">
        <v>77</v>
      </c>
      <c r="T443" s="87" t="s">
        <v>77</v>
      </c>
      <c r="U443" s="88" t="s">
        <v>77</v>
      </c>
      <c r="V443" s="88" t="s">
        <v>77</v>
      </c>
      <c r="W443" s="89" t="s">
        <v>77</v>
      </c>
      <c r="X443" s="89" t="s">
        <v>77</v>
      </c>
    </row>
    <row r="444" spans="14:24" ht="15.75" x14ac:dyDescent="0.25">
      <c r="N444" s="85">
        <v>50040</v>
      </c>
      <c r="O444" s="86" t="s">
        <v>77</v>
      </c>
      <c r="P444" s="86" t="s">
        <v>77</v>
      </c>
      <c r="Q444" s="86" t="s">
        <v>77</v>
      </c>
      <c r="R444" s="86" t="s">
        <v>77</v>
      </c>
      <c r="S444" s="87" t="s">
        <v>77</v>
      </c>
      <c r="T444" s="87" t="s">
        <v>77</v>
      </c>
      <c r="U444" s="88" t="s">
        <v>77</v>
      </c>
      <c r="V444" s="88" t="s">
        <v>77</v>
      </c>
      <c r="W444" s="89" t="s">
        <v>77</v>
      </c>
      <c r="X444" s="89" t="s">
        <v>77</v>
      </c>
    </row>
    <row r="445" spans="14:24" ht="15.75" x14ac:dyDescent="0.25">
      <c r="N445" s="85">
        <v>50071</v>
      </c>
      <c r="O445" s="86" t="s">
        <v>77</v>
      </c>
      <c r="P445" s="86" t="s">
        <v>77</v>
      </c>
      <c r="Q445" s="86" t="s">
        <v>77</v>
      </c>
      <c r="R445" s="86" t="s">
        <v>77</v>
      </c>
      <c r="S445" s="87" t="s">
        <v>77</v>
      </c>
      <c r="T445" s="87" t="s">
        <v>77</v>
      </c>
      <c r="U445" s="88" t="s">
        <v>77</v>
      </c>
      <c r="V445" s="88" t="s">
        <v>77</v>
      </c>
      <c r="W445" s="89" t="s">
        <v>77</v>
      </c>
      <c r="X445" s="89" t="s">
        <v>77</v>
      </c>
    </row>
    <row r="446" spans="14:24" ht="15.75" x14ac:dyDescent="0.25">
      <c r="N446" s="85">
        <v>50099</v>
      </c>
      <c r="O446" s="86" t="s">
        <v>77</v>
      </c>
      <c r="P446" s="86" t="s">
        <v>77</v>
      </c>
      <c r="Q446" s="86" t="s">
        <v>77</v>
      </c>
      <c r="R446" s="86" t="s">
        <v>77</v>
      </c>
      <c r="S446" s="87" t="s">
        <v>77</v>
      </c>
      <c r="T446" s="87" t="s">
        <v>77</v>
      </c>
      <c r="U446" s="88" t="s">
        <v>77</v>
      </c>
      <c r="V446" s="88" t="s">
        <v>77</v>
      </c>
      <c r="W446" s="89" t="s">
        <v>77</v>
      </c>
      <c r="X446" s="89" t="s">
        <v>77</v>
      </c>
    </row>
    <row r="447" spans="14:24" ht="15.75" x14ac:dyDescent="0.25">
      <c r="N447" s="85">
        <v>50130</v>
      </c>
      <c r="O447" s="86" t="s">
        <v>77</v>
      </c>
      <c r="P447" s="86" t="s">
        <v>77</v>
      </c>
      <c r="Q447" s="86" t="s">
        <v>77</v>
      </c>
      <c r="R447" s="86" t="s">
        <v>77</v>
      </c>
      <c r="S447" s="87" t="s">
        <v>77</v>
      </c>
      <c r="T447" s="87" t="s">
        <v>77</v>
      </c>
      <c r="U447" s="88" t="s">
        <v>77</v>
      </c>
      <c r="V447" s="88" t="s">
        <v>77</v>
      </c>
      <c r="W447" s="89" t="s">
        <v>77</v>
      </c>
      <c r="X447" s="89" t="s">
        <v>77</v>
      </c>
    </row>
    <row r="448" spans="14:24" ht="15.75" x14ac:dyDescent="0.25">
      <c r="N448" s="85">
        <v>50160</v>
      </c>
      <c r="O448" s="86" t="s">
        <v>77</v>
      </c>
      <c r="P448" s="86" t="s">
        <v>77</v>
      </c>
      <c r="Q448" s="86" t="s">
        <v>77</v>
      </c>
      <c r="R448" s="86" t="s">
        <v>77</v>
      </c>
      <c r="S448" s="87" t="s">
        <v>77</v>
      </c>
      <c r="T448" s="87" t="s">
        <v>77</v>
      </c>
      <c r="U448" s="88" t="s">
        <v>77</v>
      </c>
      <c r="V448" s="88" t="s">
        <v>77</v>
      </c>
      <c r="W448" s="89" t="s">
        <v>77</v>
      </c>
      <c r="X448" s="89" t="s">
        <v>77</v>
      </c>
    </row>
    <row r="449" spans="14:24" ht="15.75" x14ac:dyDescent="0.25">
      <c r="N449" s="85">
        <v>50191</v>
      </c>
      <c r="O449" s="86" t="s">
        <v>77</v>
      </c>
      <c r="P449" s="86" t="s">
        <v>77</v>
      </c>
      <c r="Q449" s="86" t="s">
        <v>77</v>
      </c>
      <c r="R449" s="86" t="s">
        <v>77</v>
      </c>
      <c r="S449" s="87" t="s">
        <v>77</v>
      </c>
      <c r="T449" s="87" t="s">
        <v>77</v>
      </c>
      <c r="U449" s="88" t="s">
        <v>77</v>
      </c>
      <c r="V449" s="88" t="s">
        <v>77</v>
      </c>
      <c r="W449" s="89" t="s">
        <v>77</v>
      </c>
      <c r="X449" s="89" t="s">
        <v>77</v>
      </c>
    </row>
    <row r="450" spans="14:24" ht="15.75" x14ac:dyDescent="0.25">
      <c r="N450" s="85">
        <v>50221</v>
      </c>
      <c r="O450" s="86" t="s">
        <v>77</v>
      </c>
      <c r="P450" s="86" t="s">
        <v>77</v>
      </c>
      <c r="Q450" s="86" t="s">
        <v>77</v>
      </c>
      <c r="R450" s="86" t="s">
        <v>77</v>
      </c>
      <c r="S450" s="87" t="s">
        <v>77</v>
      </c>
      <c r="T450" s="87" t="s">
        <v>77</v>
      </c>
      <c r="U450" s="88" t="s">
        <v>77</v>
      </c>
      <c r="V450" s="88" t="s">
        <v>77</v>
      </c>
      <c r="W450" s="89" t="s">
        <v>77</v>
      </c>
      <c r="X450" s="89" t="s">
        <v>77</v>
      </c>
    </row>
    <row r="451" spans="14:24" ht="15.75" x14ac:dyDescent="0.25">
      <c r="N451" s="85">
        <v>50252</v>
      </c>
      <c r="O451" s="86" t="s">
        <v>77</v>
      </c>
      <c r="P451" s="86" t="s">
        <v>77</v>
      </c>
      <c r="Q451" s="86" t="s">
        <v>77</v>
      </c>
      <c r="R451" s="86" t="s">
        <v>77</v>
      </c>
      <c r="S451" s="87" t="s">
        <v>77</v>
      </c>
      <c r="T451" s="87" t="s">
        <v>77</v>
      </c>
      <c r="U451" s="88" t="s">
        <v>77</v>
      </c>
      <c r="V451" s="88" t="s">
        <v>77</v>
      </c>
      <c r="W451" s="89" t="s">
        <v>77</v>
      </c>
      <c r="X451" s="89" t="s">
        <v>77</v>
      </c>
    </row>
    <row r="452" spans="14:24" ht="15.75" x14ac:dyDescent="0.25">
      <c r="N452" s="85">
        <v>50283</v>
      </c>
      <c r="O452" s="86" t="s">
        <v>77</v>
      </c>
      <c r="P452" s="86" t="s">
        <v>77</v>
      </c>
      <c r="Q452" s="86" t="s">
        <v>77</v>
      </c>
      <c r="R452" s="86" t="s">
        <v>77</v>
      </c>
      <c r="S452" s="87" t="s">
        <v>77</v>
      </c>
      <c r="T452" s="87" t="s">
        <v>77</v>
      </c>
      <c r="U452" s="88" t="s">
        <v>77</v>
      </c>
      <c r="V452" s="88" t="s">
        <v>77</v>
      </c>
      <c r="W452" s="89" t="s">
        <v>77</v>
      </c>
      <c r="X452" s="89" t="s">
        <v>77</v>
      </c>
    </row>
    <row r="453" spans="14:24" ht="15.75" x14ac:dyDescent="0.25">
      <c r="N453" s="85">
        <v>50313</v>
      </c>
      <c r="O453" s="86" t="s">
        <v>77</v>
      </c>
      <c r="P453" s="86" t="s">
        <v>77</v>
      </c>
      <c r="Q453" s="86" t="s">
        <v>77</v>
      </c>
      <c r="R453" s="86" t="s">
        <v>77</v>
      </c>
      <c r="S453" s="87" t="s">
        <v>77</v>
      </c>
      <c r="T453" s="87" t="s">
        <v>77</v>
      </c>
      <c r="U453" s="88" t="s">
        <v>77</v>
      </c>
      <c r="V453" s="88" t="s">
        <v>77</v>
      </c>
      <c r="W453" s="89" t="s">
        <v>77</v>
      </c>
      <c r="X453" s="89" t="s">
        <v>77</v>
      </c>
    </row>
    <row r="454" spans="14:24" ht="15.75" x14ac:dyDescent="0.25">
      <c r="N454" s="85">
        <v>50344</v>
      </c>
      <c r="O454" s="86" t="s">
        <v>77</v>
      </c>
      <c r="P454" s="86" t="s">
        <v>77</v>
      </c>
      <c r="Q454" s="86" t="s">
        <v>77</v>
      </c>
      <c r="R454" s="86" t="s">
        <v>77</v>
      </c>
      <c r="S454" s="87" t="s">
        <v>77</v>
      </c>
      <c r="T454" s="87" t="s">
        <v>77</v>
      </c>
      <c r="U454" s="88" t="s">
        <v>77</v>
      </c>
      <c r="V454" s="88" t="s">
        <v>77</v>
      </c>
      <c r="W454" s="89" t="s">
        <v>77</v>
      </c>
      <c r="X454" s="89" t="s">
        <v>77</v>
      </c>
    </row>
    <row r="455" spans="14:24" ht="15.75" x14ac:dyDescent="0.25">
      <c r="N455" s="85">
        <v>50374</v>
      </c>
      <c r="O455" s="86" t="s">
        <v>77</v>
      </c>
      <c r="P455" s="86" t="s">
        <v>77</v>
      </c>
      <c r="Q455" s="86" t="s">
        <v>77</v>
      </c>
      <c r="R455" s="86" t="s">
        <v>77</v>
      </c>
      <c r="S455" s="87" t="s">
        <v>77</v>
      </c>
      <c r="T455" s="87" t="s">
        <v>77</v>
      </c>
      <c r="U455" s="88" t="s">
        <v>77</v>
      </c>
      <c r="V455" s="88" t="s">
        <v>77</v>
      </c>
      <c r="W455" s="89" t="s">
        <v>77</v>
      </c>
      <c r="X455" s="89" t="s">
        <v>77</v>
      </c>
    </row>
    <row r="456" spans="14:24" ht="15.75" x14ac:dyDescent="0.25">
      <c r="N456" s="85">
        <v>50405</v>
      </c>
      <c r="O456" s="86" t="s">
        <v>77</v>
      </c>
      <c r="P456" s="86" t="s">
        <v>77</v>
      </c>
      <c r="Q456" s="86" t="s">
        <v>77</v>
      </c>
      <c r="R456" s="86" t="s">
        <v>77</v>
      </c>
      <c r="S456" s="87" t="s">
        <v>77</v>
      </c>
      <c r="T456" s="87" t="s">
        <v>77</v>
      </c>
      <c r="U456" s="88" t="s">
        <v>77</v>
      </c>
      <c r="V456" s="88" t="s">
        <v>77</v>
      </c>
      <c r="W456" s="89" t="s">
        <v>77</v>
      </c>
      <c r="X456" s="89" t="s">
        <v>77</v>
      </c>
    </row>
    <row r="457" spans="14:24" ht="15.75" x14ac:dyDescent="0.25">
      <c r="N457" s="85">
        <v>50436</v>
      </c>
      <c r="O457" s="86" t="s">
        <v>77</v>
      </c>
      <c r="P457" s="86" t="s">
        <v>77</v>
      </c>
      <c r="Q457" s="86" t="s">
        <v>77</v>
      </c>
      <c r="R457" s="86" t="s">
        <v>77</v>
      </c>
      <c r="S457" s="87" t="s">
        <v>77</v>
      </c>
      <c r="T457" s="87" t="s">
        <v>77</v>
      </c>
      <c r="U457" s="88" t="s">
        <v>77</v>
      </c>
      <c r="V457" s="88" t="s">
        <v>77</v>
      </c>
      <c r="W457" s="89" t="s">
        <v>77</v>
      </c>
      <c r="X457" s="89" t="s">
        <v>77</v>
      </c>
    </row>
    <row r="458" spans="14:24" ht="15.75" x14ac:dyDescent="0.25">
      <c r="N458" s="85">
        <v>50464</v>
      </c>
      <c r="O458" s="86" t="s">
        <v>77</v>
      </c>
      <c r="P458" s="86" t="s">
        <v>77</v>
      </c>
      <c r="Q458" s="86" t="s">
        <v>77</v>
      </c>
      <c r="R458" s="86" t="s">
        <v>77</v>
      </c>
      <c r="S458" s="87" t="s">
        <v>77</v>
      </c>
      <c r="T458" s="87" t="s">
        <v>77</v>
      </c>
      <c r="U458" s="88" t="s">
        <v>77</v>
      </c>
      <c r="V458" s="88" t="s">
        <v>77</v>
      </c>
      <c r="W458" s="89" t="s">
        <v>77</v>
      </c>
      <c r="X458" s="89" t="s">
        <v>77</v>
      </c>
    </row>
    <row r="459" spans="14:24" ht="15.75" x14ac:dyDescent="0.25">
      <c r="N459" s="85">
        <v>50495</v>
      </c>
      <c r="O459" s="86" t="s">
        <v>77</v>
      </c>
      <c r="P459" s="86" t="s">
        <v>77</v>
      </c>
      <c r="Q459" s="86" t="s">
        <v>77</v>
      </c>
      <c r="R459" s="86" t="s">
        <v>77</v>
      </c>
      <c r="S459" s="87" t="s">
        <v>77</v>
      </c>
      <c r="T459" s="87" t="s">
        <v>77</v>
      </c>
      <c r="U459" s="88" t="s">
        <v>77</v>
      </c>
      <c r="V459" s="88" t="s">
        <v>77</v>
      </c>
      <c r="W459" s="89" t="s">
        <v>77</v>
      </c>
      <c r="X459" s="89" t="s">
        <v>77</v>
      </c>
    </row>
    <row r="460" spans="14:24" ht="15.75" x14ac:dyDescent="0.25">
      <c r="N460" s="85">
        <v>50525</v>
      </c>
      <c r="O460" s="86" t="s">
        <v>77</v>
      </c>
      <c r="P460" s="86" t="s">
        <v>77</v>
      </c>
      <c r="Q460" s="86" t="s">
        <v>77</v>
      </c>
      <c r="R460" s="86" t="s">
        <v>77</v>
      </c>
      <c r="S460" s="87" t="s">
        <v>77</v>
      </c>
      <c r="T460" s="87" t="s">
        <v>77</v>
      </c>
      <c r="U460" s="88" t="s">
        <v>77</v>
      </c>
      <c r="V460" s="88" t="s">
        <v>77</v>
      </c>
      <c r="W460" s="89" t="s">
        <v>77</v>
      </c>
      <c r="X460" s="89" t="s">
        <v>77</v>
      </c>
    </row>
    <row r="461" spans="14:24" ht="15.75" x14ac:dyDescent="0.25">
      <c r="N461" s="85">
        <v>50556</v>
      </c>
      <c r="O461" s="86" t="s">
        <v>77</v>
      </c>
      <c r="P461" s="86" t="s">
        <v>77</v>
      </c>
      <c r="Q461" s="86" t="s">
        <v>77</v>
      </c>
      <c r="R461" s="86" t="s">
        <v>77</v>
      </c>
      <c r="S461" s="87" t="s">
        <v>77</v>
      </c>
      <c r="T461" s="87" t="s">
        <v>77</v>
      </c>
      <c r="U461" s="88" t="s">
        <v>77</v>
      </c>
      <c r="V461" s="88" t="s">
        <v>77</v>
      </c>
      <c r="W461" s="89" t="s">
        <v>77</v>
      </c>
      <c r="X461" s="89" t="s">
        <v>77</v>
      </c>
    </row>
    <row r="462" spans="14:24" ht="15.75" x14ac:dyDescent="0.25">
      <c r="N462" s="85">
        <v>50586</v>
      </c>
      <c r="O462" s="86" t="s">
        <v>77</v>
      </c>
      <c r="P462" s="86" t="s">
        <v>77</v>
      </c>
      <c r="Q462" s="86" t="s">
        <v>77</v>
      </c>
      <c r="R462" s="86" t="s">
        <v>77</v>
      </c>
      <c r="S462" s="87" t="s">
        <v>77</v>
      </c>
      <c r="T462" s="87" t="s">
        <v>77</v>
      </c>
      <c r="U462" s="88" t="s">
        <v>77</v>
      </c>
      <c r="V462" s="88" t="s">
        <v>77</v>
      </c>
      <c r="W462" s="89" t="s">
        <v>77</v>
      </c>
      <c r="X462" s="89" t="s">
        <v>77</v>
      </c>
    </row>
    <row r="463" spans="14:24" ht="15.75" x14ac:dyDescent="0.25">
      <c r="N463" s="85">
        <v>50617</v>
      </c>
      <c r="O463" s="86" t="s">
        <v>77</v>
      </c>
      <c r="P463" s="86" t="s">
        <v>77</v>
      </c>
      <c r="Q463" s="86" t="s">
        <v>77</v>
      </c>
      <c r="R463" s="86" t="s">
        <v>77</v>
      </c>
      <c r="S463" s="87" t="s">
        <v>77</v>
      </c>
      <c r="T463" s="87" t="s">
        <v>77</v>
      </c>
      <c r="U463" s="88" t="s">
        <v>77</v>
      </c>
      <c r="V463" s="88" t="s">
        <v>77</v>
      </c>
      <c r="W463" s="89" t="s">
        <v>77</v>
      </c>
      <c r="X463" s="89" t="s">
        <v>77</v>
      </c>
    </row>
    <row r="464" spans="14:24" ht="15.75" x14ac:dyDescent="0.25">
      <c r="N464" s="85">
        <v>50648</v>
      </c>
      <c r="O464" s="86" t="s">
        <v>77</v>
      </c>
      <c r="P464" s="86" t="s">
        <v>77</v>
      </c>
      <c r="Q464" s="86" t="s">
        <v>77</v>
      </c>
      <c r="R464" s="86" t="s">
        <v>77</v>
      </c>
      <c r="S464" s="87" t="s">
        <v>77</v>
      </c>
      <c r="T464" s="87" t="s">
        <v>77</v>
      </c>
      <c r="U464" s="88" t="s">
        <v>77</v>
      </c>
      <c r="V464" s="88" t="s">
        <v>77</v>
      </c>
      <c r="W464" s="89" t="s">
        <v>77</v>
      </c>
      <c r="X464" s="89" t="s">
        <v>77</v>
      </c>
    </row>
    <row r="465" spans="14:24" ht="15.75" x14ac:dyDescent="0.25">
      <c r="N465" s="85">
        <v>50678</v>
      </c>
      <c r="O465" s="86" t="s">
        <v>77</v>
      </c>
      <c r="P465" s="86" t="s">
        <v>77</v>
      </c>
      <c r="Q465" s="86" t="s">
        <v>77</v>
      </c>
      <c r="R465" s="86" t="s">
        <v>77</v>
      </c>
      <c r="S465" s="87" t="s">
        <v>77</v>
      </c>
      <c r="T465" s="87" t="s">
        <v>77</v>
      </c>
      <c r="U465" s="88" t="s">
        <v>77</v>
      </c>
      <c r="V465" s="88" t="s">
        <v>77</v>
      </c>
      <c r="W465" s="89" t="s">
        <v>77</v>
      </c>
      <c r="X465" s="89" t="s">
        <v>77</v>
      </c>
    </row>
    <row r="466" spans="14:24" ht="15.75" x14ac:dyDescent="0.25">
      <c r="N466" s="85">
        <v>50709</v>
      </c>
      <c r="O466" s="86" t="s">
        <v>77</v>
      </c>
      <c r="P466" s="86" t="s">
        <v>77</v>
      </c>
      <c r="Q466" s="86" t="s">
        <v>77</v>
      </c>
      <c r="R466" s="86" t="s">
        <v>77</v>
      </c>
      <c r="S466" s="87" t="s">
        <v>77</v>
      </c>
      <c r="T466" s="87" t="s">
        <v>77</v>
      </c>
      <c r="U466" s="88" t="s">
        <v>77</v>
      </c>
      <c r="V466" s="88" t="s">
        <v>77</v>
      </c>
      <c r="W466" s="89" t="s">
        <v>77</v>
      </c>
      <c r="X466" s="89" t="s">
        <v>77</v>
      </c>
    </row>
    <row r="467" spans="14:24" ht="15.75" x14ac:dyDescent="0.25">
      <c r="N467" s="85">
        <v>50739</v>
      </c>
      <c r="O467" s="86" t="s">
        <v>77</v>
      </c>
      <c r="P467" s="86" t="s">
        <v>77</v>
      </c>
      <c r="Q467" s="86" t="s">
        <v>77</v>
      </c>
      <c r="R467" s="86" t="s">
        <v>77</v>
      </c>
      <c r="S467" s="87" t="s">
        <v>77</v>
      </c>
      <c r="T467" s="87" t="s">
        <v>77</v>
      </c>
      <c r="U467" s="88" t="s">
        <v>77</v>
      </c>
      <c r="V467" s="88" t="s">
        <v>77</v>
      </c>
      <c r="W467" s="89" t="s">
        <v>77</v>
      </c>
      <c r="X467" s="89" t="s">
        <v>77</v>
      </c>
    </row>
    <row r="468" spans="14:24" ht="15.75" x14ac:dyDescent="0.25">
      <c r="N468" s="85">
        <v>50770</v>
      </c>
      <c r="O468" s="86" t="s">
        <v>77</v>
      </c>
      <c r="P468" s="86" t="s">
        <v>77</v>
      </c>
      <c r="Q468" s="86" t="s">
        <v>77</v>
      </c>
      <c r="R468" s="86" t="s">
        <v>77</v>
      </c>
      <c r="S468" s="87" t="s">
        <v>77</v>
      </c>
      <c r="T468" s="87" t="s">
        <v>77</v>
      </c>
      <c r="U468" s="88" t="s">
        <v>77</v>
      </c>
      <c r="V468" s="88" t="s">
        <v>77</v>
      </c>
      <c r="W468" s="89" t="s">
        <v>77</v>
      </c>
      <c r="X468" s="89" t="s">
        <v>77</v>
      </c>
    </row>
    <row r="469" spans="14:24" ht="15.75" x14ac:dyDescent="0.25">
      <c r="N469" s="85">
        <v>50801</v>
      </c>
      <c r="O469" s="86" t="s">
        <v>77</v>
      </c>
      <c r="P469" s="86" t="s">
        <v>77</v>
      </c>
      <c r="Q469" s="86" t="s">
        <v>77</v>
      </c>
      <c r="R469" s="86" t="s">
        <v>77</v>
      </c>
      <c r="S469" s="87" t="s">
        <v>77</v>
      </c>
      <c r="T469" s="87" t="s">
        <v>77</v>
      </c>
      <c r="U469" s="88" t="s">
        <v>77</v>
      </c>
      <c r="V469" s="88" t="s">
        <v>77</v>
      </c>
      <c r="W469" s="89" t="s">
        <v>77</v>
      </c>
      <c r="X469" s="89" t="s">
        <v>77</v>
      </c>
    </row>
    <row r="470" spans="14:24" ht="15.75" x14ac:dyDescent="0.25">
      <c r="N470" s="85">
        <v>50829</v>
      </c>
      <c r="O470" s="86" t="s">
        <v>77</v>
      </c>
      <c r="P470" s="86" t="s">
        <v>77</v>
      </c>
      <c r="Q470" s="86" t="s">
        <v>77</v>
      </c>
      <c r="R470" s="86" t="s">
        <v>77</v>
      </c>
      <c r="S470" s="87" t="s">
        <v>77</v>
      </c>
      <c r="T470" s="87" t="s">
        <v>77</v>
      </c>
      <c r="U470" s="88" t="s">
        <v>77</v>
      </c>
      <c r="V470" s="88" t="s">
        <v>77</v>
      </c>
      <c r="W470" s="89" t="s">
        <v>77</v>
      </c>
      <c r="X470" s="89" t="s">
        <v>77</v>
      </c>
    </row>
    <row r="471" spans="14:24" ht="15.75" x14ac:dyDescent="0.25">
      <c r="N471" s="85">
        <v>50860</v>
      </c>
      <c r="O471" s="86" t="s">
        <v>77</v>
      </c>
      <c r="P471" s="86" t="s">
        <v>77</v>
      </c>
      <c r="Q471" s="86" t="s">
        <v>77</v>
      </c>
      <c r="R471" s="86" t="s">
        <v>77</v>
      </c>
      <c r="S471" s="87" t="s">
        <v>77</v>
      </c>
      <c r="T471" s="87" t="s">
        <v>77</v>
      </c>
      <c r="U471" s="88" t="s">
        <v>77</v>
      </c>
      <c r="V471" s="88" t="s">
        <v>77</v>
      </c>
      <c r="W471" s="89" t="s">
        <v>77</v>
      </c>
      <c r="X471" s="89" t="s">
        <v>77</v>
      </c>
    </row>
    <row r="472" spans="14:24" ht="15.75" x14ac:dyDescent="0.25">
      <c r="N472" s="85">
        <v>50890</v>
      </c>
      <c r="O472" s="86" t="s">
        <v>77</v>
      </c>
      <c r="P472" s="86" t="s">
        <v>77</v>
      </c>
      <c r="Q472" s="86" t="s">
        <v>77</v>
      </c>
      <c r="R472" s="86" t="s">
        <v>77</v>
      </c>
      <c r="S472" s="87" t="s">
        <v>77</v>
      </c>
      <c r="T472" s="87" t="s">
        <v>77</v>
      </c>
      <c r="U472" s="88" t="s">
        <v>77</v>
      </c>
      <c r="V472" s="88" t="s">
        <v>77</v>
      </c>
      <c r="W472" s="89" t="s">
        <v>77</v>
      </c>
      <c r="X472" s="89" t="s">
        <v>77</v>
      </c>
    </row>
    <row r="473" spans="14:24" ht="15.75" x14ac:dyDescent="0.25">
      <c r="N473" s="85">
        <v>50921</v>
      </c>
      <c r="O473" s="86" t="s">
        <v>77</v>
      </c>
      <c r="P473" s="86" t="s">
        <v>77</v>
      </c>
      <c r="Q473" s="86" t="s">
        <v>77</v>
      </c>
      <c r="R473" s="86" t="s">
        <v>77</v>
      </c>
      <c r="S473" s="87" t="s">
        <v>77</v>
      </c>
      <c r="T473" s="87" t="s">
        <v>77</v>
      </c>
      <c r="U473" s="88" t="s">
        <v>77</v>
      </c>
      <c r="V473" s="88" t="s">
        <v>77</v>
      </c>
      <c r="W473" s="89" t="s">
        <v>77</v>
      </c>
      <c r="X473" s="89" t="s">
        <v>77</v>
      </c>
    </row>
    <row r="474" spans="14:24" ht="15.75" x14ac:dyDescent="0.25">
      <c r="N474" s="85">
        <v>50951</v>
      </c>
      <c r="O474" s="86" t="s">
        <v>77</v>
      </c>
      <c r="P474" s="86" t="s">
        <v>77</v>
      </c>
      <c r="Q474" s="86" t="s">
        <v>77</v>
      </c>
      <c r="R474" s="86" t="s">
        <v>77</v>
      </c>
      <c r="S474" s="87" t="s">
        <v>77</v>
      </c>
      <c r="T474" s="87" t="s">
        <v>77</v>
      </c>
      <c r="U474" s="88" t="s">
        <v>77</v>
      </c>
      <c r="V474" s="88" t="s">
        <v>77</v>
      </c>
      <c r="W474" s="89" t="s">
        <v>77</v>
      </c>
      <c r="X474" s="89" t="s">
        <v>77</v>
      </c>
    </row>
    <row r="475" spans="14:24" ht="15.75" x14ac:dyDescent="0.25">
      <c r="N475" s="85">
        <v>50982</v>
      </c>
      <c r="O475" s="86" t="s">
        <v>77</v>
      </c>
      <c r="P475" s="86" t="s">
        <v>77</v>
      </c>
      <c r="Q475" s="86" t="s">
        <v>77</v>
      </c>
      <c r="R475" s="86" t="s">
        <v>77</v>
      </c>
      <c r="S475" s="87" t="s">
        <v>77</v>
      </c>
      <c r="T475" s="87" t="s">
        <v>77</v>
      </c>
      <c r="U475" s="88" t="s">
        <v>77</v>
      </c>
      <c r="V475" s="88" t="s">
        <v>77</v>
      </c>
      <c r="W475" s="89" t="s">
        <v>77</v>
      </c>
      <c r="X475" s="89" t="s">
        <v>77</v>
      </c>
    </row>
    <row r="476" spans="14:24" ht="15.75" x14ac:dyDescent="0.25">
      <c r="N476" s="85">
        <v>51013</v>
      </c>
      <c r="O476" s="86" t="s">
        <v>77</v>
      </c>
      <c r="P476" s="86" t="s">
        <v>77</v>
      </c>
      <c r="Q476" s="86" t="s">
        <v>77</v>
      </c>
      <c r="R476" s="86" t="s">
        <v>77</v>
      </c>
      <c r="S476" s="87" t="s">
        <v>77</v>
      </c>
      <c r="T476" s="87" t="s">
        <v>77</v>
      </c>
      <c r="U476" s="88" t="s">
        <v>77</v>
      </c>
      <c r="V476" s="88" t="s">
        <v>77</v>
      </c>
      <c r="W476" s="89" t="s">
        <v>77</v>
      </c>
      <c r="X476" s="89" t="s">
        <v>77</v>
      </c>
    </row>
    <row r="477" spans="14:24" ht="15.75" x14ac:dyDescent="0.25">
      <c r="N477" s="85">
        <v>51043</v>
      </c>
      <c r="O477" s="86" t="s">
        <v>77</v>
      </c>
      <c r="P477" s="86" t="s">
        <v>77</v>
      </c>
      <c r="Q477" s="86" t="s">
        <v>77</v>
      </c>
      <c r="R477" s="86" t="s">
        <v>77</v>
      </c>
      <c r="S477" s="87" t="s">
        <v>77</v>
      </c>
      <c r="T477" s="87" t="s">
        <v>77</v>
      </c>
      <c r="U477" s="88" t="s">
        <v>77</v>
      </c>
      <c r="V477" s="88" t="s">
        <v>77</v>
      </c>
      <c r="W477" s="89" t="s">
        <v>77</v>
      </c>
      <c r="X477" s="89" t="s">
        <v>77</v>
      </c>
    </row>
    <row r="478" spans="14:24" ht="15.75" x14ac:dyDescent="0.25">
      <c r="N478" s="85">
        <v>51074</v>
      </c>
      <c r="O478" s="86" t="s">
        <v>77</v>
      </c>
      <c r="P478" s="86" t="s">
        <v>77</v>
      </c>
      <c r="Q478" s="86" t="s">
        <v>77</v>
      </c>
      <c r="R478" s="86" t="s">
        <v>77</v>
      </c>
      <c r="S478" s="87" t="s">
        <v>77</v>
      </c>
      <c r="T478" s="87" t="s">
        <v>77</v>
      </c>
      <c r="U478" s="88" t="s">
        <v>77</v>
      </c>
      <c r="V478" s="88" t="s">
        <v>77</v>
      </c>
      <c r="W478" s="89" t="s">
        <v>77</v>
      </c>
      <c r="X478" s="89" t="s">
        <v>77</v>
      </c>
    </row>
    <row r="479" spans="14:24" ht="15.75" x14ac:dyDescent="0.25">
      <c r="N479" s="85">
        <v>51104</v>
      </c>
      <c r="O479" s="86" t="s">
        <v>77</v>
      </c>
      <c r="P479" s="86" t="s">
        <v>77</v>
      </c>
      <c r="Q479" s="86" t="s">
        <v>77</v>
      </c>
      <c r="R479" s="86" t="s">
        <v>77</v>
      </c>
      <c r="S479" s="87" t="s">
        <v>77</v>
      </c>
      <c r="T479" s="87" t="s">
        <v>77</v>
      </c>
      <c r="U479" s="88" t="s">
        <v>77</v>
      </c>
      <c r="V479" s="88" t="s">
        <v>77</v>
      </c>
      <c r="W479" s="89" t="s">
        <v>77</v>
      </c>
      <c r="X479" s="89" t="s">
        <v>77</v>
      </c>
    </row>
    <row r="480" spans="14:24" ht="15.75" x14ac:dyDescent="0.25">
      <c r="N480" s="85">
        <v>51135</v>
      </c>
      <c r="O480" s="86" t="s">
        <v>77</v>
      </c>
      <c r="P480" s="86" t="s">
        <v>77</v>
      </c>
      <c r="Q480" s="86" t="s">
        <v>77</v>
      </c>
      <c r="R480" s="86" t="s">
        <v>77</v>
      </c>
      <c r="S480" s="87" t="s">
        <v>77</v>
      </c>
      <c r="T480" s="87" t="s">
        <v>77</v>
      </c>
      <c r="U480" s="88" t="s">
        <v>77</v>
      </c>
      <c r="V480" s="88" t="s">
        <v>77</v>
      </c>
      <c r="W480" s="89" t="s">
        <v>77</v>
      </c>
      <c r="X480" s="89" t="s">
        <v>77</v>
      </c>
    </row>
    <row r="481" spans="14:24" ht="15.75" x14ac:dyDescent="0.25">
      <c r="N481" s="85">
        <v>51166</v>
      </c>
      <c r="O481" s="86" t="s">
        <v>77</v>
      </c>
      <c r="P481" s="86" t="s">
        <v>77</v>
      </c>
      <c r="Q481" s="86" t="s">
        <v>77</v>
      </c>
      <c r="R481" s="86" t="s">
        <v>77</v>
      </c>
      <c r="S481" s="87" t="s">
        <v>77</v>
      </c>
      <c r="T481" s="87" t="s">
        <v>77</v>
      </c>
      <c r="U481" s="88" t="s">
        <v>77</v>
      </c>
      <c r="V481" s="88" t="s">
        <v>77</v>
      </c>
      <c r="W481" s="89" t="s">
        <v>77</v>
      </c>
      <c r="X481" s="89" t="s">
        <v>77</v>
      </c>
    </row>
    <row r="482" spans="14:24" ht="15.75" x14ac:dyDescent="0.25">
      <c r="N482" s="85">
        <v>51195</v>
      </c>
      <c r="O482" s="86" t="s">
        <v>77</v>
      </c>
      <c r="P482" s="86" t="s">
        <v>77</v>
      </c>
      <c r="Q482" s="86" t="s">
        <v>77</v>
      </c>
      <c r="R482" s="86" t="s">
        <v>77</v>
      </c>
      <c r="S482" s="87" t="s">
        <v>77</v>
      </c>
      <c r="T482" s="87" t="s">
        <v>77</v>
      </c>
      <c r="U482" s="88" t="s">
        <v>77</v>
      </c>
      <c r="V482" s="88" t="s">
        <v>77</v>
      </c>
      <c r="W482" s="89" t="s">
        <v>77</v>
      </c>
      <c r="X482" s="89" t="s">
        <v>77</v>
      </c>
    </row>
    <row r="483" spans="14:24" ht="15.75" x14ac:dyDescent="0.25">
      <c r="N483" s="85">
        <v>51226</v>
      </c>
      <c r="O483" s="86" t="s">
        <v>77</v>
      </c>
      <c r="P483" s="86" t="s">
        <v>77</v>
      </c>
      <c r="Q483" s="86" t="s">
        <v>77</v>
      </c>
      <c r="R483" s="86" t="s">
        <v>77</v>
      </c>
      <c r="S483" s="87" t="s">
        <v>77</v>
      </c>
      <c r="T483" s="87" t="s">
        <v>77</v>
      </c>
      <c r="U483" s="88" t="s">
        <v>77</v>
      </c>
      <c r="V483" s="88" t="s">
        <v>77</v>
      </c>
      <c r="W483" s="89" t="s">
        <v>77</v>
      </c>
      <c r="X483" s="89" t="s">
        <v>77</v>
      </c>
    </row>
    <row r="484" spans="14:24" ht="15.75" x14ac:dyDescent="0.25">
      <c r="N484" s="85">
        <v>51256</v>
      </c>
      <c r="O484" s="86" t="s">
        <v>77</v>
      </c>
      <c r="P484" s="86" t="s">
        <v>77</v>
      </c>
      <c r="Q484" s="86" t="s">
        <v>77</v>
      </c>
      <c r="R484" s="86" t="s">
        <v>77</v>
      </c>
      <c r="S484" s="87" t="s">
        <v>77</v>
      </c>
      <c r="T484" s="87" t="s">
        <v>77</v>
      </c>
      <c r="U484" s="88" t="s">
        <v>77</v>
      </c>
      <c r="V484" s="88" t="s">
        <v>77</v>
      </c>
      <c r="W484" s="89" t="s">
        <v>77</v>
      </c>
      <c r="X484" s="89" t="s">
        <v>77</v>
      </c>
    </row>
    <row r="485" spans="14:24" ht="15.75" x14ac:dyDescent="0.25">
      <c r="N485" s="85">
        <v>51287</v>
      </c>
      <c r="O485" s="86" t="s">
        <v>77</v>
      </c>
      <c r="P485" s="86" t="s">
        <v>77</v>
      </c>
      <c r="Q485" s="86" t="s">
        <v>77</v>
      </c>
      <c r="R485" s="86" t="s">
        <v>77</v>
      </c>
      <c r="S485" s="87" t="s">
        <v>77</v>
      </c>
      <c r="T485" s="87" t="s">
        <v>77</v>
      </c>
      <c r="U485" s="88" t="s">
        <v>77</v>
      </c>
      <c r="V485" s="88" t="s">
        <v>77</v>
      </c>
      <c r="W485" s="89" t="s">
        <v>77</v>
      </c>
      <c r="X485" s="89" t="s">
        <v>77</v>
      </c>
    </row>
    <row r="486" spans="14:24" ht="15.75" x14ac:dyDescent="0.25">
      <c r="N486" s="85">
        <v>51317</v>
      </c>
      <c r="O486" s="86" t="s">
        <v>77</v>
      </c>
      <c r="P486" s="86" t="s">
        <v>77</v>
      </c>
      <c r="Q486" s="86" t="s">
        <v>77</v>
      </c>
      <c r="R486" s="86" t="s">
        <v>77</v>
      </c>
      <c r="S486" s="87" t="s">
        <v>77</v>
      </c>
      <c r="T486" s="87" t="s">
        <v>77</v>
      </c>
      <c r="U486" s="88" t="s">
        <v>77</v>
      </c>
      <c r="V486" s="88" t="s">
        <v>77</v>
      </c>
      <c r="W486" s="89" t="s">
        <v>77</v>
      </c>
      <c r="X486" s="89" t="s">
        <v>77</v>
      </c>
    </row>
    <row r="487" spans="14:24" ht="15.75" x14ac:dyDescent="0.25">
      <c r="N487" s="85">
        <v>51348</v>
      </c>
      <c r="O487" s="86" t="s">
        <v>77</v>
      </c>
      <c r="P487" s="86" t="s">
        <v>77</v>
      </c>
      <c r="Q487" s="86" t="s">
        <v>77</v>
      </c>
      <c r="R487" s="86" t="s">
        <v>77</v>
      </c>
      <c r="S487" s="87" t="s">
        <v>77</v>
      </c>
      <c r="T487" s="87" t="s">
        <v>77</v>
      </c>
      <c r="U487" s="88" t="s">
        <v>77</v>
      </c>
      <c r="V487" s="88" t="s">
        <v>77</v>
      </c>
      <c r="W487" s="89" t="s">
        <v>77</v>
      </c>
      <c r="X487" s="89" t="s">
        <v>77</v>
      </c>
    </row>
    <row r="488" spans="14:24" ht="15.75" x14ac:dyDescent="0.25">
      <c r="N488" s="85">
        <v>51379</v>
      </c>
      <c r="O488" s="86" t="s">
        <v>77</v>
      </c>
      <c r="P488" s="86" t="s">
        <v>77</v>
      </c>
      <c r="Q488" s="86" t="s">
        <v>77</v>
      </c>
      <c r="R488" s="86" t="s">
        <v>77</v>
      </c>
      <c r="S488" s="87" t="s">
        <v>77</v>
      </c>
      <c r="T488" s="87" t="s">
        <v>77</v>
      </c>
      <c r="U488" s="88" t="s">
        <v>77</v>
      </c>
      <c r="V488" s="88" t="s">
        <v>77</v>
      </c>
      <c r="W488" s="89" t="s">
        <v>77</v>
      </c>
      <c r="X488" s="89" t="s">
        <v>77</v>
      </c>
    </row>
    <row r="489" spans="14:24" ht="15.75" x14ac:dyDescent="0.25">
      <c r="N489" s="85">
        <v>51409</v>
      </c>
      <c r="O489" s="86" t="s">
        <v>77</v>
      </c>
      <c r="P489" s="86" t="s">
        <v>77</v>
      </c>
      <c r="Q489" s="86" t="s">
        <v>77</v>
      </c>
      <c r="R489" s="86" t="s">
        <v>77</v>
      </c>
      <c r="S489" s="87" t="s">
        <v>77</v>
      </c>
      <c r="T489" s="87" t="s">
        <v>77</v>
      </c>
      <c r="U489" s="88" t="s">
        <v>77</v>
      </c>
      <c r="V489" s="88" t="s">
        <v>77</v>
      </c>
      <c r="W489" s="89" t="s">
        <v>77</v>
      </c>
      <c r="X489" s="89" t="s">
        <v>77</v>
      </c>
    </row>
    <row r="490" spans="14:24" ht="15.75" x14ac:dyDescent="0.25">
      <c r="N490" s="85">
        <v>51440</v>
      </c>
      <c r="O490" s="86" t="s">
        <v>77</v>
      </c>
      <c r="P490" s="86" t="s">
        <v>77</v>
      </c>
      <c r="Q490" s="86" t="s">
        <v>77</v>
      </c>
      <c r="R490" s="86" t="s">
        <v>77</v>
      </c>
      <c r="S490" s="87" t="s">
        <v>77</v>
      </c>
      <c r="T490" s="87" t="s">
        <v>77</v>
      </c>
      <c r="U490" s="88" t="s">
        <v>77</v>
      </c>
      <c r="V490" s="88" t="s">
        <v>77</v>
      </c>
      <c r="W490" s="89" t="s">
        <v>77</v>
      </c>
      <c r="X490" s="89" t="s">
        <v>77</v>
      </c>
    </row>
    <row r="491" spans="14:24" ht="15.75" x14ac:dyDescent="0.25">
      <c r="N491" s="85">
        <v>51470</v>
      </c>
      <c r="O491" s="86" t="s">
        <v>77</v>
      </c>
      <c r="P491" s="86" t="s">
        <v>77</v>
      </c>
      <c r="Q491" s="86" t="s">
        <v>77</v>
      </c>
      <c r="R491" s="86" t="s">
        <v>77</v>
      </c>
      <c r="S491" s="87" t="s">
        <v>77</v>
      </c>
      <c r="T491" s="87" t="s">
        <v>77</v>
      </c>
      <c r="U491" s="88" t="s">
        <v>77</v>
      </c>
      <c r="V491" s="88" t="s">
        <v>77</v>
      </c>
      <c r="W491" s="89" t="s">
        <v>77</v>
      </c>
      <c r="X491" s="89" t="s">
        <v>77</v>
      </c>
    </row>
    <row r="492" spans="14:24" ht="15.75" x14ac:dyDescent="0.25">
      <c r="N492" s="85">
        <v>51501</v>
      </c>
      <c r="O492" s="86" t="s">
        <v>77</v>
      </c>
      <c r="P492" s="86" t="s">
        <v>77</v>
      </c>
      <c r="Q492" s="86" t="s">
        <v>77</v>
      </c>
      <c r="R492" s="86" t="s">
        <v>77</v>
      </c>
      <c r="S492" s="87" t="s">
        <v>77</v>
      </c>
      <c r="T492" s="87" t="s">
        <v>77</v>
      </c>
      <c r="U492" s="88" t="s">
        <v>77</v>
      </c>
      <c r="V492" s="88" t="s">
        <v>77</v>
      </c>
      <c r="W492" s="89" t="s">
        <v>77</v>
      </c>
      <c r="X492" s="89" t="s">
        <v>77</v>
      </c>
    </row>
    <row r="493" spans="14:24" ht="15.75" x14ac:dyDescent="0.25">
      <c r="N493" s="85">
        <v>51532</v>
      </c>
      <c r="O493" s="86" t="s">
        <v>77</v>
      </c>
      <c r="P493" s="86" t="s">
        <v>77</v>
      </c>
      <c r="Q493" s="86" t="s">
        <v>77</v>
      </c>
      <c r="R493" s="86" t="s">
        <v>77</v>
      </c>
      <c r="S493" s="87" t="s">
        <v>77</v>
      </c>
      <c r="T493" s="87" t="s">
        <v>77</v>
      </c>
      <c r="U493" s="88" t="s">
        <v>77</v>
      </c>
      <c r="V493" s="88" t="s">
        <v>77</v>
      </c>
      <c r="W493" s="89" t="s">
        <v>77</v>
      </c>
      <c r="X493" s="89" t="s">
        <v>77</v>
      </c>
    </row>
    <row r="494" spans="14:24" ht="15.75" x14ac:dyDescent="0.25">
      <c r="N494" s="85">
        <v>51560</v>
      </c>
      <c r="O494" s="86" t="s">
        <v>77</v>
      </c>
      <c r="P494" s="86" t="s">
        <v>77</v>
      </c>
      <c r="Q494" s="86" t="s">
        <v>77</v>
      </c>
      <c r="R494" s="86" t="s">
        <v>77</v>
      </c>
      <c r="S494" s="87" t="s">
        <v>77</v>
      </c>
      <c r="T494" s="87" t="s">
        <v>77</v>
      </c>
      <c r="U494" s="88" t="s">
        <v>77</v>
      </c>
      <c r="V494" s="88" t="s">
        <v>77</v>
      </c>
      <c r="W494" s="89" t="s">
        <v>77</v>
      </c>
      <c r="X494" s="89" t="s">
        <v>77</v>
      </c>
    </row>
    <row r="495" spans="14:24" ht="15.75" x14ac:dyDescent="0.25">
      <c r="N495" s="85">
        <v>51591</v>
      </c>
      <c r="O495" s="86" t="s">
        <v>77</v>
      </c>
      <c r="P495" s="86" t="s">
        <v>77</v>
      </c>
      <c r="Q495" s="86" t="s">
        <v>77</v>
      </c>
      <c r="R495" s="86" t="s">
        <v>77</v>
      </c>
      <c r="S495" s="87" t="s">
        <v>77</v>
      </c>
      <c r="T495" s="87" t="s">
        <v>77</v>
      </c>
      <c r="U495" s="88" t="s">
        <v>77</v>
      </c>
      <c r="V495" s="88" t="s">
        <v>77</v>
      </c>
      <c r="W495" s="89" t="s">
        <v>77</v>
      </c>
      <c r="X495" s="89" t="s">
        <v>77</v>
      </c>
    </row>
    <row r="496" spans="14:24" ht="15.75" x14ac:dyDescent="0.25">
      <c r="N496" s="85">
        <v>51621</v>
      </c>
      <c r="O496" s="86" t="s">
        <v>77</v>
      </c>
      <c r="P496" s="86" t="s">
        <v>77</v>
      </c>
      <c r="Q496" s="86" t="s">
        <v>77</v>
      </c>
      <c r="R496" s="86" t="s">
        <v>77</v>
      </c>
      <c r="S496" s="87" t="s">
        <v>77</v>
      </c>
      <c r="T496" s="87" t="s">
        <v>77</v>
      </c>
      <c r="U496" s="88" t="s">
        <v>77</v>
      </c>
      <c r="V496" s="88" t="s">
        <v>77</v>
      </c>
      <c r="W496" s="89" t="s">
        <v>77</v>
      </c>
      <c r="X496" s="89" t="s">
        <v>77</v>
      </c>
    </row>
    <row r="497" spans="14:24" ht="15.75" x14ac:dyDescent="0.25">
      <c r="N497" s="85">
        <v>51652</v>
      </c>
      <c r="O497" s="86" t="s">
        <v>77</v>
      </c>
      <c r="P497" s="86" t="s">
        <v>77</v>
      </c>
      <c r="Q497" s="86" t="s">
        <v>77</v>
      </c>
      <c r="R497" s="86" t="s">
        <v>77</v>
      </c>
      <c r="S497" s="87" t="s">
        <v>77</v>
      </c>
      <c r="T497" s="87" t="s">
        <v>77</v>
      </c>
      <c r="U497" s="88" t="s">
        <v>77</v>
      </c>
      <c r="V497" s="88" t="s">
        <v>77</v>
      </c>
      <c r="W497" s="89" t="s">
        <v>77</v>
      </c>
      <c r="X497" s="89" t="s">
        <v>77</v>
      </c>
    </row>
    <row r="498" spans="14:24" ht="15.75" x14ac:dyDescent="0.25">
      <c r="N498" s="85">
        <v>51682</v>
      </c>
      <c r="O498" s="86" t="s">
        <v>77</v>
      </c>
      <c r="P498" s="86" t="s">
        <v>77</v>
      </c>
      <c r="Q498" s="86" t="s">
        <v>77</v>
      </c>
      <c r="R498" s="86" t="s">
        <v>77</v>
      </c>
      <c r="S498" s="87" t="s">
        <v>77</v>
      </c>
      <c r="T498" s="87" t="s">
        <v>77</v>
      </c>
      <c r="U498" s="88" t="s">
        <v>77</v>
      </c>
      <c r="V498" s="88" t="s">
        <v>77</v>
      </c>
      <c r="W498" s="89" t="s">
        <v>77</v>
      </c>
      <c r="X498" s="89" t="s">
        <v>77</v>
      </c>
    </row>
    <row r="499" spans="14:24" ht="15.75" x14ac:dyDescent="0.25">
      <c r="N499" s="85">
        <v>51713</v>
      </c>
      <c r="O499" s="86" t="s">
        <v>77</v>
      </c>
      <c r="P499" s="86" t="s">
        <v>77</v>
      </c>
      <c r="Q499" s="86" t="s">
        <v>77</v>
      </c>
      <c r="R499" s="86" t="s">
        <v>77</v>
      </c>
      <c r="S499" s="87" t="s">
        <v>77</v>
      </c>
      <c r="T499" s="87" t="s">
        <v>77</v>
      </c>
      <c r="U499" s="88" t="s">
        <v>77</v>
      </c>
      <c r="V499" s="88" t="s">
        <v>77</v>
      </c>
      <c r="W499" s="89" t="s">
        <v>77</v>
      </c>
      <c r="X499" s="89" t="s">
        <v>77</v>
      </c>
    </row>
    <row r="500" spans="14:24" ht="15.75" x14ac:dyDescent="0.25">
      <c r="N500" s="85">
        <v>51744</v>
      </c>
      <c r="O500" s="86" t="s">
        <v>77</v>
      </c>
      <c r="P500" s="86" t="s">
        <v>77</v>
      </c>
      <c r="Q500" s="86" t="s">
        <v>77</v>
      </c>
      <c r="R500" s="86" t="s">
        <v>77</v>
      </c>
      <c r="S500" s="87" t="s">
        <v>77</v>
      </c>
      <c r="T500" s="87" t="s">
        <v>77</v>
      </c>
      <c r="U500" s="88" t="s">
        <v>77</v>
      </c>
      <c r="V500" s="88" t="s">
        <v>77</v>
      </c>
      <c r="W500" s="89" t="s">
        <v>77</v>
      </c>
      <c r="X500" s="89" t="s">
        <v>77</v>
      </c>
    </row>
    <row r="501" spans="14:24" ht="15.75" x14ac:dyDescent="0.25">
      <c r="N501" s="85">
        <v>51774</v>
      </c>
      <c r="O501" s="86" t="s">
        <v>77</v>
      </c>
      <c r="P501" s="86" t="s">
        <v>77</v>
      </c>
      <c r="Q501" s="86" t="s">
        <v>77</v>
      </c>
      <c r="R501" s="86" t="s">
        <v>77</v>
      </c>
      <c r="S501" s="87" t="s">
        <v>77</v>
      </c>
      <c r="T501" s="87" t="s">
        <v>77</v>
      </c>
      <c r="U501" s="88" t="s">
        <v>77</v>
      </c>
      <c r="V501" s="88" t="s">
        <v>77</v>
      </c>
      <c r="W501" s="89" t="s">
        <v>77</v>
      </c>
      <c r="X501" s="89" t="s">
        <v>77</v>
      </c>
    </row>
    <row r="502" spans="14:24" ht="15.75" x14ac:dyDescent="0.25">
      <c r="N502" s="85">
        <v>51805</v>
      </c>
      <c r="O502" s="86" t="s">
        <v>77</v>
      </c>
      <c r="P502" s="86" t="s">
        <v>77</v>
      </c>
      <c r="Q502" s="86" t="s">
        <v>77</v>
      </c>
      <c r="R502" s="86" t="s">
        <v>77</v>
      </c>
      <c r="S502" s="87" t="s">
        <v>77</v>
      </c>
      <c r="T502" s="87" t="s">
        <v>77</v>
      </c>
      <c r="U502" s="88" t="s">
        <v>77</v>
      </c>
      <c r="V502" s="88" t="s">
        <v>77</v>
      </c>
      <c r="W502" s="89" t="s">
        <v>77</v>
      </c>
      <c r="X502" s="89" t="s">
        <v>77</v>
      </c>
    </row>
    <row r="503" spans="14:24" ht="15.75" x14ac:dyDescent="0.25">
      <c r="N503" s="85">
        <v>51835</v>
      </c>
      <c r="O503" s="86" t="s">
        <v>77</v>
      </c>
      <c r="P503" s="86" t="s">
        <v>77</v>
      </c>
      <c r="Q503" s="86" t="s">
        <v>77</v>
      </c>
      <c r="R503" s="86" t="s">
        <v>77</v>
      </c>
      <c r="S503" s="87" t="s">
        <v>77</v>
      </c>
      <c r="T503" s="87" t="s">
        <v>77</v>
      </c>
      <c r="U503" s="88" t="s">
        <v>77</v>
      </c>
      <c r="V503" s="88" t="s">
        <v>77</v>
      </c>
      <c r="W503" s="89" t="s">
        <v>77</v>
      </c>
      <c r="X503" s="89" t="s">
        <v>77</v>
      </c>
    </row>
    <row r="504" spans="14:24" ht="15.75" x14ac:dyDescent="0.25">
      <c r="N504" s="85">
        <v>51866</v>
      </c>
      <c r="O504" s="86" t="s">
        <v>77</v>
      </c>
      <c r="P504" s="86" t="s">
        <v>77</v>
      </c>
      <c r="Q504" s="86" t="s">
        <v>77</v>
      </c>
      <c r="R504" s="86" t="s">
        <v>77</v>
      </c>
      <c r="S504" s="87" t="s">
        <v>77</v>
      </c>
      <c r="T504" s="87" t="s">
        <v>77</v>
      </c>
      <c r="U504" s="88" t="s">
        <v>77</v>
      </c>
      <c r="V504" s="88" t="s">
        <v>77</v>
      </c>
      <c r="W504" s="89" t="s">
        <v>77</v>
      </c>
      <c r="X504" s="89" t="s">
        <v>77</v>
      </c>
    </row>
    <row r="505" spans="14:24" ht="15.75" x14ac:dyDescent="0.25">
      <c r="N505" s="85">
        <v>51897</v>
      </c>
      <c r="O505" s="86" t="s">
        <v>77</v>
      </c>
      <c r="P505" s="86" t="s">
        <v>77</v>
      </c>
      <c r="Q505" s="86" t="s">
        <v>77</v>
      </c>
      <c r="R505" s="86" t="s">
        <v>77</v>
      </c>
      <c r="S505" s="87" t="s">
        <v>77</v>
      </c>
      <c r="T505" s="87" t="s">
        <v>77</v>
      </c>
      <c r="U505" s="88" t="s">
        <v>77</v>
      </c>
      <c r="V505" s="88" t="s">
        <v>77</v>
      </c>
      <c r="W505" s="89" t="s">
        <v>77</v>
      </c>
      <c r="X505" s="89" t="s">
        <v>77</v>
      </c>
    </row>
    <row r="506" spans="14:24" ht="15.75" x14ac:dyDescent="0.25">
      <c r="N506" s="85">
        <v>51925</v>
      </c>
      <c r="O506" s="86" t="s">
        <v>77</v>
      </c>
      <c r="P506" s="86" t="s">
        <v>77</v>
      </c>
      <c r="Q506" s="86" t="s">
        <v>77</v>
      </c>
      <c r="R506" s="86" t="s">
        <v>77</v>
      </c>
      <c r="S506" s="87" t="s">
        <v>77</v>
      </c>
      <c r="T506" s="87" t="s">
        <v>77</v>
      </c>
      <c r="U506" s="88" t="s">
        <v>77</v>
      </c>
      <c r="V506" s="88" t="s">
        <v>77</v>
      </c>
      <c r="W506" s="89" t="s">
        <v>77</v>
      </c>
      <c r="X506" s="89" t="s">
        <v>77</v>
      </c>
    </row>
    <row r="507" spans="14:24" ht="15.75" x14ac:dyDescent="0.25">
      <c r="N507" s="85">
        <v>51956</v>
      </c>
      <c r="O507" s="86" t="s">
        <v>77</v>
      </c>
      <c r="P507" s="86" t="s">
        <v>77</v>
      </c>
      <c r="Q507" s="86" t="s">
        <v>77</v>
      </c>
      <c r="R507" s="86" t="s">
        <v>77</v>
      </c>
      <c r="S507" s="87" t="s">
        <v>77</v>
      </c>
      <c r="T507" s="87" t="s">
        <v>77</v>
      </c>
      <c r="U507" s="88" t="s">
        <v>77</v>
      </c>
      <c r="V507" s="88" t="s">
        <v>77</v>
      </c>
      <c r="W507" s="89" t="s">
        <v>77</v>
      </c>
      <c r="X507" s="89" t="s">
        <v>77</v>
      </c>
    </row>
    <row r="508" spans="14:24" ht="15.75" x14ac:dyDescent="0.25">
      <c r="N508" s="85">
        <v>51986</v>
      </c>
      <c r="O508" s="86" t="s">
        <v>77</v>
      </c>
      <c r="P508" s="86" t="s">
        <v>77</v>
      </c>
      <c r="Q508" s="86" t="s">
        <v>77</v>
      </c>
      <c r="R508" s="86" t="s">
        <v>77</v>
      </c>
      <c r="S508" s="87" t="s">
        <v>77</v>
      </c>
      <c r="T508" s="87" t="s">
        <v>77</v>
      </c>
      <c r="U508" s="88" t="s">
        <v>77</v>
      </c>
      <c r="V508" s="88" t="s">
        <v>77</v>
      </c>
      <c r="W508" s="89" t="s">
        <v>77</v>
      </c>
      <c r="X508" s="89" t="s">
        <v>77</v>
      </c>
    </row>
    <row r="509" spans="14:24" ht="15.75" x14ac:dyDescent="0.25">
      <c r="N509" s="85">
        <v>52017</v>
      </c>
      <c r="O509" s="86" t="s">
        <v>77</v>
      </c>
      <c r="P509" s="86" t="s">
        <v>77</v>
      </c>
      <c r="Q509" s="86" t="s">
        <v>77</v>
      </c>
      <c r="R509" s="86" t="s">
        <v>77</v>
      </c>
      <c r="S509" s="87" t="s">
        <v>77</v>
      </c>
      <c r="T509" s="87" t="s">
        <v>77</v>
      </c>
      <c r="U509" s="88" t="s">
        <v>77</v>
      </c>
      <c r="V509" s="88" t="s">
        <v>77</v>
      </c>
      <c r="W509" s="89" t="s">
        <v>77</v>
      </c>
      <c r="X509" s="89" t="s">
        <v>77</v>
      </c>
    </row>
    <row r="510" spans="14:24" ht="15.75" x14ac:dyDescent="0.25">
      <c r="N510" s="85">
        <v>52047</v>
      </c>
      <c r="O510" s="86" t="s">
        <v>77</v>
      </c>
      <c r="P510" s="86" t="s">
        <v>77</v>
      </c>
      <c r="Q510" s="86" t="s">
        <v>77</v>
      </c>
      <c r="R510" s="86" t="s">
        <v>77</v>
      </c>
      <c r="S510" s="87" t="s">
        <v>77</v>
      </c>
      <c r="T510" s="87" t="s">
        <v>77</v>
      </c>
      <c r="U510" s="88" t="s">
        <v>77</v>
      </c>
      <c r="V510" s="88" t="s">
        <v>77</v>
      </c>
      <c r="W510" s="89" t="s">
        <v>77</v>
      </c>
      <c r="X510" s="89" t="s">
        <v>77</v>
      </c>
    </row>
    <row r="511" spans="14:24" ht="15.75" x14ac:dyDescent="0.25">
      <c r="N511" s="85">
        <v>52078</v>
      </c>
      <c r="O511" s="86" t="s">
        <v>77</v>
      </c>
      <c r="P511" s="86" t="s">
        <v>77</v>
      </c>
      <c r="Q511" s="86" t="s">
        <v>77</v>
      </c>
      <c r="R511" s="86" t="s">
        <v>77</v>
      </c>
      <c r="S511" s="87" t="s">
        <v>77</v>
      </c>
      <c r="T511" s="87" t="s">
        <v>77</v>
      </c>
      <c r="U511" s="88" t="s">
        <v>77</v>
      </c>
      <c r="V511" s="88" t="s">
        <v>77</v>
      </c>
      <c r="W511" s="89" t="s">
        <v>77</v>
      </c>
      <c r="X511" s="89" t="s">
        <v>77</v>
      </c>
    </row>
    <row r="512" spans="14:24" ht="15.75" x14ac:dyDescent="0.25">
      <c r="N512" s="85">
        <v>52109</v>
      </c>
      <c r="O512" s="86" t="s">
        <v>77</v>
      </c>
      <c r="P512" s="86" t="s">
        <v>77</v>
      </c>
      <c r="Q512" s="86" t="s">
        <v>77</v>
      </c>
      <c r="R512" s="86" t="s">
        <v>77</v>
      </c>
      <c r="S512" s="87" t="s">
        <v>77</v>
      </c>
      <c r="T512" s="87" t="s">
        <v>77</v>
      </c>
      <c r="U512" s="88" t="s">
        <v>77</v>
      </c>
      <c r="V512" s="88" t="s">
        <v>77</v>
      </c>
      <c r="W512" s="89" t="s">
        <v>77</v>
      </c>
      <c r="X512" s="89" t="s">
        <v>77</v>
      </c>
    </row>
    <row r="513" spans="14:24" ht="15.75" x14ac:dyDescent="0.25">
      <c r="N513" s="85">
        <v>52139</v>
      </c>
      <c r="O513" s="86" t="s">
        <v>77</v>
      </c>
      <c r="P513" s="86" t="s">
        <v>77</v>
      </c>
      <c r="Q513" s="86" t="s">
        <v>77</v>
      </c>
      <c r="R513" s="86" t="s">
        <v>77</v>
      </c>
      <c r="S513" s="87" t="s">
        <v>77</v>
      </c>
      <c r="T513" s="87" t="s">
        <v>77</v>
      </c>
      <c r="U513" s="88" t="s">
        <v>77</v>
      </c>
      <c r="V513" s="88" t="s">
        <v>77</v>
      </c>
      <c r="W513" s="89" t="s">
        <v>77</v>
      </c>
      <c r="X513" s="89" t="s">
        <v>77</v>
      </c>
    </row>
    <row r="514" spans="14:24" ht="15.75" x14ac:dyDescent="0.25">
      <c r="N514" s="85">
        <v>52170</v>
      </c>
      <c r="O514" s="86" t="s">
        <v>77</v>
      </c>
      <c r="P514" s="86" t="s">
        <v>77</v>
      </c>
      <c r="Q514" s="86" t="s">
        <v>77</v>
      </c>
      <c r="R514" s="86" t="s">
        <v>77</v>
      </c>
      <c r="S514" s="87" t="s">
        <v>77</v>
      </c>
      <c r="T514" s="87" t="s">
        <v>77</v>
      </c>
      <c r="U514" s="88" t="s">
        <v>77</v>
      </c>
      <c r="V514" s="88" t="s">
        <v>77</v>
      </c>
      <c r="W514" s="89" t="s">
        <v>77</v>
      </c>
      <c r="X514" s="89" t="s">
        <v>77</v>
      </c>
    </row>
    <row r="515" spans="14:24" ht="15.75" x14ac:dyDescent="0.25">
      <c r="N515" s="85">
        <v>52200</v>
      </c>
      <c r="O515" s="86" t="s">
        <v>77</v>
      </c>
      <c r="P515" s="86" t="s">
        <v>77</v>
      </c>
      <c r="Q515" s="86" t="s">
        <v>77</v>
      </c>
      <c r="R515" s="86" t="s">
        <v>77</v>
      </c>
      <c r="S515" s="87" t="s">
        <v>77</v>
      </c>
      <c r="T515" s="87" t="s">
        <v>77</v>
      </c>
      <c r="U515" s="88" t="s">
        <v>77</v>
      </c>
      <c r="V515" s="88" t="s">
        <v>77</v>
      </c>
      <c r="W515" s="89" t="s">
        <v>77</v>
      </c>
      <c r="X515" s="89" t="s">
        <v>77</v>
      </c>
    </row>
    <row r="516" spans="14:24" ht="15.75" x14ac:dyDescent="0.25">
      <c r="N516" s="85">
        <v>52231</v>
      </c>
      <c r="O516" s="86" t="s">
        <v>77</v>
      </c>
      <c r="P516" s="86" t="s">
        <v>77</v>
      </c>
      <c r="Q516" s="86" t="s">
        <v>77</v>
      </c>
      <c r="R516" s="86" t="s">
        <v>77</v>
      </c>
      <c r="S516" s="87" t="s">
        <v>77</v>
      </c>
      <c r="T516" s="87" t="s">
        <v>77</v>
      </c>
      <c r="U516" s="88" t="s">
        <v>77</v>
      </c>
      <c r="V516" s="88" t="s">
        <v>77</v>
      </c>
      <c r="W516" s="89" t="s">
        <v>77</v>
      </c>
      <c r="X516" s="89" t="s">
        <v>77</v>
      </c>
    </row>
    <row r="517" spans="14:24" ht="15.75" x14ac:dyDescent="0.25">
      <c r="N517" s="85">
        <v>52262</v>
      </c>
      <c r="O517" s="86" t="s">
        <v>77</v>
      </c>
      <c r="P517" s="86" t="s">
        <v>77</v>
      </c>
      <c r="Q517" s="86" t="s">
        <v>77</v>
      </c>
      <c r="R517" s="86" t="s">
        <v>77</v>
      </c>
      <c r="S517" s="87" t="s">
        <v>77</v>
      </c>
      <c r="T517" s="87" t="s">
        <v>77</v>
      </c>
      <c r="U517" s="88" t="s">
        <v>77</v>
      </c>
      <c r="V517" s="88" t="s">
        <v>77</v>
      </c>
      <c r="W517" s="89" t="s">
        <v>77</v>
      </c>
      <c r="X517" s="89" t="s">
        <v>77</v>
      </c>
    </row>
    <row r="518" spans="14:24" ht="15.75" x14ac:dyDescent="0.25">
      <c r="N518" s="85">
        <v>52290</v>
      </c>
      <c r="O518" s="86" t="s">
        <v>77</v>
      </c>
      <c r="P518" s="86" t="s">
        <v>77</v>
      </c>
      <c r="Q518" s="86" t="s">
        <v>77</v>
      </c>
      <c r="R518" s="86" t="s">
        <v>77</v>
      </c>
      <c r="S518" s="87" t="s">
        <v>77</v>
      </c>
      <c r="T518" s="87" t="s">
        <v>77</v>
      </c>
      <c r="U518" s="88" t="s">
        <v>77</v>
      </c>
      <c r="V518" s="88" t="s">
        <v>77</v>
      </c>
      <c r="W518" s="89" t="s">
        <v>77</v>
      </c>
      <c r="X518" s="89" t="s">
        <v>77</v>
      </c>
    </row>
    <row r="519" spans="14:24" ht="15.75" x14ac:dyDescent="0.25">
      <c r="N519" s="85">
        <v>52321</v>
      </c>
      <c r="O519" s="86" t="s">
        <v>77</v>
      </c>
      <c r="P519" s="86" t="s">
        <v>77</v>
      </c>
      <c r="Q519" s="86" t="s">
        <v>77</v>
      </c>
      <c r="R519" s="86" t="s">
        <v>77</v>
      </c>
      <c r="S519" s="87" t="s">
        <v>77</v>
      </c>
      <c r="T519" s="87" t="s">
        <v>77</v>
      </c>
      <c r="U519" s="88" t="s">
        <v>77</v>
      </c>
      <c r="V519" s="88" t="s">
        <v>77</v>
      </c>
      <c r="W519" s="89" t="s">
        <v>77</v>
      </c>
      <c r="X519" s="89" t="s">
        <v>77</v>
      </c>
    </row>
    <row r="520" spans="14:24" ht="15.75" x14ac:dyDescent="0.25">
      <c r="N520" s="85">
        <v>52351</v>
      </c>
      <c r="O520" s="86" t="s">
        <v>77</v>
      </c>
      <c r="P520" s="86" t="s">
        <v>77</v>
      </c>
      <c r="Q520" s="86" t="s">
        <v>77</v>
      </c>
      <c r="R520" s="86" t="s">
        <v>77</v>
      </c>
      <c r="S520" s="87" t="s">
        <v>77</v>
      </c>
      <c r="T520" s="87" t="s">
        <v>77</v>
      </c>
      <c r="U520" s="88" t="s">
        <v>77</v>
      </c>
      <c r="V520" s="88" t="s">
        <v>77</v>
      </c>
      <c r="W520" s="89" t="s">
        <v>77</v>
      </c>
      <c r="X520" s="89" t="s">
        <v>77</v>
      </c>
    </row>
    <row r="521" spans="14:24" ht="15.75" x14ac:dyDescent="0.25">
      <c r="N521" s="85">
        <v>52382</v>
      </c>
      <c r="O521" s="86" t="s">
        <v>77</v>
      </c>
      <c r="P521" s="86" t="s">
        <v>77</v>
      </c>
      <c r="Q521" s="86" t="s">
        <v>77</v>
      </c>
      <c r="R521" s="86" t="s">
        <v>77</v>
      </c>
      <c r="S521" s="87" t="s">
        <v>77</v>
      </c>
      <c r="T521" s="87" t="s">
        <v>77</v>
      </c>
      <c r="U521" s="88" t="s">
        <v>77</v>
      </c>
      <c r="V521" s="88" t="s">
        <v>77</v>
      </c>
      <c r="W521" s="89" t="s">
        <v>77</v>
      </c>
      <c r="X521" s="89" t="s">
        <v>77</v>
      </c>
    </row>
    <row r="522" spans="14:24" ht="15.75" x14ac:dyDescent="0.25">
      <c r="N522" s="85">
        <v>52412</v>
      </c>
      <c r="O522" s="86" t="s">
        <v>77</v>
      </c>
      <c r="P522" s="86" t="s">
        <v>77</v>
      </c>
      <c r="Q522" s="86" t="s">
        <v>77</v>
      </c>
      <c r="R522" s="86" t="s">
        <v>77</v>
      </c>
      <c r="S522" s="87" t="s">
        <v>77</v>
      </c>
      <c r="T522" s="87" t="s">
        <v>77</v>
      </c>
      <c r="U522" s="88" t="s">
        <v>77</v>
      </c>
      <c r="V522" s="88" t="s">
        <v>77</v>
      </c>
      <c r="W522" s="89" t="s">
        <v>77</v>
      </c>
      <c r="X522" s="89" t="s">
        <v>77</v>
      </c>
    </row>
    <row r="523" spans="14:24" ht="15.75" x14ac:dyDescent="0.25">
      <c r="N523" s="85">
        <v>52443</v>
      </c>
      <c r="O523" s="86" t="s">
        <v>77</v>
      </c>
      <c r="P523" s="86" t="s">
        <v>77</v>
      </c>
      <c r="Q523" s="86" t="s">
        <v>77</v>
      </c>
      <c r="R523" s="86" t="s">
        <v>77</v>
      </c>
      <c r="S523" s="87" t="s">
        <v>77</v>
      </c>
      <c r="T523" s="87" t="s">
        <v>77</v>
      </c>
      <c r="U523" s="88" t="s">
        <v>77</v>
      </c>
      <c r="V523" s="88" t="s">
        <v>77</v>
      </c>
      <c r="W523" s="89" t="s">
        <v>77</v>
      </c>
      <c r="X523" s="89" t="s">
        <v>77</v>
      </c>
    </row>
    <row r="524" spans="14:24" ht="15.75" x14ac:dyDescent="0.25">
      <c r="N524" s="85">
        <v>52474</v>
      </c>
      <c r="O524" s="86" t="s">
        <v>77</v>
      </c>
      <c r="P524" s="86" t="s">
        <v>77</v>
      </c>
      <c r="Q524" s="86" t="s">
        <v>77</v>
      </c>
      <c r="R524" s="86" t="s">
        <v>77</v>
      </c>
      <c r="S524" s="87" t="s">
        <v>77</v>
      </c>
      <c r="T524" s="87" t="s">
        <v>77</v>
      </c>
      <c r="U524" s="88" t="s">
        <v>77</v>
      </c>
      <c r="V524" s="88" t="s">
        <v>77</v>
      </c>
      <c r="W524" s="89" t="s">
        <v>77</v>
      </c>
      <c r="X524" s="89" t="s">
        <v>77</v>
      </c>
    </row>
    <row r="525" spans="14:24" ht="15.75" x14ac:dyDescent="0.25">
      <c r="N525" s="85">
        <v>52504</v>
      </c>
      <c r="O525" s="86" t="s">
        <v>77</v>
      </c>
      <c r="P525" s="86" t="s">
        <v>77</v>
      </c>
      <c r="Q525" s="86" t="s">
        <v>77</v>
      </c>
      <c r="R525" s="86" t="s">
        <v>77</v>
      </c>
      <c r="S525" s="87" t="s">
        <v>77</v>
      </c>
      <c r="T525" s="87" t="s">
        <v>77</v>
      </c>
      <c r="U525" s="88" t="s">
        <v>77</v>
      </c>
      <c r="V525" s="88" t="s">
        <v>77</v>
      </c>
      <c r="W525" s="89" t="s">
        <v>77</v>
      </c>
      <c r="X525" s="89" t="s">
        <v>77</v>
      </c>
    </row>
    <row r="526" spans="14:24" ht="15.75" x14ac:dyDescent="0.25">
      <c r="N526" s="85">
        <v>52535</v>
      </c>
      <c r="O526" s="86" t="s">
        <v>77</v>
      </c>
      <c r="P526" s="86" t="s">
        <v>77</v>
      </c>
      <c r="Q526" s="86" t="s">
        <v>77</v>
      </c>
      <c r="R526" s="86" t="s">
        <v>77</v>
      </c>
      <c r="S526" s="87" t="s">
        <v>77</v>
      </c>
      <c r="T526" s="87" t="s">
        <v>77</v>
      </c>
      <c r="U526" s="88" t="s">
        <v>77</v>
      </c>
      <c r="V526" s="88" t="s">
        <v>77</v>
      </c>
      <c r="W526" s="89" t="s">
        <v>77</v>
      </c>
      <c r="X526" s="89" t="s">
        <v>77</v>
      </c>
    </row>
    <row r="527" spans="14:24" ht="15.75" x14ac:dyDescent="0.25">
      <c r="N527" s="85">
        <v>52565</v>
      </c>
      <c r="O527" s="86" t="s">
        <v>77</v>
      </c>
      <c r="P527" s="86" t="s">
        <v>77</v>
      </c>
      <c r="Q527" s="86" t="s">
        <v>77</v>
      </c>
      <c r="R527" s="86" t="s">
        <v>77</v>
      </c>
      <c r="S527" s="87" t="s">
        <v>77</v>
      </c>
      <c r="T527" s="87" t="s">
        <v>77</v>
      </c>
      <c r="U527" s="88" t="s">
        <v>77</v>
      </c>
      <c r="V527" s="88" t="s">
        <v>77</v>
      </c>
      <c r="W527" s="89" t="s">
        <v>77</v>
      </c>
      <c r="X527" s="89" t="s">
        <v>77</v>
      </c>
    </row>
    <row r="528" spans="14:24" ht="15.75" x14ac:dyDescent="0.25">
      <c r="N528" s="85">
        <v>52596</v>
      </c>
      <c r="O528" s="86" t="s">
        <v>77</v>
      </c>
      <c r="P528" s="86" t="s">
        <v>77</v>
      </c>
      <c r="Q528" s="86" t="s">
        <v>77</v>
      </c>
      <c r="R528" s="86" t="s">
        <v>77</v>
      </c>
      <c r="S528" s="87" t="s">
        <v>77</v>
      </c>
      <c r="T528" s="87" t="s">
        <v>77</v>
      </c>
      <c r="U528" s="88" t="s">
        <v>77</v>
      </c>
      <c r="V528" s="88" t="s">
        <v>77</v>
      </c>
      <c r="W528" s="89" t="s">
        <v>77</v>
      </c>
      <c r="X528" s="89" t="s">
        <v>77</v>
      </c>
    </row>
    <row r="529" spans="14:24" ht="15.75" x14ac:dyDescent="0.25">
      <c r="N529" s="85">
        <v>52627</v>
      </c>
      <c r="O529" s="86" t="s">
        <v>77</v>
      </c>
      <c r="P529" s="86" t="s">
        <v>77</v>
      </c>
      <c r="Q529" s="86" t="s">
        <v>77</v>
      </c>
      <c r="R529" s="86" t="s">
        <v>77</v>
      </c>
      <c r="S529" s="87" t="s">
        <v>77</v>
      </c>
      <c r="T529" s="87" t="s">
        <v>77</v>
      </c>
      <c r="U529" s="88" t="s">
        <v>77</v>
      </c>
      <c r="V529" s="88" t="s">
        <v>77</v>
      </c>
      <c r="W529" s="89" t="s">
        <v>77</v>
      </c>
      <c r="X529" s="89" t="s">
        <v>77</v>
      </c>
    </row>
    <row r="530" spans="14:24" ht="15.75" x14ac:dyDescent="0.25">
      <c r="N530" s="85">
        <v>52656</v>
      </c>
      <c r="O530" s="86" t="s">
        <v>77</v>
      </c>
      <c r="P530" s="86" t="s">
        <v>77</v>
      </c>
      <c r="Q530" s="86" t="s">
        <v>77</v>
      </c>
      <c r="R530" s="86" t="s">
        <v>77</v>
      </c>
      <c r="S530" s="87" t="s">
        <v>77</v>
      </c>
      <c r="T530" s="87" t="s">
        <v>77</v>
      </c>
      <c r="U530" s="88" t="s">
        <v>77</v>
      </c>
      <c r="V530" s="88" t="s">
        <v>77</v>
      </c>
      <c r="W530" s="89" t="s">
        <v>77</v>
      </c>
      <c r="X530" s="89" t="s">
        <v>77</v>
      </c>
    </row>
    <row r="531" spans="14:24" ht="15.75" x14ac:dyDescent="0.25">
      <c r="N531" s="85">
        <v>52687</v>
      </c>
      <c r="O531" s="86" t="s">
        <v>77</v>
      </c>
      <c r="P531" s="86" t="s">
        <v>77</v>
      </c>
      <c r="Q531" s="86" t="s">
        <v>77</v>
      </c>
      <c r="R531" s="86" t="s">
        <v>77</v>
      </c>
      <c r="S531" s="87" t="s">
        <v>77</v>
      </c>
      <c r="T531" s="87" t="s">
        <v>77</v>
      </c>
      <c r="U531" s="88" t="s">
        <v>77</v>
      </c>
      <c r="V531" s="88" t="s">
        <v>77</v>
      </c>
      <c r="W531" s="89" t="s">
        <v>77</v>
      </c>
      <c r="X531" s="89" t="s">
        <v>77</v>
      </c>
    </row>
    <row r="532" spans="14:24" ht="15.75" x14ac:dyDescent="0.25">
      <c r="N532" s="85">
        <v>52717</v>
      </c>
      <c r="O532" s="86" t="s">
        <v>77</v>
      </c>
      <c r="P532" s="86" t="s">
        <v>77</v>
      </c>
      <c r="Q532" s="86" t="s">
        <v>77</v>
      </c>
      <c r="R532" s="86" t="s">
        <v>77</v>
      </c>
      <c r="S532" s="87" t="s">
        <v>77</v>
      </c>
      <c r="T532" s="87" t="s">
        <v>77</v>
      </c>
      <c r="U532" s="88" t="s">
        <v>77</v>
      </c>
      <c r="V532" s="88" t="s">
        <v>77</v>
      </c>
      <c r="W532" s="89" t="s">
        <v>77</v>
      </c>
      <c r="X532" s="89" t="s">
        <v>77</v>
      </c>
    </row>
    <row r="533" spans="14:24" ht="15.75" x14ac:dyDescent="0.25">
      <c r="N533" s="85">
        <v>52748</v>
      </c>
      <c r="O533" s="86" t="s">
        <v>77</v>
      </c>
      <c r="P533" s="86" t="s">
        <v>77</v>
      </c>
      <c r="Q533" s="86" t="s">
        <v>77</v>
      </c>
      <c r="R533" s="86" t="s">
        <v>77</v>
      </c>
      <c r="S533" s="87" t="s">
        <v>77</v>
      </c>
      <c r="T533" s="87" t="s">
        <v>77</v>
      </c>
      <c r="U533" s="88" t="s">
        <v>77</v>
      </c>
      <c r="V533" s="88" t="s">
        <v>77</v>
      </c>
      <c r="W533" s="89" t="s">
        <v>77</v>
      </c>
      <c r="X533" s="89" t="s">
        <v>77</v>
      </c>
    </row>
    <row r="534" spans="14:24" ht="15.75" x14ac:dyDescent="0.25">
      <c r="N534" s="85">
        <v>52778</v>
      </c>
      <c r="O534" s="86" t="s">
        <v>77</v>
      </c>
      <c r="P534" s="86" t="s">
        <v>77</v>
      </c>
      <c r="Q534" s="86" t="s">
        <v>77</v>
      </c>
      <c r="R534" s="86" t="s">
        <v>77</v>
      </c>
      <c r="S534" s="87" t="s">
        <v>77</v>
      </c>
      <c r="T534" s="87" t="s">
        <v>77</v>
      </c>
      <c r="U534" s="88" t="s">
        <v>77</v>
      </c>
      <c r="V534" s="88" t="s">
        <v>77</v>
      </c>
      <c r="W534" s="89" t="s">
        <v>77</v>
      </c>
      <c r="X534" s="89" t="s">
        <v>77</v>
      </c>
    </row>
    <row r="535" spans="14:24" ht="15.75" x14ac:dyDescent="0.25">
      <c r="N535" s="85">
        <v>52809</v>
      </c>
      <c r="O535" s="86" t="s">
        <v>77</v>
      </c>
      <c r="P535" s="86" t="s">
        <v>77</v>
      </c>
      <c r="Q535" s="86" t="s">
        <v>77</v>
      </c>
      <c r="R535" s="86" t="s">
        <v>77</v>
      </c>
      <c r="S535" s="87" t="s">
        <v>77</v>
      </c>
      <c r="T535" s="87" t="s">
        <v>77</v>
      </c>
      <c r="U535" s="88" t="s">
        <v>77</v>
      </c>
      <c r="V535" s="88" t="s">
        <v>77</v>
      </c>
      <c r="W535" s="89" t="s">
        <v>77</v>
      </c>
      <c r="X535" s="89" t="s">
        <v>77</v>
      </c>
    </row>
    <row r="536" spans="14:24" ht="15.75" x14ac:dyDescent="0.25">
      <c r="N536" s="85">
        <v>52840</v>
      </c>
      <c r="O536" s="86" t="s">
        <v>77</v>
      </c>
      <c r="P536" s="86" t="s">
        <v>77</v>
      </c>
      <c r="Q536" s="86" t="s">
        <v>77</v>
      </c>
      <c r="R536" s="86" t="s">
        <v>77</v>
      </c>
      <c r="S536" s="87" t="s">
        <v>77</v>
      </c>
      <c r="T536" s="87" t="s">
        <v>77</v>
      </c>
      <c r="U536" s="88" t="s">
        <v>77</v>
      </c>
      <c r="V536" s="88" t="s">
        <v>77</v>
      </c>
      <c r="W536" s="89" t="s">
        <v>77</v>
      </c>
      <c r="X536" s="89" t="s">
        <v>77</v>
      </c>
    </row>
    <row r="537" spans="14:24" ht="15.75" x14ac:dyDescent="0.25">
      <c r="N537" s="85">
        <v>52870</v>
      </c>
      <c r="O537" s="86" t="s">
        <v>77</v>
      </c>
      <c r="P537" s="86" t="s">
        <v>77</v>
      </c>
      <c r="Q537" s="86" t="s">
        <v>77</v>
      </c>
      <c r="R537" s="86" t="s">
        <v>77</v>
      </c>
      <c r="S537" s="87" t="s">
        <v>77</v>
      </c>
      <c r="T537" s="87" t="s">
        <v>77</v>
      </c>
      <c r="U537" s="88" t="s">
        <v>77</v>
      </c>
      <c r="V537" s="88" t="s">
        <v>77</v>
      </c>
      <c r="W537" s="89" t="s">
        <v>77</v>
      </c>
      <c r="X537" s="89" t="s">
        <v>77</v>
      </c>
    </row>
    <row r="538" spans="14:24" ht="15.75" x14ac:dyDescent="0.25">
      <c r="N538" s="85">
        <v>52901</v>
      </c>
      <c r="O538" s="86" t="s">
        <v>77</v>
      </c>
      <c r="P538" s="86" t="s">
        <v>77</v>
      </c>
      <c r="Q538" s="86" t="s">
        <v>77</v>
      </c>
      <c r="R538" s="86" t="s">
        <v>77</v>
      </c>
      <c r="S538" s="87" t="s">
        <v>77</v>
      </c>
      <c r="T538" s="87" t="s">
        <v>77</v>
      </c>
      <c r="U538" s="88" t="s">
        <v>77</v>
      </c>
      <c r="V538" s="88" t="s">
        <v>77</v>
      </c>
      <c r="W538" s="89" t="s">
        <v>77</v>
      </c>
      <c r="X538" s="89" t="s">
        <v>77</v>
      </c>
    </row>
    <row r="539" spans="14:24" ht="15.75" x14ac:dyDescent="0.25">
      <c r="N539" s="85">
        <v>52931</v>
      </c>
      <c r="O539" s="86" t="s">
        <v>77</v>
      </c>
      <c r="P539" s="86" t="s">
        <v>77</v>
      </c>
      <c r="Q539" s="86" t="s">
        <v>77</v>
      </c>
      <c r="R539" s="86" t="s">
        <v>77</v>
      </c>
      <c r="S539" s="87" t="s">
        <v>77</v>
      </c>
      <c r="T539" s="87" t="s">
        <v>77</v>
      </c>
      <c r="U539" s="88" t="s">
        <v>77</v>
      </c>
      <c r="V539" s="88" t="s">
        <v>77</v>
      </c>
      <c r="W539" s="89" t="s">
        <v>77</v>
      </c>
      <c r="X539" s="89" t="s">
        <v>77</v>
      </c>
    </row>
    <row r="540" spans="14:24" ht="15.75" x14ac:dyDescent="0.25">
      <c r="N540" s="85">
        <v>52962</v>
      </c>
      <c r="O540" s="86" t="s">
        <v>77</v>
      </c>
      <c r="P540" s="86" t="s">
        <v>77</v>
      </c>
      <c r="Q540" s="86" t="s">
        <v>77</v>
      </c>
      <c r="R540" s="86" t="s">
        <v>77</v>
      </c>
      <c r="S540" s="87" t="s">
        <v>77</v>
      </c>
      <c r="T540" s="87" t="s">
        <v>77</v>
      </c>
      <c r="U540" s="88" t="s">
        <v>77</v>
      </c>
      <c r="V540" s="88" t="s">
        <v>77</v>
      </c>
      <c r="W540" s="89" t="s">
        <v>77</v>
      </c>
      <c r="X540" s="89" t="s">
        <v>77</v>
      </c>
    </row>
    <row r="541" spans="14:24" ht="15.75" x14ac:dyDescent="0.25">
      <c r="N541" s="85">
        <v>52993</v>
      </c>
      <c r="O541" s="86" t="s">
        <v>77</v>
      </c>
      <c r="P541" s="86" t="s">
        <v>77</v>
      </c>
      <c r="Q541" s="86" t="s">
        <v>77</v>
      </c>
      <c r="R541" s="86" t="s">
        <v>77</v>
      </c>
      <c r="S541" s="87" t="s">
        <v>77</v>
      </c>
      <c r="T541" s="87" t="s">
        <v>77</v>
      </c>
      <c r="U541" s="88" t="s">
        <v>77</v>
      </c>
      <c r="V541" s="88" t="s">
        <v>77</v>
      </c>
      <c r="W541" s="89" t="s">
        <v>77</v>
      </c>
      <c r="X541" s="89" t="s">
        <v>77</v>
      </c>
    </row>
    <row r="542" spans="14:24" ht="15.75" x14ac:dyDescent="0.25">
      <c r="N542" s="85">
        <v>53021</v>
      </c>
      <c r="O542" s="86" t="s">
        <v>77</v>
      </c>
      <c r="P542" s="86" t="s">
        <v>77</v>
      </c>
      <c r="Q542" s="86" t="s">
        <v>77</v>
      </c>
      <c r="R542" s="86" t="s">
        <v>77</v>
      </c>
      <c r="S542" s="87" t="s">
        <v>77</v>
      </c>
      <c r="T542" s="87" t="s">
        <v>77</v>
      </c>
      <c r="U542" s="88" t="s">
        <v>77</v>
      </c>
      <c r="V542" s="88" t="s">
        <v>77</v>
      </c>
      <c r="W542" s="89" t="s">
        <v>77</v>
      </c>
      <c r="X542" s="89" t="s">
        <v>77</v>
      </c>
    </row>
    <row r="543" spans="14:24" ht="15.75" x14ac:dyDescent="0.25">
      <c r="N543" s="85">
        <v>53052</v>
      </c>
      <c r="O543" s="86" t="s">
        <v>77</v>
      </c>
      <c r="P543" s="86" t="s">
        <v>77</v>
      </c>
      <c r="Q543" s="86" t="s">
        <v>77</v>
      </c>
      <c r="R543" s="86" t="s">
        <v>77</v>
      </c>
      <c r="S543" s="87" t="s">
        <v>77</v>
      </c>
      <c r="T543" s="87" t="s">
        <v>77</v>
      </c>
      <c r="U543" s="88" t="s">
        <v>77</v>
      </c>
      <c r="V543" s="88" t="s">
        <v>77</v>
      </c>
      <c r="W543" s="89" t="s">
        <v>77</v>
      </c>
      <c r="X543" s="89" t="s">
        <v>77</v>
      </c>
    </row>
    <row r="544" spans="14:24" ht="15.75" x14ac:dyDescent="0.25">
      <c r="N544" s="85">
        <v>53082</v>
      </c>
      <c r="O544" s="86" t="s">
        <v>77</v>
      </c>
      <c r="P544" s="86" t="s">
        <v>77</v>
      </c>
      <c r="Q544" s="86" t="s">
        <v>77</v>
      </c>
      <c r="R544" s="86" t="s">
        <v>77</v>
      </c>
      <c r="S544" s="87" t="s">
        <v>77</v>
      </c>
      <c r="T544" s="87" t="s">
        <v>77</v>
      </c>
      <c r="U544" s="88" t="s">
        <v>77</v>
      </c>
      <c r="V544" s="88" t="s">
        <v>77</v>
      </c>
      <c r="W544" s="89" t="s">
        <v>77</v>
      </c>
      <c r="X544" s="89" t="s">
        <v>77</v>
      </c>
    </row>
    <row r="545" spans="14:24" ht="15.75" x14ac:dyDescent="0.25">
      <c r="N545" s="85">
        <v>53113</v>
      </c>
      <c r="O545" s="86" t="s">
        <v>77</v>
      </c>
      <c r="P545" s="86" t="s">
        <v>77</v>
      </c>
      <c r="Q545" s="86" t="s">
        <v>77</v>
      </c>
      <c r="R545" s="86" t="s">
        <v>77</v>
      </c>
      <c r="S545" s="87" t="s">
        <v>77</v>
      </c>
      <c r="T545" s="87" t="s">
        <v>77</v>
      </c>
      <c r="U545" s="88" t="s">
        <v>77</v>
      </c>
      <c r="V545" s="88" t="s">
        <v>77</v>
      </c>
      <c r="W545" s="89" t="s">
        <v>77</v>
      </c>
      <c r="X545" s="89" t="s">
        <v>77</v>
      </c>
    </row>
    <row r="546" spans="14:24" ht="15.75" x14ac:dyDescent="0.25">
      <c r="N546" s="85">
        <v>53143</v>
      </c>
      <c r="O546" s="86" t="s">
        <v>77</v>
      </c>
      <c r="P546" s="86" t="s">
        <v>77</v>
      </c>
      <c r="Q546" s="86" t="s">
        <v>77</v>
      </c>
      <c r="R546" s="86" t="s">
        <v>77</v>
      </c>
      <c r="S546" s="87" t="s">
        <v>77</v>
      </c>
      <c r="T546" s="87" t="s">
        <v>77</v>
      </c>
      <c r="U546" s="88" t="s">
        <v>77</v>
      </c>
      <c r="V546" s="88" t="s">
        <v>77</v>
      </c>
      <c r="W546" s="89" t="s">
        <v>77</v>
      </c>
      <c r="X546" s="89" t="s">
        <v>77</v>
      </c>
    </row>
    <row r="547" spans="14:24" ht="15.75" x14ac:dyDescent="0.25">
      <c r="N547" s="85">
        <v>53174</v>
      </c>
      <c r="O547" s="86" t="s">
        <v>77</v>
      </c>
      <c r="P547" s="86" t="s">
        <v>77</v>
      </c>
      <c r="Q547" s="86" t="s">
        <v>77</v>
      </c>
      <c r="R547" s="86" t="s">
        <v>77</v>
      </c>
      <c r="S547" s="87" t="s">
        <v>77</v>
      </c>
      <c r="T547" s="87" t="s">
        <v>77</v>
      </c>
      <c r="U547" s="88" t="s">
        <v>77</v>
      </c>
      <c r="V547" s="88" t="s">
        <v>77</v>
      </c>
      <c r="W547" s="89" t="s">
        <v>77</v>
      </c>
      <c r="X547" s="89" t="s">
        <v>77</v>
      </c>
    </row>
    <row r="548" spans="14:24" ht="15.75" x14ac:dyDescent="0.25">
      <c r="N548" s="85">
        <v>53205</v>
      </c>
      <c r="O548" s="86" t="s">
        <v>77</v>
      </c>
      <c r="P548" s="86" t="s">
        <v>77</v>
      </c>
      <c r="Q548" s="86" t="s">
        <v>77</v>
      </c>
      <c r="R548" s="86" t="s">
        <v>77</v>
      </c>
      <c r="S548" s="87" t="s">
        <v>77</v>
      </c>
      <c r="T548" s="87" t="s">
        <v>77</v>
      </c>
      <c r="U548" s="88" t="s">
        <v>77</v>
      </c>
      <c r="V548" s="88" t="s">
        <v>77</v>
      </c>
      <c r="W548" s="89" t="s">
        <v>77</v>
      </c>
      <c r="X548" s="89" t="s">
        <v>77</v>
      </c>
    </row>
    <row r="549" spans="14:24" ht="15.75" x14ac:dyDescent="0.25">
      <c r="N549" s="85">
        <v>53235</v>
      </c>
      <c r="O549" s="86" t="s">
        <v>77</v>
      </c>
      <c r="P549" s="86" t="s">
        <v>77</v>
      </c>
      <c r="Q549" s="86" t="s">
        <v>77</v>
      </c>
      <c r="R549" s="86" t="s">
        <v>77</v>
      </c>
      <c r="S549" s="87" t="s">
        <v>77</v>
      </c>
      <c r="T549" s="87" t="s">
        <v>77</v>
      </c>
      <c r="U549" s="88" t="s">
        <v>77</v>
      </c>
      <c r="V549" s="88" t="s">
        <v>77</v>
      </c>
      <c r="W549" s="89" t="s">
        <v>77</v>
      </c>
      <c r="X549" s="89" t="s">
        <v>77</v>
      </c>
    </row>
    <row r="550" spans="14:24" ht="15.75" x14ac:dyDescent="0.25">
      <c r="N550" s="85">
        <v>53266</v>
      </c>
      <c r="O550" s="86" t="s">
        <v>77</v>
      </c>
      <c r="P550" s="86" t="s">
        <v>77</v>
      </c>
      <c r="Q550" s="86" t="s">
        <v>77</v>
      </c>
      <c r="R550" s="86" t="s">
        <v>77</v>
      </c>
      <c r="S550" s="87" t="s">
        <v>77</v>
      </c>
      <c r="T550" s="87" t="s">
        <v>77</v>
      </c>
      <c r="U550" s="88" t="s">
        <v>77</v>
      </c>
      <c r="V550" s="88" t="s">
        <v>77</v>
      </c>
      <c r="W550" s="89" t="s">
        <v>77</v>
      </c>
      <c r="X550" s="89" t="s">
        <v>77</v>
      </c>
    </row>
    <row r="551" spans="14:24" ht="15.75" x14ac:dyDescent="0.25">
      <c r="N551" s="85">
        <v>53296</v>
      </c>
      <c r="O551" s="86" t="s">
        <v>77</v>
      </c>
      <c r="P551" s="86" t="s">
        <v>77</v>
      </c>
      <c r="Q551" s="86" t="s">
        <v>77</v>
      </c>
      <c r="R551" s="86" t="s">
        <v>77</v>
      </c>
      <c r="S551" s="87" t="s">
        <v>77</v>
      </c>
      <c r="T551" s="87" t="s">
        <v>77</v>
      </c>
      <c r="U551" s="88" t="s">
        <v>77</v>
      </c>
      <c r="V551" s="88" t="s">
        <v>77</v>
      </c>
      <c r="W551" s="89" t="s">
        <v>77</v>
      </c>
      <c r="X551" s="89" t="s">
        <v>77</v>
      </c>
    </row>
    <row r="552" spans="14:24" ht="15.75" x14ac:dyDescent="0.25">
      <c r="N552" s="85">
        <v>53327</v>
      </c>
      <c r="O552" s="86" t="s">
        <v>77</v>
      </c>
      <c r="P552" s="86" t="s">
        <v>77</v>
      </c>
      <c r="Q552" s="86" t="s">
        <v>77</v>
      </c>
      <c r="R552" s="86" t="s">
        <v>77</v>
      </c>
      <c r="S552" s="87" t="s">
        <v>77</v>
      </c>
      <c r="T552" s="87" t="s">
        <v>77</v>
      </c>
      <c r="U552" s="88" t="s">
        <v>77</v>
      </c>
      <c r="V552" s="88" t="s">
        <v>77</v>
      </c>
      <c r="W552" s="89" t="s">
        <v>77</v>
      </c>
      <c r="X552" s="89" t="s">
        <v>77</v>
      </c>
    </row>
    <row r="553" spans="14:24" ht="15.75" x14ac:dyDescent="0.25">
      <c r="N553" s="85">
        <v>53358</v>
      </c>
      <c r="O553" s="86" t="s">
        <v>77</v>
      </c>
      <c r="P553" s="86" t="s">
        <v>77</v>
      </c>
      <c r="Q553" s="86" t="s">
        <v>77</v>
      </c>
      <c r="R553" s="86" t="s">
        <v>77</v>
      </c>
      <c r="S553" s="87" t="s">
        <v>77</v>
      </c>
      <c r="T553" s="87" t="s">
        <v>77</v>
      </c>
      <c r="U553" s="88" t="s">
        <v>77</v>
      </c>
      <c r="V553" s="88" t="s">
        <v>77</v>
      </c>
      <c r="W553" s="89" t="s">
        <v>77</v>
      </c>
      <c r="X553" s="89" t="s">
        <v>77</v>
      </c>
    </row>
    <row r="554" spans="14:24" ht="15.75" x14ac:dyDescent="0.25">
      <c r="N554" s="85">
        <v>53386</v>
      </c>
      <c r="O554" s="86" t="s">
        <v>77</v>
      </c>
      <c r="P554" s="86" t="s">
        <v>77</v>
      </c>
      <c r="Q554" s="86" t="s">
        <v>77</v>
      </c>
      <c r="R554" s="86" t="s">
        <v>77</v>
      </c>
      <c r="S554" s="87" t="s">
        <v>77</v>
      </c>
      <c r="T554" s="87" t="s">
        <v>77</v>
      </c>
      <c r="U554" s="88" t="s">
        <v>77</v>
      </c>
      <c r="V554" s="88" t="s">
        <v>77</v>
      </c>
      <c r="W554" s="89" t="s">
        <v>77</v>
      </c>
      <c r="X554" s="89" t="s">
        <v>77</v>
      </c>
    </row>
    <row r="555" spans="14:24" ht="15.75" x14ac:dyDescent="0.25">
      <c r="N555" s="85">
        <v>53417</v>
      </c>
      <c r="O555" s="86" t="s">
        <v>77</v>
      </c>
      <c r="P555" s="86" t="s">
        <v>77</v>
      </c>
      <c r="Q555" s="86" t="s">
        <v>77</v>
      </c>
      <c r="R555" s="86" t="s">
        <v>77</v>
      </c>
      <c r="S555" s="87" t="s">
        <v>77</v>
      </c>
      <c r="T555" s="87" t="s">
        <v>77</v>
      </c>
      <c r="U555" s="88" t="s">
        <v>77</v>
      </c>
      <c r="V555" s="88" t="s">
        <v>77</v>
      </c>
      <c r="W555" s="89" t="s">
        <v>77</v>
      </c>
      <c r="X555" s="89" t="s">
        <v>77</v>
      </c>
    </row>
    <row r="556" spans="14:24" ht="15.75" x14ac:dyDescent="0.25">
      <c r="N556" s="85">
        <v>53447</v>
      </c>
      <c r="O556" s="86" t="s">
        <v>77</v>
      </c>
      <c r="P556" s="86" t="s">
        <v>77</v>
      </c>
      <c r="Q556" s="86" t="s">
        <v>77</v>
      </c>
      <c r="R556" s="86" t="s">
        <v>77</v>
      </c>
      <c r="S556" s="87" t="s">
        <v>77</v>
      </c>
      <c r="T556" s="87" t="s">
        <v>77</v>
      </c>
      <c r="U556" s="88" t="s">
        <v>77</v>
      </c>
      <c r="V556" s="88" t="s">
        <v>77</v>
      </c>
      <c r="W556" s="89" t="s">
        <v>77</v>
      </c>
      <c r="X556" s="89" t="s">
        <v>77</v>
      </c>
    </row>
    <row r="557" spans="14:24" ht="15.75" x14ac:dyDescent="0.25">
      <c r="N557" s="85">
        <v>53478</v>
      </c>
      <c r="O557" s="86" t="s">
        <v>77</v>
      </c>
      <c r="P557" s="86" t="s">
        <v>77</v>
      </c>
      <c r="Q557" s="86" t="s">
        <v>77</v>
      </c>
      <c r="R557" s="86" t="s">
        <v>77</v>
      </c>
      <c r="S557" s="87" t="s">
        <v>77</v>
      </c>
      <c r="T557" s="87" t="s">
        <v>77</v>
      </c>
      <c r="U557" s="88" t="s">
        <v>77</v>
      </c>
      <c r="V557" s="88" t="s">
        <v>77</v>
      </c>
      <c r="W557" s="89" t="s">
        <v>77</v>
      </c>
      <c r="X557" s="89" t="s">
        <v>77</v>
      </c>
    </row>
    <row r="558" spans="14:24" ht="15.75" x14ac:dyDescent="0.25">
      <c r="N558" s="85">
        <v>53508</v>
      </c>
      <c r="O558" s="86" t="s">
        <v>77</v>
      </c>
      <c r="P558" s="86" t="s">
        <v>77</v>
      </c>
      <c r="Q558" s="86" t="s">
        <v>77</v>
      </c>
      <c r="R558" s="86" t="s">
        <v>77</v>
      </c>
      <c r="S558" s="87" t="s">
        <v>77</v>
      </c>
      <c r="T558" s="87" t="s">
        <v>77</v>
      </c>
      <c r="U558" s="88" t="s">
        <v>77</v>
      </c>
      <c r="V558" s="88" t="s">
        <v>77</v>
      </c>
      <c r="W558" s="89" t="s">
        <v>77</v>
      </c>
      <c r="X558" s="89" t="s">
        <v>77</v>
      </c>
    </row>
    <row r="559" spans="14:24" ht="15.75" x14ac:dyDescent="0.25">
      <c r="N559" s="85">
        <v>53539</v>
      </c>
      <c r="O559" s="86" t="s">
        <v>77</v>
      </c>
      <c r="P559" s="86" t="s">
        <v>77</v>
      </c>
      <c r="Q559" s="86" t="s">
        <v>77</v>
      </c>
      <c r="R559" s="86" t="s">
        <v>77</v>
      </c>
      <c r="S559" s="87" t="s">
        <v>77</v>
      </c>
      <c r="T559" s="87" t="s">
        <v>77</v>
      </c>
      <c r="U559" s="88" t="s">
        <v>77</v>
      </c>
      <c r="V559" s="88" t="s">
        <v>77</v>
      </c>
      <c r="W559" s="89" t="s">
        <v>77</v>
      </c>
      <c r="X559" s="89" t="s">
        <v>77</v>
      </c>
    </row>
    <row r="560" spans="14:24" ht="15.75" x14ac:dyDescent="0.25">
      <c r="N560" s="85">
        <v>53570</v>
      </c>
      <c r="O560" s="86" t="s">
        <v>77</v>
      </c>
      <c r="P560" s="86" t="s">
        <v>77</v>
      </c>
      <c r="Q560" s="86" t="s">
        <v>77</v>
      </c>
      <c r="R560" s="86" t="s">
        <v>77</v>
      </c>
      <c r="S560" s="87" t="s">
        <v>77</v>
      </c>
      <c r="T560" s="87" t="s">
        <v>77</v>
      </c>
      <c r="U560" s="88" t="s">
        <v>77</v>
      </c>
      <c r="V560" s="88" t="s">
        <v>77</v>
      </c>
      <c r="W560" s="89" t="s">
        <v>77</v>
      </c>
      <c r="X560" s="89" t="s">
        <v>77</v>
      </c>
    </row>
    <row r="561" spans="14:24" ht="15.75" x14ac:dyDescent="0.25">
      <c r="N561" s="85">
        <v>53600</v>
      </c>
      <c r="O561" s="86" t="s">
        <v>77</v>
      </c>
      <c r="P561" s="86" t="s">
        <v>77</v>
      </c>
      <c r="Q561" s="86" t="s">
        <v>77</v>
      </c>
      <c r="R561" s="86" t="s">
        <v>77</v>
      </c>
      <c r="S561" s="87" t="s">
        <v>77</v>
      </c>
      <c r="T561" s="87" t="s">
        <v>77</v>
      </c>
      <c r="U561" s="88" t="s">
        <v>77</v>
      </c>
      <c r="V561" s="88" t="s">
        <v>77</v>
      </c>
      <c r="W561" s="89" t="s">
        <v>77</v>
      </c>
      <c r="X561" s="89" t="s">
        <v>77</v>
      </c>
    </row>
    <row r="562" spans="14:24" ht="15.75" x14ac:dyDescent="0.25">
      <c r="N562" s="85">
        <v>53631</v>
      </c>
      <c r="O562" s="86" t="s">
        <v>77</v>
      </c>
      <c r="P562" s="86" t="s">
        <v>77</v>
      </c>
      <c r="Q562" s="86" t="s">
        <v>77</v>
      </c>
      <c r="R562" s="86" t="s">
        <v>77</v>
      </c>
      <c r="S562" s="87" t="s">
        <v>77</v>
      </c>
      <c r="T562" s="87" t="s">
        <v>77</v>
      </c>
      <c r="U562" s="88" t="s">
        <v>77</v>
      </c>
      <c r="V562" s="88" t="s">
        <v>77</v>
      </c>
      <c r="W562" s="89" t="s">
        <v>77</v>
      </c>
      <c r="X562" s="89" t="s">
        <v>77</v>
      </c>
    </row>
    <row r="563" spans="14:24" ht="15.75" x14ac:dyDescent="0.25">
      <c r="N563" s="85">
        <v>53661</v>
      </c>
      <c r="O563" s="86" t="s">
        <v>77</v>
      </c>
      <c r="P563" s="86" t="s">
        <v>77</v>
      </c>
      <c r="Q563" s="86" t="s">
        <v>77</v>
      </c>
      <c r="R563" s="86" t="s">
        <v>77</v>
      </c>
      <c r="S563" s="87" t="s">
        <v>77</v>
      </c>
      <c r="T563" s="87" t="s">
        <v>77</v>
      </c>
      <c r="U563" s="88" t="s">
        <v>77</v>
      </c>
      <c r="V563" s="88" t="s">
        <v>77</v>
      </c>
      <c r="W563" s="89" t="s">
        <v>77</v>
      </c>
      <c r="X563" s="89" t="s">
        <v>77</v>
      </c>
    </row>
    <row r="564" spans="14:24" ht="15.75" x14ac:dyDescent="0.25">
      <c r="N564" s="85">
        <v>53692</v>
      </c>
      <c r="O564" s="86" t="s">
        <v>77</v>
      </c>
      <c r="P564" s="86" t="s">
        <v>77</v>
      </c>
      <c r="Q564" s="86" t="s">
        <v>77</v>
      </c>
      <c r="R564" s="86" t="s">
        <v>77</v>
      </c>
      <c r="S564" s="87" t="s">
        <v>77</v>
      </c>
      <c r="T564" s="87" t="s">
        <v>77</v>
      </c>
      <c r="U564" s="88" t="s">
        <v>77</v>
      </c>
      <c r="V564" s="88" t="s">
        <v>77</v>
      </c>
      <c r="W564" s="89" t="s">
        <v>77</v>
      </c>
      <c r="X564" s="89" t="s">
        <v>77</v>
      </c>
    </row>
    <row r="565" spans="14:24" ht="15.75" x14ac:dyDescent="0.25">
      <c r="N565" s="85">
        <v>53723</v>
      </c>
      <c r="O565" s="86" t="s">
        <v>77</v>
      </c>
      <c r="P565" s="86" t="s">
        <v>77</v>
      </c>
      <c r="Q565" s="86" t="s">
        <v>77</v>
      </c>
      <c r="R565" s="86" t="s">
        <v>77</v>
      </c>
      <c r="S565" s="87" t="s">
        <v>77</v>
      </c>
      <c r="T565" s="87" t="s">
        <v>77</v>
      </c>
      <c r="U565" s="88" t="s">
        <v>77</v>
      </c>
      <c r="V565" s="88" t="s">
        <v>77</v>
      </c>
      <c r="W565" s="89" t="s">
        <v>77</v>
      </c>
      <c r="X565" s="89" t="s">
        <v>77</v>
      </c>
    </row>
    <row r="566" spans="14:24" ht="15.75" x14ac:dyDescent="0.25">
      <c r="N566" s="85">
        <v>53751</v>
      </c>
      <c r="O566" s="86" t="s">
        <v>77</v>
      </c>
      <c r="P566" s="86" t="s">
        <v>77</v>
      </c>
      <c r="Q566" s="86" t="s">
        <v>77</v>
      </c>
      <c r="R566" s="86" t="s">
        <v>77</v>
      </c>
      <c r="S566" s="87" t="s">
        <v>77</v>
      </c>
      <c r="T566" s="87" t="s">
        <v>77</v>
      </c>
      <c r="U566" s="88" t="s">
        <v>77</v>
      </c>
      <c r="V566" s="88" t="s">
        <v>77</v>
      </c>
      <c r="W566" s="89" t="s">
        <v>77</v>
      </c>
      <c r="X566" s="89" t="s">
        <v>77</v>
      </c>
    </row>
    <row r="567" spans="14:24" ht="15.75" x14ac:dyDescent="0.25">
      <c r="N567" s="85">
        <v>53782</v>
      </c>
      <c r="O567" s="86" t="s">
        <v>77</v>
      </c>
      <c r="P567" s="86" t="s">
        <v>77</v>
      </c>
      <c r="Q567" s="86" t="s">
        <v>77</v>
      </c>
      <c r="R567" s="86" t="s">
        <v>77</v>
      </c>
      <c r="S567" s="87" t="s">
        <v>77</v>
      </c>
      <c r="T567" s="87" t="s">
        <v>77</v>
      </c>
      <c r="U567" s="88" t="s">
        <v>77</v>
      </c>
      <c r="V567" s="88" t="s">
        <v>77</v>
      </c>
      <c r="W567" s="89" t="s">
        <v>77</v>
      </c>
      <c r="X567" s="89" t="s">
        <v>77</v>
      </c>
    </row>
    <row r="568" spans="14:24" ht="15.75" x14ac:dyDescent="0.25">
      <c r="N568" s="85">
        <v>53812</v>
      </c>
      <c r="O568" s="86" t="s">
        <v>77</v>
      </c>
      <c r="P568" s="86" t="s">
        <v>77</v>
      </c>
      <c r="Q568" s="86" t="s">
        <v>77</v>
      </c>
      <c r="R568" s="86" t="s">
        <v>77</v>
      </c>
      <c r="S568" s="87" t="s">
        <v>77</v>
      </c>
      <c r="T568" s="87" t="s">
        <v>77</v>
      </c>
      <c r="U568" s="88" t="s">
        <v>77</v>
      </c>
      <c r="V568" s="88" t="s">
        <v>77</v>
      </c>
      <c r="W568" s="89" t="s">
        <v>77</v>
      </c>
      <c r="X568" s="89" t="s">
        <v>77</v>
      </c>
    </row>
    <row r="569" spans="14:24" ht="15.75" x14ac:dyDescent="0.25">
      <c r="N569" s="85">
        <v>53843</v>
      </c>
      <c r="O569" s="86" t="s">
        <v>77</v>
      </c>
      <c r="P569" s="86" t="s">
        <v>77</v>
      </c>
      <c r="Q569" s="86" t="s">
        <v>77</v>
      </c>
      <c r="R569" s="86" t="s">
        <v>77</v>
      </c>
      <c r="S569" s="87" t="s">
        <v>77</v>
      </c>
      <c r="T569" s="87" t="s">
        <v>77</v>
      </c>
      <c r="U569" s="88" t="s">
        <v>77</v>
      </c>
      <c r="V569" s="88" t="s">
        <v>77</v>
      </c>
      <c r="W569" s="89" t="s">
        <v>77</v>
      </c>
      <c r="X569" s="89" t="s">
        <v>77</v>
      </c>
    </row>
    <row r="570" spans="14:24" ht="15.75" x14ac:dyDescent="0.25">
      <c r="N570" s="85">
        <v>53873</v>
      </c>
      <c r="O570" s="86" t="s">
        <v>77</v>
      </c>
      <c r="P570" s="86" t="s">
        <v>77</v>
      </c>
      <c r="Q570" s="86" t="s">
        <v>77</v>
      </c>
      <c r="R570" s="86" t="s">
        <v>77</v>
      </c>
      <c r="S570" s="87" t="s">
        <v>77</v>
      </c>
      <c r="T570" s="87" t="s">
        <v>77</v>
      </c>
      <c r="U570" s="88" t="s">
        <v>77</v>
      </c>
      <c r="V570" s="88" t="s">
        <v>77</v>
      </c>
      <c r="W570" s="89" t="s">
        <v>77</v>
      </c>
      <c r="X570" s="89" t="s">
        <v>77</v>
      </c>
    </row>
    <row r="571" spans="14:24" ht="15.75" x14ac:dyDescent="0.25">
      <c r="N571" s="85">
        <v>53904</v>
      </c>
      <c r="O571" s="86" t="s">
        <v>77</v>
      </c>
      <c r="P571" s="86" t="s">
        <v>77</v>
      </c>
      <c r="Q571" s="86" t="s">
        <v>77</v>
      </c>
      <c r="R571" s="86" t="s">
        <v>77</v>
      </c>
      <c r="S571" s="87" t="s">
        <v>77</v>
      </c>
      <c r="T571" s="87" t="s">
        <v>77</v>
      </c>
      <c r="U571" s="88" t="s">
        <v>77</v>
      </c>
      <c r="V571" s="88" t="s">
        <v>77</v>
      </c>
      <c r="W571" s="89" t="s">
        <v>77</v>
      </c>
      <c r="X571" s="89" t="s">
        <v>77</v>
      </c>
    </row>
    <row r="572" spans="14:24" ht="15.75" x14ac:dyDescent="0.25">
      <c r="N572" s="85">
        <v>53935</v>
      </c>
      <c r="O572" s="86" t="s">
        <v>77</v>
      </c>
      <c r="P572" s="86" t="s">
        <v>77</v>
      </c>
      <c r="Q572" s="86" t="s">
        <v>77</v>
      </c>
      <c r="R572" s="86" t="s">
        <v>77</v>
      </c>
      <c r="S572" s="87" t="s">
        <v>77</v>
      </c>
      <c r="T572" s="87" t="s">
        <v>77</v>
      </c>
      <c r="U572" s="88" t="s">
        <v>77</v>
      </c>
      <c r="V572" s="88" t="s">
        <v>77</v>
      </c>
      <c r="W572" s="89" t="s">
        <v>77</v>
      </c>
      <c r="X572" s="89" t="s">
        <v>77</v>
      </c>
    </row>
    <row r="573" spans="14:24" ht="15.75" x14ac:dyDescent="0.25">
      <c r="N573" s="85">
        <v>53965</v>
      </c>
      <c r="O573" s="86" t="s">
        <v>77</v>
      </c>
      <c r="P573" s="86" t="s">
        <v>77</v>
      </c>
      <c r="Q573" s="86" t="s">
        <v>77</v>
      </c>
      <c r="R573" s="86" t="s">
        <v>77</v>
      </c>
      <c r="S573" s="87" t="s">
        <v>77</v>
      </c>
      <c r="T573" s="87" t="s">
        <v>77</v>
      </c>
      <c r="U573" s="88" t="s">
        <v>77</v>
      </c>
      <c r="V573" s="88" t="s">
        <v>77</v>
      </c>
      <c r="W573" s="89" t="s">
        <v>77</v>
      </c>
      <c r="X573" s="89" t="s">
        <v>77</v>
      </c>
    </row>
    <row r="574" spans="14:24" ht="15.75" x14ac:dyDescent="0.25">
      <c r="N574" s="85">
        <v>53996</v>
      </c>
      <c r="O574" s="86" t="s">
        <v>77</v>
      </c>
      <c r="P574" s="86" t="s">
        <v>77</v>
      </c>
      <c r="Q574" s="86" t="s">
        <v>77</v>
      </c>
      <c r="R574" s="86" t="s">
        <v>77</v>
      </c>
      <c r="S574" s="87" t="s">
        <v>77</v>
      </c>
      <c r="T574" s="87" t="s">
        <v>77</v>
      </c>
      <c r="U574" s="88" t="s">
        <v>77</v>
      </c>
      <c r="V574" s="88" t="s">
        <v>77</v>
      </c>
      <c r="W574" s="89" t="s">
        <v>77</v>
      </c>
      <c r="X574" s="89" t="s">
        <v>77</v>
      </c>
    </row>
    <row r="575" spans="14:24" ht="15.75" x14ac:dyDescent="0.25">
      <c r="N575" s="85">
        <v>54026</v>
      </c>
      <c r="O575" s="86" t="s">
        <v>77</v>
      </c>
      <c r="P575" s="86" t="s">
        <v>77</v>
      </c>
      <c r="Q575" s="86" t="s">
        <v>77</v>
      </c>
      <c r="R575" s="86" t="s">
        <v>77</v>
      </c>
      <c r="S575" s="87" t="s">
        <v>77</v>
      </c>
      <c r="T575" s="87" t="s">
        <v>77</v>
      </c>
      <c r="U575" s="88" t="s">
        <v>77</v>
      </c>
      <c r="V575" s="88" t="s">
        <v>77</v>
      </c>
      <c r="W575" s="89" t="s">
        <v>77</v>
      </c>
      <c r="X575" s="89" t="s">
        <v>77</v>
      </c>
    </row>
    <row r="576" spans="14:24" ht="15.75" x14ac:dyDescent="0.25">
      <c r="N576" s="85">
        <v>54057</v>
      </c>
      <c r="O576" s="86" t="s">
        <v>77</v>
      </c>
      <c r="P576" s="86" t="s">
        <v>77</v>
      </c>
      <c r="Q576" s="86" t="s">
        <v>77</v>
      </c>
      <c r="R576" s="86" t="s">
        <v>77</v>
      </c>
      <c r="S576" s="87" t="s">
        <v>77</v>
      </c>
      <c r="T576" s="87" t="s">
        <v>77</v>
      </c>
      <c r="U576" s="88" t="s">
        <v>77</v>
      </c>
      <c r="V576" s="88" t="s">
        <v>77</v>
      </c>
      <c r="W576" s="89" t="s">
        <v>77</v>
      </c>
      <c r="X576" s="89" t="s">
        <v>77</v>
      </c>
    </row>
    <row r="577" spans="14:24" ht="15.75" x14ac:dyDescent="0.25">
      <c r="N577" s="85">
        <v>54088</v>
      </c>
      <c r="O577" s="86" t="s">
        <v>77</v>
      </c>
      <c r="P577" s="86" t="s">
        <v>77</v>
      </c>
      <c r="Q577" s="86" t="s">
        <v>77</v>
      </c>
      <c r="R577" s="86" t="s">
        <v>77</v>
      </c>
      <c r="S577" s="87" t="s">
        <v>77</v>
      </c>
      <c r="T577" s="87" t="s">
        <v>77</v>
      </c>
      <c r="U577" s="88" t="s">
        <v>77</v>
      </c>
      <c r="V577" s="88" t="s">
        <v>77</v>
      </c>
      <c r="W577" s="89" t="s">
        <v>77</v>
      </c>
      <c r="X577" s="89" t="s">
        <v>77</v>
      </c>
    </row>
    <row r="578" spans="14:24" ht="15.75" x14ac:dyDescent="0.25">
      <c r="N578" s="85">
        <v>54117</v>
      </c>
      <c r="O578" s="86" t="s">
        <v>77</v>
      </c>
      <c r="P578" s="86" t="s">
        <v>77</v>
      </c>
      <c r="Q578" s="86" t="s">
        <v>77</v>
      </c>
      <c r="R578" s="86" t="s">
        <v>77</v>
      </c>
      <c r="S578" s="87" t="s">
        <v>77</v>
      </c>
      <c r="T578" s="87" t="s">
        <v>77</v>
      </c>
      <c r="U578" s="88" t="s">
        <v>77</v>
      </c>
      <c r="V578" s="88" t="s">
        <v>77</v>
      </c>
      <c r="W578" s="89" t="s">
        <v>77</v>
      </c>
      <c r="X578" s="89" t="s">
        <v>77</v>
      </c>
    </row>
    <row r="579" spans="14:24" ht="15.75" x14ac:dyDescent="0.25">
      <c r="N579" s="85">
        <v>54148</v>
      </c>
      <c r="O579" s="86" t="s">
        <v>77</v>
      </c>
      <c r="P579" s="86" t="s">
        <v>77</v>
      </c>
      <c r="Q579" s="86" t="s">
        <v>77</v>
      </c>
      <c r="R579" s="86" t="s">
        <v>77</v>
      </c>
      <c r="S579" s="87" t="s">
        <v>77</v>
      </c>
      <c r="T579" s="87" t="s">
        <v>77</v>
      </c>
      <c r="U579" s="88" t="s">
        <v>77</v>
      </c>
      <c r="V579" s="88" t="s">
        <v>77</v>
      </c>
      <c r="W579" s="89" t="s">
        <v>77</v>
      </c>
      <c r="X579" s="89" t="s">
        <v>77</v>
      </c>
    </row>
    <row r="580" spans="14:24" ht="15.75" x14ac:dyDescent="0.25">
      <c r="N580" s="85">
        <v>54178</v>
      </c>
      <c r="O580" s="86" t="s">
        <v>77</v>
      </c>
      <c r="P580" s="86" t="s">
        <v>77</v>
      </c>
      <c r="Q580" s="86" t="s">
        <v>77</v>
      </c>
      <c r="R580" s="86" t="s">
        <v>77</v>
      </c>
      <c r="S580" s="87" t="s">
        <v>77</v>
      </c>
      <c r="T580" s="87" t="s">
        <v>77</v>
      </c>
      <c r="U580" s="88" t="s">
        <v>77</v>
      </c>
      <c r="V580" s="88" t="s">
        <v>77</v>
      </c>
      <c r="W580" s="89" t="s">
        <v>77</v>
      </c>
      <c r="X580" s="89" t="s">
        <v>77</v>
      </c>
    </row>
    <row r="581" spans="14:24" ht="15.75" x14ac:dyDescent="0.25">
      <c r="N581" s="85">
        <v>54209</v>
      </c>
      <c r="O581" s="86" t="s">
        <v>77</v>
      </c>
      <c r="P581" s="86" t="s">
        <v>77</v>
      </c>
      <c r="Q581" s="86" t="s">
        <v>77</v>
      </c>
      <c r="R581" s="86" t="s">
        <v>77</v>
      </c>
      <c r="S581" s="87" t="s">
        <v>77</v>
      </c>
      <c r="T581" s="87" t="s">
        <v>77</v>
      </c>
      <c r="U581" s="88" t="s">
        <v>77</v>
      </c>
      <c r="V581" s="88" t="s">
        <v>77</v>
      </c>
      <c r="W581" s="89" t="s">
        <v>77</v>
      </c>
      <c r="X581" s="89" t="s">
        <v>77</v>
      </c>
    </row>
    <row r="582" spans="14:24" ht="15.75" x14ac:dyDescent="0.25">
      <c r="N582" s="85">
        <v>54239</v>
      </c>
      <c r="O582" s="86" t="s">
        <v>77</v>
      </c>
      <c r="P582" s="86" t="s">
        <v>77</v>
      </c>
      <c r="Q582" s="86" t="s">
        <v>77</v>
      </c>
      <c r="R582" s="86" t="s">
        <v>77</v>
      </c>
      <c r="S582" s="87" t="s">
        <v>77</v>
      </c>
      <c r="T582" s="87" t="s">
        <v>77</v>
      </c>
      <c r="U582" s="88" t="s">
        <v>77</v>
      </c>
      <c r="V582" s="88" t="s">
        <v>77</v>
      </c>
      <c r="W582" s="89" t="s">
        <v>77</v>
      </c>
      <c r="X582" s="89" t="s">
        <v>77</v>
      </c>
    </row>
    <row r="583" spans="14:24" ht="15.75" x14ac:dyDescent="0.25">
      <c r="N583" s="85">
        <v>54270</v>
      </c>
      <c r="O583" s="86" t="s">
        <v>77</v>
      </c>
      <c r="P583" s="86" t="s">
        <v>77</v>
      </c>
      <c r="Q583" s="86" t="s">
        <v>77</v>
      </c>
      <c r="R583" s="86" t="s">
        <v>77</v>
      </c>
      <c r="S583" s="87" t="s">
        <v>77</v>
      </c>
      <c r="T583" s="87" t="s">
        <v>77</v>
      </c>
      <c r="U583" s="88" t="s">
        <v>77</v>
      </c>
      <c r="V583" s="88" t="s">
        <v>77</v>
      </c>
      <c r="W583" s="89" t="s">
        <v>77</v>
      </c>
      <c r="X583" s="89" t="s">
        <v>77</v>
      </c>
    </row>
    <row r="584" spans="14:24" ht="15.75" x14ac:dyDescent="0.25">
      <c r="N584" s="85">
        <v>54301</v>
      </c>
      <c r="O584" s="86" t="s">
        <v>77</v>
      </c>
      <c r="P584" s="86" t="s">
        <v>77</v>
      </c>
      <c r="Q584" s="86" t="s">
        <v>77</v>
      </c>
      <c r="R584" s="86" t="s">
        <v>77</v>
      </c>
      <c r="S584" s="87" t="s">
        <v>77</v>
      </c>
      <c r="T584" s="87" t="s">
        <v>77</v>
      </c>
      <c r="U584" s="88" t="s">
        <v>77</v>
      </c>
      <c r="V584" s="88" t="s">
        <v>77</v>
      </c>
      <c r="W584" s="89" t="s">
        <v>77</v>
      </c>
      <c r="X584" s="89" t="s">
        <v>77</v>
      </c>
    </row>
    <row r="585" spans="14:24" ht="15.75" x14ac:dyDescent="0.25">
      <c r="N585" s="85">
        <v>54331</v>
      </c>
      <c r="O585" s="86" t="s">
        <v>77</v>
      </c>
      <c r="P585" s="86" t="s">
        <v>77</v>
      </c>
      <c r="Q585" s="86" t="s">
        <v>77</v>
      </c>
      <c r="R585" s="86" t="s">
        <v>77</v>
      </c>
      <c r="S585" s="87" t="s">
        <v>77</v>
      </c>
      <c r="T585" s="87" t="s">
        <v>77</v>
      </c>
      <c r="U585" s="88" t="s">
        <v>77</v>
      </c>
      <c r="V585" s="88" t="s">
        <v>77</v>
      </c>
      <c r="W585" s="89" t="s">
        <v>77</v>
      </c>
      <c r="X585" s="89" t="s">
        <v>77</v>
      </c>
    </row>
    <row r="586" spans="14:24" ht="15.75" x14ac:dyDescent="0.25">
      <c r="N586" s="85">
        <v>54362</v>
      </c>
      <c r="O586" s="86" t="s">
        <v>77</v>
      </c>
      <c r="P586" s="86" t="s">
        <v>77</v>
      </c>
      <c r="Q586" s="86" t="s">
        <v>77</v>
      </c>
      <c r="R586" s="86" t="s">
        <v>77</v>
      </c>
      <c r="S586" s="87" t="s">
        <v>77</v>
      </c>
      <c r="T586" s="87" t="s">
        <v>77</v>
      </c>
      <c r="U586" s="88" t="s">
        <v>77</v>
      </c>
      <c r="V586" s="88" t="s">
        <v>77</v>
      </c>
      <c r="W586" s="89" t="s">
        <v>77</v>
      </c>
      <c r="X586" s="89" t="s">
        <v>77</v>
      </c>
    </row>
    <row r="587" spans="14:24" ht="15.75" x14ac:dyDescent="0.25">
      <c r="N587" s="85">
        <v>54392</v>
      </c>
      <c r="O587" s="86" t="s">
        <v>77</v>
      </c>
      <c r="P587" s="86" t="s">
        <v>77</v>
      </c>
      <c r="Q587" s="86" t="s">
        <v>77</v>
      </c>
      <c r="R587" s="86" t="s">
        <v>77</v>
      </c>
      <c r="S587" s="87" t="s">
        <v>77</v>
      </c>
      <c r="T587" s="87" t="s">
        <v>77</v>
      </c>
      <c r="U587" s="88" t="s">
        <v>77</v>
      </c>
      <c r="V587" s="88" t="s">
        <v>77</v>
      </c>
      <c r="W587" s="89" t="s">
        <v>77</v>
      </c>
      <c r="X587" s="89" t="s">
        <v>77</v>
      </c>
    </row>
    <row r="588" spans="14:24" ht="15.75" x14ac:dyDescent="0.25">
      <c r="N588" s="85">
        <v>54423</v>
      </c>
      <c r="O588" s="86" t="s">
        <v>77</v>
      </c>
      <c r="P588" s="86" t="s">
        <v>77</v>
      </c>
      <c r="Q588" s="86" t="s">
        <v>77</v>
      </c>
      <c r="R588" s="86" t="s">
        <v>77</v>
      </c>
      <c r="S588" s="87" t="s">
        <v>77</v>
      </c>
      <c r="T588" s="87" t="s">
        <v>77</v>
      </c>
      <c r="U588" s="88" t="s">
        <v>77</v>
      </c>
      <c r="V588" s="88" t="s">
        <v>77</v>
      </c>
      <c r="W588" s="89" t="s">
        <v>77</v>
      </c>
      <c r="X588" s="89" t="s">
        <v>77</v>
      </c>
    </row>
    <row r="589" spans="14:24" ht="15.75" x14ac:dyDescent="0.25">
      <c r="N589" s="85">
        <v>54454</v>
      </c>
      <c r="O589" s="86" t="s">
        <v>77</v>
      </c>
      <c r="P589" s="86" t="s">
        <v>77</v>
      </c>
      <c r="Q589" s="86" t="s">
        <v>77</v>
      </c>
      <c r="R589" s="86" t="s">
        <v>77</v>
      </c>
      <c r="S589" s="87" t="s">
        <v>77</v>
      </c>
      <c r="T589" s="87" t="s">
        <v>77</v>
      </c>
      <c r="U589" s="88" t="s">
        <v>77</v>
      </c>
      <c r="V589" s="88" t="s">
        <v>77</v>
      </c>
      <c r="W589" s="89" t="s">
        <v>77</v>
      </c>
      <c r="X589" s="89" t="s">
        <v>77</v>
      </c>
    </row>
    <row r="590" spans="14:24" ht="15.75" x14ac:dyDescent="0.25">
      <c r="N590" s="85">
        <v>54482</v>
      </c>
      <c r="O590" s="86" t="s">
        <v>77</v>
      </c>
      <c r="P590" s="86" t="s">
        <v>77</v>
      </c>
      <c r="Q590" s="86" t="s">
        <v>77</v>
      </c>
      <c r="R590" s="86" t="s">
        <v>77</v>
      </c>
      <c r="S590" s="87" t="s">
        <v>77</v>
      </c>
      <c r="T590" s="87" t="s">
        <v>77</v>
      </c>
      <c r="U590" s="88" t="s">
        <v>77</v>
      </c>
      <c r="V590" s="88" t="s">
        <v>77</v>
      </c>
      <c r="W590" s="89" t="s">
        <v>77</v>
      </c>
      <c r="X590" s="89" t="s">
        <v>77</v>
      </c>
    </row>
    <row r="591" spans="14:24" ht="15.75" x14ac:dyDescent="0.25">
      <c r="N591" s="85">
        <v>54513</v>
      </c>
      <c r="O591" s="86" t="s">
        <v>77</v>
      </c>
      <c r="P591" s="86" t="s">
        <v>77</v>
      </c>
      <c r="Q591" s="86" t="s">
        <v>77</v>
      </c>
      <c r="R591" s="86" t="s">
        <v>77</v>
      </c>
      <c r="S591" s="87" t="s">
        <v>77</v>
      </c>
      <c r="T591" s="87" t="s">
        <v>77</v>
      </c>
      <c r="U591" s="88" t="s">
        <v>77</v>
      </c>
      <c r="V591" s="88" t="s">
        <v>77</v>
      </c>
      <c r="W591" s="89" t="s">
        <v>77</v>
      </c>
      <c r="X591" s="89" t="s">
        <v>77</v>
      </c>
    </row>
    <row r="592" spans="14:24" ht="15.75" x14ac:dyDescent="0.25">
      <c r="N592" s="85">
        <v>54543</v>
      </c>
      <c r="O592" s="86" t="s">
        <v>77</v>
      </c>
      <c r="P592" s="86" t="s">
        <v>77</v>
      </c>
      <c r="Q592" s="86" t="s">
        <v>77</v>
      </c>
      <c r="R592" s="86" t="s">
        <v>77</v>
      </c>
      <c r="S592" s="87" t="s">
        <v>77</v>
      </c>
      <c r="T592" s="87" t="s">
        <v>77</v>
      </c>
      <c r="U592" s="88" t="s">
        <v>77</v>
      </c>
      <c r="V592" s="88" t="s">
        <v>77</v>
      </c>
      <c r="W592" s="89" t="s">
        <v>77</v>
      </c>
      <c r="X592" s="89" t="s">
        <v>77</v>
      </c>
    </row>
    <row r="593" spans="14:24" ht="15.75" x14ac:dyDescent="0.25">
      <c r="N593" s="85">
        <v>54574</v>
      </c>
      <c r="O593" s="86" t="s">
        <v>77</v>
      </c>
      <c r="P593" s="86" t="s">
        <v>77</v>
      </c>
      <c r="Q593" s="86" t="s">
        <v>77</v>
      </c>
      <c r="R593" s="86" t="s">
        <v>77</v>
      </c>
      <c r="S593" s="87" t="s">
        <v>77</v>
      </c>
      <c r="T593" s="87" t="s">
        <v>77</v>
      </c>
      <c r="U593" s="88" t="s">
        <v>77</v>
      </c>
      <c r="V593" s="88" t="s">
        <v>77</v>
      </c>
      <c r="W593" s="89" t="s">
        <v>77</v>
      </c>
      <c r="X593" s="89" t="s">
        <v>77</v>
      </c>
    </row>
    <row r="594" spans="14:24" ht="15.75" x14ac:dyDescent="0.25">
      <c r="N594" s="85">
        <v>54604</v>
      </c>
      <c r="O594" s="86" t="s">
        <v>77</v>
      </c>
      <c r="P594" s="86" t="s">
        <v>77</v>
      </c>
      <c r="Q594" s="86" t="s">
        <v>77</v>
      </c>
      <c r="R594" s="86" t="s">
        <v>77</v>
      </c>
      <c r="S594" s="87" t="s">
        <v>77</v>
      </c>
      <c r="T594" s="87" t="s">
        <v>77</v>
      </c>
      <c r="U594" s="88" t="s">
        <v>77</v>
      </c>
      <c r="V594" s="88" t="s">
        <v>77</v>
      </c>
      <c r="W594" s="89" t="s">
        <v>77</v>
      </c>
      <c r="X594" s="89" t="s">
        <v>77</v>
      </c>
    </row>
    <row r="595" spans="14:24" ht="15.75" x14ac:dyDescent="0.25">
      <c r="N595" s="85">
        <v>54635</v>
      </c>
      <c r="O595" s="86" t="s">
        <v>77</v>
      </c>
      <c r="P595" s="86" t="s">
        <v>77</v>
      </c>
      <c r="Q595" s="86" t="s">
        <v>77</v>
      </c>
      <c r="R595" s="86" t="s">
        <v>77</v>
      </c>
      <c r="S595" s="87" t="s">
        <v>77</v>
      </c>
      <c r="T595" s="87" t="s">
        <v>77</v>
      </c>
      <c r="U595" s="88" t="s">
        <v>77</v>
      </c>
      <c r="V595" s="88" t="s">
        <v>77</v>
      </c>
      <c r="W595" s="89" t="s">
        <v>77</v>
      </c>
      <c r="X595" s="89" t="s">
        <v>77</v>
      </c>
    </row>
    <row r="596" spans="14:24" ht="15.75" x14ac:dyDescent="0.25">
      <c r="N596" s="85">
        <v>54666</v>
      </c>
      <c r="O596" s="86" t="s">
        <v>77</v>
      </c>
      <c r="P596" s="86" t="s">
        <v>77</v>
      </c>
      <c r="Q596" s="86" t="s">
        <v>77</v>
      </c>
      <c r="R596" s="86" t="s">
        <v>77</v>
      </c>
      <c r="S596" s="87" t="s">
        <v>77</v>
      </c>
      <c r="T596" s="87" t="s">
        <v>77</v>
      </c>
      <c r="U596" s="88" t="s">
        <v>77</v>
      </c>
      <c r="V596" s="88" t="s">
        <v>77</v>
      </c>
      <c r="W596" s="89" t="s">
        <v>77</v>
      </c>
      <c r="X596" s="89" t="s">
        <v>77</v>
      </c>
    </row>
    <row r="597" spans="14:24" ht="15.75" x14ac:dyDescent="0.25">
      <c r="N597" s="85">
        <v>54696</v>
      </c>
      <c r="O597" s="86" t="s">
        <v>77</v>
      </c>
      <c r="P597" s="86" t="s">
        <v>77</v>
      </c>
      <c r="Q597" s="86" t="s">
        <v>77</v>
      </c>
      <c r="R597" s="86" t="s">
        <v>77</v>
      </c>
      <c r="S597" s="87" t="s">
        <v>77</v>
      </c>
      <c r="T597" s="87" t="s">
        <v>77</v>
      </c>
      <c r="U597" s="88" t="s">
        <v>77</v>
      </c>
      <c r="V597" s="88" t="s">
        <v>77</v>
      </c>
      <c r="W597" s="89" t="s">
        <v>77</v>
      </c>
      <c r="X597" s="89" t="s">
        <v>77</v>
      </c>
    </row>
    <row r="598" spans="14:24" ht="15.75" x14ac:dyDescent="0.25">
      <c r="N598" s="85">
        <v>54727</v>
      </c>
      <c r="O598" s="86" t="s">
        <v>77</v>
      </c>
      <c r="P598" s="86" t="s">
        <v>77</v>
      </c>
      <c r="Q598" s="86" t="s">
        <v>77</v>
      </c>
      <c r="R598" s="86" t="s">
        <v>77</v>
      </c>
      <c r="S598" s="87" t="s">
        <v>77</v>
      </c>
      <c r="T598" s="87" t="s">
        <v>77</v>
      </c>
      <c r="U598" s="88" t="s">
        <v>77</v>
      </c>
      <c r="V598" s="88" t="s">
        <v>77</v>
      </c>
      <c r="W598" s="89" t="s">
        <v>77</v>
      </c>
      <c r="X598" s="89" t="s">
        <v>77</v>
      </c>
    </row>
    <row r="599" spans="14:24" ht="15.75" x14ac:dyDescent="0.25">
      <c r="N599" s="85">
        <v>54757</v>
      </c>
      <c r="O599" s="86" t="s">
        <v>77</v>
      </c>
      <c r="P599" s="86" t="s">
        <v>77</v>
      </c>
      <c r="Q599" s="86" t="s">
        <v>77</v>
      </c>
      <c r="R599" s="86" t="s">
        <v>77</v>
      </c>
      <c r="S599" s="87" t="s">
        <v>77</v>
      </c>
      <c r="T599" s="87" t="s">
        <v>77</v>
      </c>
      <c r="U599" s="88" t="s">
        <v>77</v>
      </c>
      <c r="V599" s="88" t="s">
        <v>77</v>
      </c>
      <c r="W599" s="89" t="s">
        <v>77</v>
      </c>
      <c r="X599" s="89" t="s">
        <v>77</v>
      </c>
    </row>
    <row r="600" spans="14:24" ht="15.75" x14ac:dyDescent="0.25">
      <c r="N600" s="85">
        <v>54788</v>
      </c>
      <c r="O600" s="86" t="s">
        <v>77</v>
      </c>
      <c r="P600" s="86" t="s">
        <v>77</v>
      </c>
      <c r="Q600" s="86" t="s">
        <v>77</v>
      </c>
      <c r="R600" s="86" t="s">
        <v>77</v>
      </c>
      <c r="S600" s="87" t="s">
        <v>77</v>
      </c>
      <c r="T600" s="87" t="s">
        <v>77</v>
      </c>
      <c r="U600" s="88" t="s">
        <v>77</v>
      </c>
      <c r="V600" s="88" t="s">
        <v>77</v>
      </c>
      <c r="W600" s="89" t="s">
        <v>77</v>
      </c>
      <c r="X600" s="89" t="s">
        <v>77</v>
      </c>
    </row>
    <row r="601" spans="14:24" ht="15.75" x14ac:dyDescent="0.25">
      <c r="N601" s="85">
        <v>54819</v>
      </c>
      <c r="O601" s="86" t="s">
        <v>77</v>
      </c>
      <c r="P601" s="86" t="s">
        <v>77</v>
      </c>
      <c r="Q601" s="86" t="s">
        <v>77</v>
      </c>
      <c r="R601" s="86" t="s">
        <v>77</v>
      </c>
      <c r="S601" s="87" t="s">
        <v>77</v>
      </c>
      <c r="T601" s="87" t="s">
        <v>77</v>
      </c>
      <c r="U601" s="88" t="s">
        <v>77</v>
      </c>
      <c r="V601" s="88" t="s">
        <v>77</v>
      </c>
      <c r="W601" s="89" t="s">
        <v>77</v>
      </c>
      <c r="X601" s="89" t="s">
        <v>77</v>
      </c>
    </row>
    <row r="602" spans="14:24" ht="15.75" x14ac:dyDescent="0.25">
      <c r="N602" s="85">
        <v>54847</v>
      </c>
      <c r="O602" s="86" t="s">
        <v>77</v>
      </c>
      <c r="P602" s="86" t="s">
        <v>77</v>
      </c>
      <c r="Q602" s="86" t="s">
        <v>77</v>
      </c>
      <c r="R602" s="86" t="s">
        <v>77</v>
      </c>
      <c r="S602" s="87" t="s">
        <v>77</v>
      </c>
      <c r="T602" s="87" t="s">
        <v>77</v>
      </c>
      <c r="U602" s="88" t="s">
        <v>77</v>
      </c>
      <c r="V602" s="88" t="s">
        <v>77</v>
      </c>
      <c r="W602" s="89" t="s">
        <v>77</v>
      </c>
      <c r="X602" s="89" t="s">
        <v>77</v>
      </c>
    </row>
    <row r="603" spans="14:24" ht="15.75" x14ac:dyDescent="0.25">
      <c r="N603" s="85">
        <v>54878</v>
      </c>
      <c r="O603" s="86" t="s">
        <v>77</v>
      </c>
      <c r="P603" s="86" t="s">
        <v>77</v>
      </c>
      <c r="Q603" s="86" t="s">
        <v>77</v>
      </c>
      <c r="R603" s="86" t="s">
        <v>77</v>
      </c>
      <c r="S603" s="87" t="s">
        <v>77</v>
      </c>
      <c r="T603" s="87" t="s">
        <v>77</v>
      </c>
      <c r="U603" s="88" t="s">
        <v>77</v>
      </c>
      <c r="V603" s="88" t="s">
        <v>77</v>
      </c>
      <c r="W603" s="89" t="s">
        <v>77</v>
      </c>
      <c r="X603" s="89" t="s">
        <v>77</v>
      </c>
    </row>
    <row r="604" spans="14:24" ht="15.75" x14ac:dyDescent="0.25">
      <c r="N604" s="85">
        <v>54908</v>
      </c>
      <c r="O604" s="86" t="s">
        <v>77</v>
      </c>
      <c r="P604" s="86" t="s">
        <v>77</v>
      </c>
      <c r="Q604" s="86" t="s">
        <v>77</v>
      </c>
      <c r="R604" s="86" t="s">
        <v>77</v>
      </c>
      <c r="S604" s="87" t="s">
        <v>77</v>
      </c>
      <c r="T604" s="87" t="s">
        <v>77</v>
      </c>
      <c r="U604" s="88" t="s">
        <v>77</v>
      </c>
      <c r="V604" s="88" t="s">
        <v>77</v>
      </c>
      <c r="W604" s="89" t="s">
        <v>77</v>
      </c>
      <c r="X604" s="89" t="s">
        <v>77</v>
      </c>
    </row>
    <row r="605" spans="14:24" ht="15.75" x14ac:dyDescent="0.25">
      <c r="N605" s="85">
        <v>54939</v>
      </c>
      <c r="O605" s="86" t="s">
        <v>77</v>
      </c>
      <c r="P605" s="86" t="s">
        <v>77</v>
      </c>
      <c r="Q605" s="86" t="s">
        <v>77</v>
      </c>
      <c r="R605" s="86" t="s">
        <v>77</v>
      </c>
      <c r="S605" s="87" t="s">
        <v>77</v>
      </c>
      <c r="T605" s="87" t="s">
        <v>77</v>
      </c>
      <c r="U605" s="88" t="s">
        <v>77</v>
      </c>
      <c r="V605" s="88" t="s">
        <v>77</v>
      </c>
      <c r="W605" s="89" t="s">
        <v>77</v>
      </c>
      <c r="X605" s="89" t="s">
        <v>77</v>
      </c>
    </row>
    <row r="606" spans="14:24" ht="15.75" x14ac:dyDescent="0.25">
      <c r="N606" s="85">
        <v>54969</v>
      </c>
      <c r="O606" s="86" t="s">
        <v>77</v>
      </c>
      <c r="P606" s="86" t="s">
        <v>77</v>
      </c>
      <c r="Q606" s="86" t="s">
        <v>77</v>
      </c>
      <c r="R606" s="86" t="s">
        <v>77</v>
      </c>
      <c r="S606" s="87" t="s">
        <v>77</v>
      </c>
      <c r="T606" s="87" t="s">
        <v>77</v>
      </c>
      <c r="U606" s="88" t="s">
        <v>77</v>
      </c>
      <c r="V606" s="88" t="s">
        <v>77</v>
      </c>
      <c r="W606" s="89" t="s">
        <v>77</v>
      </c>
      <c r="X606" s="89" t="s">
        <v>77</v>
      </c>
    </row>
    <row r="607" spans="14:24" ht="15.75" x14ac:dyDescent="0.25">
      <c r="N607" s="85">
        <v>55000</v>
      </c>
      <c r="O607" s="86" t="s">
        <v>77</v>
      </c>
      <c r="P607" s="86" t="s">
        <v>77</v>
      </c>
      <c r="Q607" s="86" t="s">
        <v>77</v>
      </c>
      <c r="R607" s="86" t="s">
        <v>77</v>
      </c>
      <c r="S607" s="87" t="s">
        <v>77</v>
      </c>
      <c r="T607" s="87" t="s">
        <v>77</v>
      </c>
      <c r="U607" s="88" t="s">
        <v>77</v>
      </c>
      <c r="V607" s="88" t="s">
        <v>77</v>
      </c>
      <c r="W607" s="89" t="s">
        <v>77</v>
      </c>
      <c r="X607" s="89" t="s">
        <v>77</v>
      </c>
    </row>
    <row r="608" spans="14:24" ht="15.75" x14ac:dyDescent="0.25">
      <c r="N608" s="85">
        <v>55031</v>
      </c>
      <c r="O608" s="86" t="s">
        <v>77</v>
      </c>
      <c r="P608" s="86" t="s">
        <v>77</v>
      </c>
      <c r="Q608" s="86" t="s">
        <v>77</v>
      </c>
      <c r="R608" s="86" t="s">
        <v>77</v>
      </c>
      <c r="S608" s="87" t="s">
        <v>77</v>
      </c>
      <c r="T608" s="87" t="s">
        <v>77</v>
      </c>
      <c r="U608" s="88" t="s">
        <v>77</v>
      </c>
      <c r="V608" s="88" t="s">
        <v>77</v>
      </c>
      <c r="W608" s="89" t="s">
        <v>77</v>
      </c>
      <c r="X608" s="89" t="s">
        <v>77</v>
      </c>
    </row>
    <row r="609" spans="14:24" ht="15.75" x14ac:dyDescent="0.25">
      <c r="N609" s="85">
        <v>55061</v>
      </c>
      <c r="O609" s="86" t="s">
        <v>77</v>
      </c>
      <c r="P609" s="86" t="s">
        <v>77</v>
      </c>
      <c r="Q609" s="86" t="s">
        <v>77</v>
      </c>
      <c r="R609" s="86" t="s">
        <v>77</v>
      </c>
      <c r="S609" s="87" t="s">
        <v>77</v>
      </c>
      <c r="T609" s="87" t="s">
        <v>77</v>
      </c>
      <c r="U609" s="88" t="s">
        <v>77</v>
      </c>
      <c r="V609" s="88" t="s">
        <v>77</v>
      </c>
      <c r="W609" s="89" t="s">
        <v>77</v>
      </c>
      <c r="X609" s="89" t="s">
        <v>77</v>
      </c>
    </row>
    <row r="610" spans="14:24" ht="15.75" x14ac:dyDescent="0.25">
      <c r="N610" s="85">
        <v>55092</v>
      </c>
      <c r="O610" s="86" t="s">
        <v>77</v>
      </c>
      <c r="P610" s="86" t="s">
        <v>77</v>
      </c>
      <c r="Q610" s="86" t="s">
        <v>77</v>
      </c>
      <c r="R610" s="86" t="s">
        <v>77</v>
      </c>
      <c r="S610" s="87" t="s">
        <v>77</v>
      </c>
      <c r="T610" s="87" t="s">
        <v>77</v>
      </c>
      <c r="U610" s="88" t="s">
        <v>77</v>
      </c>
      <c r="V610" s="88" t="s">
        <v>77</v>
      </c>
      <c r="W610" s="89" t="s">
        <v>77</v>
      </c>
      <c r="X610" s="89" t="s">
        <v>77</v>
      </c>
    </row>
    <row r="611" spans="14:24" ht="15.75" x14ac:dyDescent="0.25">
      <c r="N611" s="85">
        <v>55122</v>
      </c>
      <c r="O611" s="86" t="s">
        <v>77</v>
      </c>
      <c r="P611" s="86" t="s">
        <v>77</v>
      </c>
      <c r="Q611" s="86" t="s">
        <v>77</v>
      </c>
      <c r="R611" s="86" t="s">
        <v>77</v>
      </c>
      <c r="S611" s="87" t="s">
        <v>77</v>
      </c>
      <c r="T611" s="87" t="s">
        <v>77</v>
      </c>
      <c r="U611" s="88" t="s">
        <v>77</v>
      </c>
      <c r="V611" s="88" t="s">
        <v>77</v>
      </c>
      <c r="W611" s="89" t="s">
        <v>77</v>
      </c>
      <c r="X611" s="89" t="s">
        <v>77</v>
      </c>
    </row>
    <row r="612" spans="14:24" ht="15.75" x14ac:dyDescent="0.25">
      <c r="N612" s="85">
        <v>55153</v>
      </c>
      <c r="O612" s="86" t="s">
        <v>77</v>
      </c>
      <c r="P612" s="86" t="s">
        <v>77</v>
      </c>
      <c r="Q612" s="86" t="s">
        <v>77</v>
      </c>
      <c r="R612" s="86" t="s">
        <v>77</v>
      </c>
      <c r="S612" s="87" t="s">
        <v>77</v>
      </c>
      <c r="T612" s="87" t="s">
        <v>77</v>
      </c>
      <c r="U612" s="88" t="s">
        <v>77</v>
      </c>
      <c r="V612" s="88" t="s">
        <v>77</v>
      </c>
      <c r="W612" s="89" t="s">
        <v>77</v>
      </c>
      <c r="X612" s="89" t="s">
        <v>77</v>
      </c>
    </row>
    <row r="613" spans="14:24" ht="15.75" x14ac:dyDescent="0.25">
      <c r="N613" s="85">
        <v>55184</v>
      </c>
      <c r="O613" s="86" t="s">
        <v>77</v>
      </c>
      <c r="P613" s="86" t="s">
        <v>77</v>
      </c>
      <c r="Q613" s="86" t="s">
        <v>77</v>
      </c>
      <c r="R613" s="86" t="s">
        <v>77</v>
      </c>
      <c r="S613" s="87" t="s">
        <v>77</v>
      </c>
      <c r="T613" s="87" t="s">
        <v>77</v>
      </c>
      <c r="U613" s="88" t="s">
        <v>77</v>
      </c>
      <c r="V613" s="88" t="s">
        <v>77</v>
      </c>
      <c r="W613" s="89" t="s">
        <v>77</v>
      </c>
      <c r="X613" s="89" t="s">
        <v>77</v>
      </c>
    </row>
    <row r="614" spans="14:24" ht="15.75" x14ac:dyDescent="0.25">
      <c r="N614" s="85">
        <v>55212</v>
      </c>
      <c r="O614" s="86" t="s">
        <v>77</v>
      </c>
      <c r="P614" s="86" t="s">
        <v>77</v>
      </c>
      <c r="Q614" s="86" t="s">
        <v>77</v>
      </c>
      <c r="R614" s="86" t="s">
        <v>77</v>
      </c>
      <c r="S614" s="87" t="s">
        <v>77</v>
      </c>
      <c r="T614" s="87" t="s">
        <v>77</v>
      </c>
      <c r="U614" s="88" t="s">
        <v>77</v>
      </c>
      <c r="V614" s="88" t="s">
        <v>77</v>
      </c>
      <c r="W614" s="89" t="s">
        <v>77</v>
      </c>
      <c r="X614" s="89" t="s">
        <v>77</v>
      </c>
    </row>
    <row r="615" spans="14:24" ht="15.75" x14ac:dyDescent="0.25">
      <c r="N615" s="85">
        <v>55243</v>
      </c>
      <c r="O615" s="86" t="s">
        <v>77</v>
      </c>
      <c r="P615" s="86" t="s">
        <v>77</v>
      </c>
      <c r="Q615" s="86" t="s">
        <v>77</v>
      </c>
      <c r="R615" s="86" t="s">
        <v>77</v>
      </c>
      <c r="S615" s="87" t="s">
        <v>77</v>
      </c>
      <c r="T615" s="87" t="s">
        <v>77</v>
      </c>
      <c r="U615" s="88" t="s">
        <v>77</v>
      </c>
      <c r="V615" s="88" t="s">
        <v>77</v>
      </c>
      <c r="W615" s="89" t="s">
        <v>77</v>
      </c>
      <c r="X615" s="89" t="s">
        <v>77</v>
      </c>
    </row>
    <row r="616" spans="14:24" ht="15.75" x14ac:dyDescent="0.25">
      <c r="N616" s="85">
        <v>55273</v>
      </c>
      <c r="O616" s="86" t="s">
        <v>77</v>
      </c>
      <c r="P616" s="86" t="s">
        <v>77</v>
      </c>
      <c r="Q616" s="86" t="s">
        <v>77</v>
      </c>
      <c r="R616" s="86" t="s">
        <v>77</v>
      </c>
      <c r="S616" s="87" t="s">
        <v>77</v>
      </c>
      <c r="T616" s="87" t="s">
        <v>77</v>
      </c>
      <c r="U616" s="88" t="s">
        <v>77</v>
      </c>
      <c r="V616" s="88" t="s">
        <v>77</v>
      </c>
      <c r="W616" s="89" t="s">
        <v>77</v>
      </c>
      <c r="X616" s="89" t="s">
        <v>77</v>
      </c>
    </row>
    <row r="617" spans="14:24" ht="15.75" x14ac:dyDescent="0.25">
      <c r="N617" s="85">
        <v>55304</v>
      </c>
      <c r="O617" s="86" t="s">
        <v>77</v>
      </c>
      <c r="P617" s="86" t="s">
        <v>77</v>
      </c>
      <c r="Q617" s="86" t="s">
        <v>77</v>
      </c>
      <c r="R617" s="86" t="s">
        <v>77</v>
      </c>
      <c r="S617" s="87" t="s">
        <v>77</v>
      </c>
      <c r="T617" s="87" t="s">
        <v>77</v>
      </c>
      <c r="U617" s="88" t="s">
        <v>77</v>
      </c>
      <c r="V617" s="88" t="s">
        <v>77</v>
      </c>
      <c r="W617" s="89" t="s">
        <v>77</v>
      </c>
      <c r="X617" s="89" t="s">
        <v>77</v>
      </c>
    </row>
    <row r="618" spans="14:24" ht="15.75" x14ac:dyDescent="0.25">
      <c r="N618" s="85">
        <v>55334</v>
      </c>
      <c r="O618" s="86" t="s">
        <v>77</v>
      </c>
      <c r="P618" s="86" t="s">
        <v>77</v>
      </c>
      <c r="Q618" s="86" t="s">
        <v>77</v>
      </c>
      <c r="R618" s="86" t="s">
        <v>77</v>
      </c>
      <c r="S618" s="87" t="s">
        <v>77</v>
      </c>
      <c r="T618" s="87" t="s">
        <v>77</v>
      </c>
      <c r="U618" s="88" t="s">
        <v>77</v>
      </c>
      <c r="V618" s="88" t="s">
        <v>77</v>
      </c>
      <c r="W618" s="89" t="s">
        <v>77</v>
      </c>
      <c r="X618" s="89" t="s">
        <v>77</v>
      </c>
    </row>
    <row r="619" spans="14:24" ht="15.75" x14ac:dyDescent="0.25">
      <c r="N619" s="85">
        <v>55365</v>
      </c>
      <c r="O619" s="86" t="s">
        <v>77</v>
      </c>
      <c r="P619" s="86" t="s">
        <v>77</v>
      </c>
      <c r="Q619" s="86" t="s">
        <v>77</v>
      </c>
      <c r="R619" s="86" t="s">
        <v>77</v>
      </c>
      <c r="S619" s="87" t="s">
        <v>77</v>
      </c>
      <c r="T619" s="87" t="s">
        <v>77</v>
      </c>
      <c r="U619" s="88" t="s">
        <v>77</v>
      </c>
      <c r="V619" s="88" t="s">
        <v>77</v>
      </c>
      <c r="W619" s="89" t="s">
        <v>77</v>
      </c>
      <c r="X619" s="89" t="s">
        <v>77</v>
      </c>
    </row>
    <row r="620" spans="14:24" ht="15.75" x14ac:dyDescent="0.25">
      <c r="N620" s="85">
        <v>55396</v>
      </c>
      <c r="O620" s="86" t="s">
        <v>77</v>
      </c>
      <c r="P620" s="86" t="s">
        <v>77</v>
      </c>
      <c r="Q620" s="86" t="s">
        <v>77</v>
      </c>
      <c r="R620" s="86" t="s">
        <v>77</v>
      </c>
      <c r="S620" s="87" t="s">
        <v>77</v>
      </c>
      <c r="T620" s="87" t="s">
        <v>77</v>
      </c>
      <c r="U620" s="88" t="s">
        <v>77</v>
      </c>
      <c r="V620" s="88" t="s">
        <v>77</v>
      </c>
      <c r="W620" s="89" t="s">
        <v>77</v>
      </c>
      <c r="X620" s="89" t="s">
        <v>77</v>
      </c>
    </row>
    <row r="621" spans="14:24" ht="15.75" x14ac:dyDescent="0.25">
      <c r="N621" s="85">
        <v>55426</v>
      </c>
      <c r="O621" s="86" t="s">
        <v>77</v>
      </c>
      <c r="P621" s="86" t="s">
        <v>77</v>
      </c>
      <c r="Q621" s="86" t="s">
        <v>77</v>
      </c>
      <c r="R621" s="86" t="s">
        <v>77</v>
      </c>
      <c r="S621" s="87" t="s">
        <v>77</v>
      </c>
      <c r="T621" s="87" t="s">
        <v>77</v>
      </c>
      <c r="U621" s="88" t="s">
        <v>77</v>
      </c>
      <c r="V621" s="88" t="s">
        <v>77</v>
      </c>
      <c r="W621" s="89" t="s">
        <v>77</v>
      </c>
      <c r="X621" s="89" t="s">
        <v>77</v>
      </c>
    </row>
    <row r="622" spans="14:24" ht="15.75" x14ac:dyDescent="0.25">
      <c r="N622" s="85">
        <v>55457</v>
      </c>
      <c r="O622" s="86" t="s">
        <v>77</v>
      </c>
      <c r="P622" s="86" t="s">
        <v>77</v>
      </c>
      <c r="Q622" s="86" t="s">
        <v>77</v>
      </c>
      <c r="R622" s="86" t="s">
        <v>77</v>
      </c>
      <c r="S622" s="87" t="s">
        <v>77</v>
      </c>
      <c r="T622" s="87" t="s">
        <v>77</v>
      </c>
      <c r="U622" s="88" t="s">
        <v>77</v>
      </c>
      <c r="V622" s="88" t="s">
        <v>77</v>
      </c>
      <c r="W622" s="89" t="s">
        <v>77</v>
      </c>
      <c r="X622" s="89" t="s">
        <v>77</v>
      </c>
    </row>
    <row r="623" spans="14:24" ht="15.75" x14ac:dyDescent="0.25">
      <c r="N623" s="85">
        <v>55487</v>
      </c>
      <c r="O623" s="86" t="s">
        <v>77</v>
      </c>
      <c r="P623" s="86" t="s">
        <v>77</v>
      </c>
      <c r="Q623" s="86" t="s">
        <v>77</v>
      </c>
      <c r="R623" s="86" t="s">
        <v>77</v>
      </c>
      <c r="S623" s="87" t="s">
        <v>77</v>
      </c>
      <c r="T623" s="87" t="s">
        <v>77</v>
      </c>
      <c r="U623" s="88" t="s">
        <v>77</v>
      </c>
      <c r="V623" s="88" t="s">
        <v>77</v>
      </c>
      <c r="W623" s="89" t="s">
        <v>77</v>
      </c>
      <c r="X623" s="89" t="s">
        <v>77</v>
      </c>
    </row>
    <row r="624" spans="14:24" ht="15.75" x14ac:dyDescent="0.25">
      <c r="N624" s="85">
        <v>55518</v>
      </c>
      <c r="O624" s="86" t="s">
        <v>77</v>
      </c>
      <c r="P624" s="86" t="s">
        <v>77</v>
      </c>
      <c r="Q624" s="86" t="s">
        <v>77</v>
      </c>
      <c r="R624" s="86" t="s">
        <v>77</v>
      </c>
      <c r="S624" s="87" t="s">
        <v>77</v>
      </c>
      <c r="T624" s="87" t="s">
        <v>77</v>
      </c>
      <c r="U624" s="88" t="s">
        <v>77</v>
      </c>
      <c r="V624" s="88" t="s">
        <v>77</v>
      </c>
      <c r="W624" s="89" t="s">
        <v>77</v>
      </c>
      <c r="X624" s="89" t="s">
        <v>77</v>
      </c>
    </row>
    <row r="625" spans="14:24" ht="15.75" x14ac:dyDescent="0.25">
      <c r="N625" s="85">
        <v>55549</v>
      </c>
      <c r="O625" s="86" t="s">
        <v>77</v>
      </c>
      <c r="P625" s="86" t="s">
        <v>77</v>
      </c>
      <c r="Q625" s="86" t="s">
        <v>77</v>
      </c>
      <c r="R625" s="86" t="s">
        <v>77</v>
      </c>
      <c r="S625" s="87" t="s">
        <v>77</v>
      </c>
      <c r="T625" s="87" t="s">
        <v>77</v>
      </c>
      <c r="U625" s="88" t="s">
        <v>77</v>
      </c>
      <c r="V625" s="88" t="s">
        <v>77</v>
      </c>
      <c r="W625" s="89" t="s">
        <v>77</v>
      </c>
      <c r="X625" s="89" t="s">
        <v>77</v>
      </c>
    </row>
    <row r="626" spans="14:24" ht="15.75" x14ac:dyDescent="0.25">
      <c r="N626" s="85">
        <v>55578</v>
      </c>
      <c r="O626" s="86" t="s">
        <v>77</v>
      </c>
      <c r="P626" s="86" t="s">
        <v>77</v>
      </c>
      <c r="Q626" s="86" t="s">
        <v>77</v>
      </c>
      <c r="R626" s="86" t="s">
        <v>77</v>
      </c>
      <c r="S626" s="87" t="s">
        <v>77</v>
      </c>
      <c r="T626" s="87" t="s">
        <v>77</v>
      </c>
      <c r="U626" s="88" t="s">
        <v>77</v>
      </c>
      <c r="V626" s="88" t="s">
        <v>77</v>
      </c>
      <c r="W626" s="89" t="s">
        <v>77</v>
      </c>
      <c r="X626" s="89" t="s">
        <v>77</v>
      </c>
    </row>
    <row r="627" spans="14:24" ht="15.75" x14ac:dyDescent="0.25">
      <c r="N627" s="85">
        <v>55609</v>
      </c>
      <c r="O627" s="86" t="s">
        <v>77</v>
      </c>
      <c r="P627" s="86" t="s">
        <v>77</v>
      </c>
      <c r="Q627" s="86" t="s">
        <v>77</v>
      </c>
      <c r="R627" s="86" t="s">
        <v>77</v>
      </c>
      <c r="S627" s="87" t="s">
        <v>77</v>
      </c>
      <c r="T627" s="87" t="s">
        <v>77</v>
      </c>
      <c r="U627" s="88" t="s">
        <v>77</v>
      </c>
      <c r="V627" s="88" t="s">
        <v>77</v>
      </c>
      <c r="W627" s="89" t="s">
        <v>77</v>
      </c>
      <c r="X627" s="89" t="s">
        <v>77</v>
      </c>
    </row>
    <row r="628" spans="14:24" ht="15.75" x14ac:dyDescent="0.25">
      <c r="N628" s="85">
        <v>55639</v>
      </c>
      <c r="O628" s="86" t="s">
        <v>77</v>
      </c>
      <c r="P628" s="86" t="s">
        <v>77</v>
      </c>
      <c r="Q628" s="86" t="s">
        <v>77</v>
      </c>
      <c r="R628" s="86" t="s">
        <v>77</v>
      </c>
      <c r="S628" s="87" t="s">
        <v>77</v>
      </c>
      <c r="T628" s="87" t="s">
        <v>77</v>
      </c>
      <c r="U628" s="88" t="s">
        <v>77</v>
      </c>
      <c r="V628" s="88" t="s">
        <v>77</v>
      </c>
      <c r="W628" s="89" t="s">
        <v>77</v>
      </c>
      <c r="X628" s="89" t="s">
        <v>77</v>
      </c>
    </row>
    <row r="629" spans="14:24" ht="15.75" x14ac:dyDescent="0.25">
      <c r="N629" s="85">
        <v>55670</v>
      </c>
      <c r="O629" s="86" t="s">
        <v>77</v>
      </c>
      <c r="P629" s="86" t="s">
        <v>77</v>
      </c>
      <c r="Q629" s="86" t="s">
        <v>77</v>
      </c>
      <c r="R629" s="86" t="s">
        <v>77</v>
      </c>
      <c r="S629" s="87" t="s">
        <v>77</v>
      </c>
      <c r="T629" s="87" t="s">
        <v>77</v>
      </c>
      <c r="U629" s="88" t="s">
        <v>77</v>
      </c>
      <c r="V629" s="88" t="s">
        <v>77</v>
      </c>
      <c r="W629" s="89" t="s">
        <v>77</v>
      </c>
      <c r="X629" s="89" t="s">
        <v>77</v>
      </c>
    </row>
    <row r="630" spans="14:24" ht="15.75" x14ac:dyDescent="0.25">
      <c r="N630" s="85">
        <v>55700</v>
      </c>
      <c r="O630" s="86" t="s">
        <v>77</v>
      </c>
      <c r="P630" s="86" t="s">
        <v>77</v>
      </c>
      <c r="Q630" s="86" t="s">
        <v>77</v>
      </c>
      <c r="R630" s="86" t="s">
        <v>77</v>
      </c>
      <c r="S630" s="87" t="s">
        <v>77</v>
      </c>
      <c r="T630" s="87" t="s">
        <v>77</v>
      </c>
      <c r="U630" s="88" t="s">
        <v>77</v>
      </c>
      <c r="V630" s="88" t="s">
        <v>77</v>
      </c>
      <c r="W630" s="89" t="s">
        <v>77</v>
      </c>
      <c r="X630" s="89" t="s">
        <v>77</v>
      </c>
    </row>
    <row r="631" spans="14:24" ht="15.75" x14ac:dyDescent="0.25">
      <c r="N631" s="85">
        <v>55731</v>
      </c>
      <c r="O631" s="86" t="s">
        <v>77</v>
      </c>
      <c r="P631" s="86" t="s">
        <v>77</v>
      </c>
      <c r="Q631" s="86" t="s">
        <v>77</v>
      </c>
      <c r="R631" s="86" t="s">
        <v>77</v>
      </c>
      <c r="S631" s="87" t="s">
        <v>77</v>
      </c>
      <c r="T631" s="87" t="s">
        <v>77</v>
      </c>
      <c r="U631" s="88" t="s">
        <v>77</v>
      </c>
      <c r="V631" s="88" t="s">
        <v>77</v>
      </c>
      <c r="W631" s="89" t="s">
        <v>77</v>
      </c>
      <c r="X631" s="89" t="s">
        <v>77</v>
      </c>
    </row>
    <row r="632" spans="14:24" ht="15.75" x14ac:dyDescent="0.25">
      <c r="N632" s="85">
        <v>55762</v>
      </c>
      <c r="O632" s="86" t="s">
        <v>77</v>
      </c>
      <c r="P632" s="86" t="s">
        <v>77</v>
      </c>
      <c r="Q632" s="86" t="s">
        <v>77</v>
      </c>
      <c r="R632" s="86" t="s">
        <v>77</v>
      </c>
      <c r="S632" s="87" t="s">
        <v>77</v>
      </c>
      <c r="T632" s="87" t="s">
        <v>77</v>
      </c>
      <c r="U632" s="88" t="s">
        <v>77</v>
      </c>
      <c r="V632" s="88" t="s">
        <v>77</v>
      </c>
      <c r="W632" s="89" t="s">
        <v>77</v>
      </c>
      <c r="X632" s="89" t="s">
        <v>77</v>
      </c>
    </row>
  </sheetData>
  <mergeCells count="3">
    <mergeCell ref="A7:F7"/>
    <mergeCell ref="H7:M7"/>
    <mergeCell ref="A27:F27"/>
  </mergeCells>
  <conditionalFormatting sqref="N2:N303 N318:N632">
    <cfRule type="expression" dxfId="11" priority="2">
      <formula>$O2=""</formula>
    </cfRule>
  </conditionalFormatting>
  <conditionalFormatting sqref="N304:N317">
    <cfRule type="expression" dxfId="0" priority="1">
      <formula>$O304=""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AD87-E4F7-4115-8357-5DCA9547B817}">
  <sheetPr codeName="Sheet12"/>
  <dimension ref="A1:V466"/>
  <sheetViews>
    <sheetView workbookViewId="0">
      <selection activeCell="AA24" sqref="AA24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78.370166370771898</v>
      </c>
      <c r="R6" s="100">
        <v>84.343572259505095</v>
      </c>
      <c r="T6" s="98">
        <v>35155</v>
      </c>
      <c r="U6" s="101">
        <v>63.819983493833398</v>
      </c>
      <c r="V6" s="101">
        <v>64.1635962216601</v>
      </c>
    </row>
    <row r="7" spans="1:22" x14ac:dyDescent="0.25">
      <c r="A7" s="163" t="s">
        <v>94</v>
      </c>
      <c r="B7" s="163"/>
      <c r="C7" s="163"/>
      <c r="D7" s="163"/>
      <c r="E7" s="163"/>
      <c r="F7" s="163"/>
      <c r="G7" s="163"/>
      <c r="H7" s="59"/>
      <c r="I7" s="163" t="s">
        <v>95</v>
      </c>
      <c r="J7" s="163"/>
      <c r="K7" s="163"/>
      <c r="L7" s="163"/>
      <c r="M7" s="163"/>
      <c r="N7" s="163"/>
      <c r="O7" s="163"/>
      <c r="P7" s="98">
        <v>35854</v>
      </c>
      <c r="Q7" s="99">
        <v>78.052210715201795</v>
      </c>
      <c r="R7" s="100">
        <v>83.493170336159693</v>
      </c>
      <c r="T7" s="98">
        <v>35246</v>
      </c>
      <c r="U7" s="101">
        <v>64.311188104300399</v>
      </c>
      <c r="V7" s="101">
        <v>63.6888633410396</v>
      </c>
    </row>
    <row r="8" spans="1:22" x14ac:dyDescent="0.25">
      <c r="A8" s="163" t="s">
        <v>74</v>
      </c>
      <c r="B8" s="163"/>
      <c r="C8" s="163"/>
      <c r="D8" s="163"/>
      <c r="E8" s="163"/>
      <c r="F8" s="163"/>
      <c r="G8" s="163"/>
      <c r="H8" s="59"/>
      <c r="I8" s="163" t="s">
        <v>74</v>
      </c>
      <c r="J8" s="163"/>
      <c r="K8" s="163"/>
      <c r="L8" s="163"/>
      <c r="M8" s="163"/>
      <c r="N8" s="163"/>
      <c r="O8" s="163"/>
      <c r="P8" s="98">
        <v>35885</v>
      </c>
      <c r="Q8" s="99">
        <v>77.839816346019504</v>
      </c>
      <c r="R8" s="100">
        <v>83.627364361702703</v>
      </c>
      <c r="T8" s="98">
        <v>35338</v>
      </c>
      <c r="U8" s="101">
        <v>66.467045152799699</v>
      </c>
      <c r="V8" s="101">
        <v>70.6856775907235</v>
      </c>
    </row>
    <row r="9" spans="1:22" x14ac:dyDescent="0.25">
      <c r="P9" s="98">
        <v>35915</v>
      </c>
      <c r="Q9" s="99">
        <v>78.742268922245799</v>
      </c>
      <c r="R9" s="100">
        <v>85.224983737024502</v>
      </c>
      <c r="T9" s="98">
        <v>35430</v>
      </c>
      <c r="U9" s="101">
        <v>68.665341553686702</v>
      </c>
      <c r="V9" s="101">
        <v>72.118188698166307</v>
      </c>
    </row>
    <row r="10" spans="1:22" x14ac:dyDescent="0.25">
      <c r="P10" s="98">
        <v>35946</v>
      </c>
      <c r="Q10" s="99">
        <v>79.874996189941797</v>
      </c>
      <c r="R10" s="100">
        <v>86.790726759052802</v>
      </c>
      <c r="T10" s="98">
        <v>35520</v>
      </c>
      <c r="U10" s="101">
        <v>68.911756680377493</v>
      </c>
      <c r="V10" s="101">
        <v>72.137640352675703</v>
      </c>
    </row>
    <row r="11" spans="1:22" x14ac:dyDescent="0.25">
      <c r="P11" s="98">
        <v>35976</v>
      </c>
      <c r="Q11" s="99">
        <v>81.038737792857603</v>
      </c>
      <c r="R11" s="100">
        <v>86.415421236397194</v>
      </c>
      <c r="T11" s="98">
        <v>35611</v>
      </c>
      <c r="U11" s="101">
        <v>71.520553049842405</v>
      </c>
      <c r="V11" s="101">
        <v>74.3645430012388</v>
      </c>
    </row>
    <row r="12" spans="1:22" x14ac:dyDescent="0.25">
      <c r="P12" s="98">
        <v>36007</v>
      </c>
      <c r="Q12" s="99">
        <v>80.796635910910496</v>
      </c>
      <c r="R12" s="100">
        <v>85.396434292683296</v>
      </c>
      <c r="T12" s="98">
        <v>35703</v>
      </c>
      <c r="U12" s="101">
        <v>73.353934707504095</v>
      </c>
      <c r="V12" s="101">
        <v>79.944538047536398</v>
      </c>
    </row>
    <row r="13" spans="1:22" x14ac:dyDescent="0.25">
      <c r="P13" s="98">
        <v>36038</v>
      </c>
      <c r="Q13" s="99">
        <v>80.051898812674807</v>
      </c>
      <c r="R13" s="100">
        <v>83.456083795644403</v>
      </c>
      <c r="T13" s="98">
        <v>35795</v>
      </c>
      <c r="U13" s="101">
        <v>78.236220152423996</v>
      </c>
      <c r="V13" s="101">
        <v>84.117499702298304</v>
      </c>
    </row>
    <row r="14" spans="1:22" x14ac:dyDescent="0.25">
      <c r="P14" s="98">
        <v>36068</v>
      </c>
      <c r="Q14" s="99">
        <v>79.728263686121394</v>
      </c>
      <c r="R14" s="100">
        <v>84.870057561568402</v>
      </c>
      <c r="T14" s="98">
        <v>35885</v>
      </c>
      <c r="U14" s="101">
        <v>77.316356096273907</v>
      </c>
      <c r="V14" s="101">
        <v>83.211769829005902</v>
      </c>
    </row>
    <row r="15" spans="1:22" x14ac:dyDescent="0.25">
      <c r="P15" s="98">
        <v>36099</v>
      </c>
      <c r="Q15" s="99">
        <v>80.770975892441001</v>
      </c>
      <c r="R15" s="100">
        <v>86.101371585783895</v>
      </c>
      <c r="T15" s="98">
        <v>35976</v>
      </c>
      <c r="U15" s="101">
        <v>80.650321975115205</v>
      </c>
      <c r="V15" s="101">
        <v>86.216227008174499</v>
      </c>
    </row>
    <row r="16" spans="1:22" x14ac:dyDescent="0.25">
      <c r="P16" s="98">
        <v>36129</v>
      </c>
      <c r="Q16" s="99">
        <v>82.596260279326799</v>
      </c>
      <c r="R16" s="100">
        <v>90.221962917971993</v>
      </c>
      <c r="T16" s="98">
        <v>36068</v>
      </c>
      <c r="U16" s="101">
        <v>79.626638123986595</v>
      </c>
      <c r="V16" s="101">
        <v>84.414400731872107</v>
      </c>
    </row>
    <row r="17" spans="16:22" x14ac:dyDescent="0.25">
      <c r="P17" s="98">
        <v>36160</v>
      </c>
      <c r="Q17" s="99">
        <v>83.906471408679593</v>
      </c>
      <c r="R17" s="100">
        <v>91.546910325295002</v>
      </c>
      <c r="T17" s="98">
        <v>36160</v>
      </c>
      <c r="U17" s="101">
        <v>84.138904046432899</v>
      </c>
      <c r="V17" s="101">
        <v>92.037831799996894</v>
      </c>
    </row>
    <row r="18" spans="16:22" x14ac:dyDescent="0.25">
      <c r="P18" s="98">
        <v>36191</v>
      </c>
      <c r="Q18" s="99">
        <v>84.167253400429701</v>
      </c>
      <c r="R18" s="100">
        <v>91.9659583750542</v>
      </c>
      <c r="T18" s="98">
        <v>36250</v>
      </c>
      <c r="U18" s="101">
        <v>83.392541287382301</v>
      </c>
      <c r="V18" s="101">
        <v>86.484028860151597</v>
      </c>
    </row>
    <row r="19" spans="16:22" x14ac:dyDescent="0.25">
      <c r="P19" s="98">
        <v>36219</v>
      </c>
      <c r="Q19" s="99">
        <v>83.758922239908898</v>
      </c>
      <c r="R19" s="100">
        <v>88.182011135963904</v>
      </c>
      <c r="T19" s="98">
        <v>36341</v>
      </c>
      <c r="U19" s="101">
        <v>87.451754293483006</v>
      </c>
      <c r="V19" s="101">
        <v>93.655624558514205</v>
      </c>
    </row>
    <row r="20" spans="16:22" x14ac:dyDescent="0.25">
      <c r="P20" s="98">
        <v>36250</v>
      </c>
      <c r="Q20" s="99">
        <v>83.929056987398198</v>
      </c>
      <c r="R20" s="100">
        <v>86.877144775215399</v>
      </c>
      <c r="T20" s="98">
        <v>36433</v>
      </c>
      <c r="U20" s="101">
        <v>88.910146756954802</v>
      </c>
      <c r="V20" s="101">
        <v>95.327253844254997</v>
      </c>
    </row>
    <row r="21" spans="16:22" x14ac:dyDescent="0.25">
      <c r="P21" s="98">
        <v>36280</v>
      </c>
      <c r="Q21" s="99">
        <v>85.099436972977998</v>
      </c>
      <c r="R21" s="100">
        <v>86.964931466371297</v>
      </c>
      <c r="T21" s="98">
        <v>36525</v>
      </c>
      <c r="U21" s="101">
        <v>90.854228767341496</v>
      </c>
      <c r="V21" s="101">
        <v>95.115969909495803</v>
      </c>
    </row>
    <row r="22" spans="16:22" x14ac:dyDescent="0.25">
      <c r="P22" s="98">
        <v>36311</v>
      </c>
      <c r="Q22" s="99">
        <v>86.6367109059331</v>
      </c>
      <c r="R22" s="100">
        <v>92.044858464113702</v>
      </c>
      <c r="T22" s="98">
        <v>36616</v>
      </c>
      <c r="U22" s="101">
        <v>92.726490825401797</v>
      </c>
      <c r="V22" s="101">
        <v>96.804843614620495</v>
      </c>
    </row>
    <row r="23" spans="16:22" x14ac:dyDescent="0.25">
      <c r="P23" s="98">
        <v>36341</v>
      </c>
      <c r="Q23" s="99">
        <v>87.945004210705505</v>
      </c>
      <c r="R23" s="100">
        <v>94.490957178933797</v>
      </c>
      <c r="T23" s="98">
        <v>36707</v>
      </c>
      <c r="U23" s="101">
        <v>96.953516051197298</v>
      </c>
      <c r="V23" s="101">
        <v>101.16943261061201</v>
      </c>
    </row>
    <row r="24" spans="16:22" x14ac:dyDescent="0.25">
      <c r="P24" s="98">
        <v>36372</v>
      </c>
      <c r="Q24" s="99">
        <v>88.474934023132306</v>
      </c>
      <c r="R24" s="100">
        <v>97.245702982841607</v>
      </c>
      <c r="T24" s="98">
        <v>36799</v>
      </c>
      <c r="U24" s="101">
        <v>96.866052213154404</v>
      </c>
      <c r="V24" s="101">
        <v>103.21323826538099</v>
      </c>
    </row>
    <row r="25" spans="16:22" x14ac:dyDescent="0.25">
      <c r="P25" s="98">
        <v>36403</v>
      </c>
      <c r="Q25" s="99">
        <v>88.694885306788805</v>
      </c>
      <c r="R25" s="100">
        <v>95.305402525122702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89.096860142006605</v>
      </c>
      <c r="R26" s="100">
        <v>95.314892572923398</v>
      </c>
      <c r="T26" s="98">
        <v>36981</v>
      </c>
      <c r="U26" s="101">
        <v>99.991514602751593</v>
      </c>
      <c r="V26" s="101">
        <v>104.573881078786</v>
      </c>
    </row>
    <row r="27" spans="16:22" x14ac:dyDescent="0.25">
      <c r="P27" s="98">
        <v>36464</v>
      </c>
      <c r="Q27" s="99">
        <v>89.7585261195877</v>
      </c>
      <c r="R27" s="100">
        <v>93.678891917195799</v>
      </c>
      <c r="T27" s="98">
        <v>37072</v>
      </c>
      <c r="U27" s="101">
        <v>101.624102223918</v>
      </c>
      <c r="V27" s="101">
        <v>102.510746804766</v>
      </c>
    </row>
    <row r="28" spans="16:22" x14ac:dyDescent="0.25">
      <c r="P28" s="98">
        <v>36494</v>
      </c>
      <c r="Q28" s="99">
        <v>90.843451438567499</v>
      </c>
      <c r="R28" s="100">
        <v>95.833316196381801</v>
      </c>
      <c r="T28" s="98">
        <v>37164</v>
      </c>
      <c r="U28" s="101">
        <v>106.47694346633401</v>
      </c>
      <c r="V28" s="101">
        <v>107.262563142616</v>
      </c>
    </row>
    <row r="29" spans="16:22" x14ac:dyDescent="0.25">
      <c r="P29" s="98">
        <v>36525</v>
      </c>
      <c r="Q29" s="99">
        <v>91.399601518136095</v>
      </c>
      <c r="R29" s="100">
        <v>95.862237211125105</v>
      </c>
      <c r="T29" s="98">
        <v>37256</v>
      </c>
      <c r="U29" s="101">
        <v>103.218673331019</v>
      </c>
      <c r="V29" s="101">
        <v>102.12974083458001</v>
      </c>
    </row>
    <row r="30" spans="16:22" x14ac:dyDescent="0.25">
      <c r="P30" s="98">
        <v>36556</v>
      </c>
      <c r="Q30" s="99">
        <v>92.415370180193506</v>
      </c>
      <c r="R30" s="100">
        <v>98.144570600629393</v>
      </c>
      <c r="T30" s="98">
        <v>37346</v>
      </c>
      <c r="U30" s="101">
        <v>107.232898607493</v>
      </c>
      <c r="V30" s="101">
        <v>101.46985889192</v>
      </c>
    </row>
    <row r="31" spans="16:22" x14ac:dyDescent="0.25">
      <c r="P31" s="98">
        <v>36585</v>
      </c>
      <c r="Q31" s="99">
        <v>92.718907589126701</v>
      </c>
      <c r="R31" s="100">
        <v>97.632340708607799</v>
      </c>
      <c r="T31" s="98">
        <v>37437</v>
      </c>
      <c r="U31" s="101">
        <v>109.212723802808</v>
      </c>
      <c r="V31" s="101">
        <v>100.70506766267199</v>
      </c>
    </row>
    <row r="32" spans="16:22" x14ac:dyDescent="0.25">
      <c r="P32" s="98">
        <v>36616</v>
      </c>
      <c r="Q32" s="99">
        <v>93.285310914391204</v>
      </c>
      <c r="R32" s="100">
        <v>98.305107754168702</v>
      </c>
      <c r="T32" s="98">
        <v>37529</v>
      </c>
      <c r="U32" s="101">
        <v>112.811720541607</v>
      </c>
      <c r="V32" s="101">
        <v>107.081324142513</v>
      </c>
    </row>
    <row r="33" spans="16:22" x14ac:dyDescent="0.25">
      <c r="P33" s="98">
        <v>36646</v>
      </c>
      <c r="Q33" s="99">
        <v>93.931063737416494</v>
      </c>
      <c r="R33" s="100">
        <v>97.027018791478696</v>
      </c>
      <c r="T33" s="98">
        <v>37621</v>
      </c>
      <c r="U33" s="101">
        <v>116.888061610097</v>
      </c>
      <c r="V33" s="101">
        <v>108.242280780581</v>
      </c>
    </row>
    <row r="34" spans="16:22" x14ac:dyDescent="0.25">
      <c r="P34" s="98">
        <v>36677</v>
      </c>
      <c r="Q34" s="99">
        <v>95.680955240417404</v>
      </c>
      <c r="R34" s="100">
        <v>98.550237797059395</v>
      </c>
      <c r="T34" s="98">
        <v>37711</v>
      </c>
      <c r="U34" s="101">
        <v>118.151991124595</v>
      </c>
      <c r="V34" s="101">
        <v>111.310068181229</v>
      </c>
    </row>
    <row r="35" spans="16:22" x14ac:dyDescent="0.25">
      <c r="P35" s="98">
        <v>36707</v>
      </c>
      <c r="Q35" s="99">
        <v>97.652662295207904</v>
      </c>
      <c r="R35" s="100">
        <v>101.454475970476</v>
      </c>
      <c r="T35" s="98">
        <v>37802</v>
      </c>
      <c r="U35" s="101">
        <v>122.103702099285</v>
      </c>
      <c r="V35" s="101">
        <v>113.58027941231499</v>
      </c>
    </row>
    <row r="36" spans="16:22" x14ac:dyDescent="0.25">
      <c r="P36" s="98">
        <v>36738</v>
      </c>
      <c r="Q36" s="99">
        <v>98.195202373642601</v>
      </c>
      <c r="R36" s="100">
        <v>105.55865225421699</v>
      </c>
      <c r="T36" s="98">
        <v>37894</v>
      </c>
      <c r="U36" s="101">
        <v>125.79589071385099</v>
      </c>
      <c r="V36" s="101">
        <v>113.77488025468701</v>
      </c>
    </row>
    <row r="37" spans="16:22" x14ac:dyDescent="0.25">
      <c r="P37" s="98">
        <v>36769</v>
      </c>
      <c r="Q37" s="99">
        <v>97.781452181834396</v>
      </c>
      <c r="R37" s="100">
        <v>106.601759375131</v>
      </c>
      <c r="T37" s="98">
        <v>37986</v>
      </c>
      <c r="U37" s="101">
        <v>128.49615893187399</v>
      </c>
      <c r="V37" s="101">
        <v>116.458730458674</v>
      </c>
    </row>
    <row r="38" spans="16:22" x14ac:dyDescent="0.25">
      <c r="P38" s="98">
        <v>36799</v>
      </c>
      <c r="Q38" s="99">
        <v>97.2655576877508</v>
      </c>
      <c r="R38" s="100">
        <v>104.402244810445</v>
      </c>
      <c r="T38" s="98">
        <v>38077</v>
      </c>
      <c r="U38" s="101">
        <v>133.589305934647</v>
      </c>
      <c r="V38" s="101">
        <v>121.33177109697</v>
      </c>
    </row>
    <row r="39" spans="16:22" x14ac:dyDescent="0.25">
      <c r="P39" s="98">
        <v>36830</v>
      </c>
      <c r="Q39" s="99">
        <v>98.261692772447404</v>
      </c>
      <c r="R39" s="100">
        <v>101.622975304458</v>
      </c>
      <c r="T39" s="98">
        <v>38168</v>
      </c>
      <c r="U39" s="101">
        <v>140.51016569759901</v>
      </c>
      <c r="V39" s="101">
        <v>125.36456441159901</v>
      </c>
    </row>
    <row r="40" spans="16:22" x14ac:dyDescent="0.25">
      <c r="P40" s="98">
        <v>36860</v>
      </c>
      <c r="Q40" s="99">
        <v>99.305143790808998</v>
      </c>
      <c r="R40" s="100">
        <v>99.851979392554696</v>
      </c>
      <c r="T40" s="98">
        <v>38260</v>
      </c>
      <c r="U40" s="101">
        <v>144.645966771584</v>
      </c>
      <c r="V40" s="101">
        <v>129.05732913630899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145.18306738383001</v>
      </c>
      <c r="V41" s="101">
        <v>130.23365081913801</v>
      </c>
    </row>
    <row r="42" spans="16:22" x14ac:dyDescent="0.25">
      <c r="P42" s="98">
        <v>36922</v>
      </c>
      <c r="Q42" s="99">
        <v>100.194182384377</v>
      </c>
      <c r="R42" s="100">
        <v>101.663251348443</v>
      </c>
      <c r="T42" s="98">
        <v>38442</v>
      </c>
      <c r="U42" s="101">
        <v>155.444070323125</v>
      </c>
      <c r="V42" s="101">
        <v>135.22478993475599</v>
      </c>
    </row>
    <row r="43" spans="16:22" x14ac:dyDescent="0.25">
      <c r="P43" s="98">
        <v>36950</v>
      </c>
      <c r="Q43" s="99">
        <v>100.41949542103301</v>
      </c>
      <c r="R43" s="100">
        <v>104.164817945069</v>
      </c>
      <c r="T43" s="98">
        <v>38533</v>
      </c>
      <c r="U43" s="101">
        <v>160.71482462570299</v>
      </c>
      <c r="V43" s="101">
        <v>139.45483334363001</v>
      </c>
    </row>
    <row r="44" spans="16:22" x14ac:dyDescent="0.25">
      <c r="P44" s="98">
        <v>36981</v>
      </c>
      <c r="Q44" s="99">
        <v>100.496383396488</v>
      </c>
      <c r="R44" s="100">
        <v>105.040545857483</v>
      </c>
      <c r="T44" s="98">
        <v>38625</v>
      </c>
      <c r="U44" s="101">
        <v>164.84423201987801</v>
      </c>
      <c r="V44" s="101">
        <v>150.03098617724899</v>
      </c>
    </row>
    <row r="45" spans="16:22" x14ac:dyDescent="0.25">
      <c r="P45" s="98">
        <v>37011</v>
      </c>
      <c r="Q45" s="99">
        <v>100.546932997947</v>
      </c>
      <c r="R45" s="100">
        <v>103.82484569209301</v>
      </c>
      <c r="T45" s="98">
        <v>38717</v>
      </c>
      <c r="U45" s="101">
        <v>167.56545161551799</v>
      </c>
      <c r="V45" s="101">
        <v>149.24113945580601</v>
      </c>
    </row>
    <row r="46" spans="16:22" x14ac:dyDescent="0.25">
      <c r="P46" s="98">
        <v>37042</v>
      </c>
      <c r="Q46" s="99">
        <v>100.86937755287801</v>
      </c>
      <c r="R46" s="100">
        <v>102.984448478103</v>
      </c>
      <c r="T46" s="98">
        <v>38807</v>
      </c>
      <c r="U46" s="101">
        <v>171.85730445836401</v>
      </c>
      <c r="V46" s="101">
        <v>151.72889182006401</v>
      </c>
    </row>
    <row r="47" spans="16:22" x14ac:dyDescent="0.25">
      <c r="P47" s="98">
        <v>37072</v>
      </c>
      <c r="Q47" s="99">
        <v>102.256620662012</v>
      </c>
      <c r="R47" s="100">
        <v>103.60119474064101</v>
      </c>
      <c r="T47" s="98">
        <v>38898</v>
      </c>
      <c r="U47" s="101">
        <v>176.02623212883501</v>
      </c>
      <c r="V47" s="101">
        <v>153.92162470084301</v>
      </c>
    </row>
    <row r="48" spans="16:22" x14ac:dyDescent="0.25">
      <c r="P48" s="98">
        <v>37103</v>
      </c>
      <c r="Q48" s="99">
        <v>104.013383477606</v>
      </c>
      <c r="R48" s="100">
        <v>106.059476347318</v>
      </c>
      <c r="T48" s="98">
        <v>38990</v>
      </c>
      <c r="U48" s="101">
        <v>175.512584526414</v>
      </c>
      <c r="V48" s="101">
        <v>157.37290811944899</v>
      </c>
    </row>
    <row r="49" spans="16:22" x14ac:dyDescent="0.25">
      <c r="P49" s="98">
        <v>37134</v>
      </c>
      <c r="Q49" s="99">
        <v>105.97702003601501</v>
      </c>
      <c r="R49" s="100">
        <v>108.163054966603</v>
      </c>
      <c r="T49" s="98">
        <v>39082</v>
      </c>
      <c r="U49" s="101">
        <v>175.20961922474899</v>
      </c>
      <c r="V49" s="101">
        <v>160.82547483370101</v>
      </c>
    </row>
    <row r="50" spans="16:22" x14ac:dyDescent="0.25">
      <c r="P50" s="98">
        <v>37164</v>
      </c>
      <c r="Q50" s="99">
        <v>106.931850284598</v>
      </c>
      <c r="R50" s="100">
        <v>107.82196405902501</v>
      </c>
      <c r="T50" s="98">
        <v>39172</v>
      </c>
      <c r="U50" s="101">
        <v>181.377005865499</v>
      </c>
      <c r="V50" s="101">
        <v>166.620053909929</v>
      </c>
    </row>
    <row r="51" spans="16:22" x14ac:dyDescent="0.25">
      <c r="P51" s="98">
        <v>37195</v>
      </c>
      <c r="Q51" s="99">
        <v>106.52839346103799</v>
      </c>
      <c r="R51" s="100">
        <v>104.52065783168899</v>
      </c>
      <c r="T51" s="98">
        <v>39263</v>
      </c>
      <c r="U51" s="101">
        <v>184.384010466424</v>
      </c>
      <c r="V51" s="101">
        <v>171.32784706676301</v>
      </c>
    </row>
    <row r="52" spans="16:22" x14ac:dyDescent="0.25">
      <c r="P52" s="98">
        <v>37225</v>
      </c>
      <c r="Q52" s="99">
        <v>105.42153875686699</v>
      </c>
      <c r="R52" s="100">
        <v>103.27678398192199</v>
      </c>
      <c r="T52" s="98">
        <v>39355</v>
      </c>
      <c r="U52" s="101">
        <v>185.197021007958</v>
      </c>
      <c r="V52" s="101">
        <v>167.80593542637601</v>
      </c>
    </row>
    <row r="53" spans="16:22" x14ac:dyDescent="0.25">
      <c r="P53" s="98">
        <v>37256</v>
      </c>
      <c r="Q53" s="99">
        <v>104.114362781304</v>
      </c>
      <c r="R53" s="100">
        <v>103.254099441992</v>
      </c>
      <c r="T53" s="98">
        <v>39447</v>
      </c>
      <c r="U53" s="101">
        <v>178.396325159138</v>
      </c>
      <c r="V53" s="101">
        <v>158.07259941855199</v>
      </c>
    </row>
    <row r="54" spans="16:22" x14ac:dyDescent="0.25">
      <c r="P54" s="98">
        <v>37287</v>
      </c>
      <c r="Q54" s="99">
        <v>104.48153545738499</v>
      </c>
      <c r="R54" s="100">
        <v>104.63861967522099</v>
      </c>
      <c r="T54" s="98">
        <v>39538</v>
      </c>
      <c r="U54" s="101">
        <v>179.78525068569601</v>
      </c>
      <c r="V54" s="101">
        <v>163.39935855889499</v>
      </c>
    </row>
    <row r="55" spans="16:22" x14ac:dyDescent="0.25">
      <c r="P55" s="98">
        <v>37315</v>
      </c>
      <c r="Q55" s="99">
        <v>105.697360876106</v>
      </c>
      <c r="R55" s="100">
        <v>103.335396058301</v>
      </c>
      <c r="T55" s="98">
        <v>39629</v>
      </c>
      <c r="U55" s="101">
        <v>175.15289515491099</v>
      </c>
      <c r="V55" s="101">
        <v>158.93249149250801</v>
      </c>
    </row>
    <row r="56" spans="16:22" x14ac:dyDescent="0.25">
      <c r="P56" s="98">
        <v>37346</v>
      </c>
      <c r="Q56" s="99">
        <v>107.662856525329</v>
      </c>
      <c r="R56" s="100">
        <v>101.78022982548499</v>
      </c>
      <c r="T56" s="98">
        <v>39721</v>
      </c>
      <c r="U56" s="101">
        <v>172.266479822805</v>
      </c>
      <c r="V56" s="101">
        <v>163.10424531217799</v>
      </c>
    </row>
    <row r="57" spans="16:22" x14ac:dyDescent="0.25">
      <c r="P57" s="98">
        <v>37376</v>
      </c>
      <c r="Q57" s="99">
        <v>108.606569330027</v>
      </c>
      <c r="R57" s="100">
        <v>100.74661766401201</v>
      </c>
      <c r="T57" s="98">
        <v>39813</v>
      </c>
      <c r="U57" s="101">
        <v>160.02891835020799</v>
      </c>
      <c r="V57" s="101">
        <v>136.64076900364199</v>
      </c>
    </row>
    <row r="58" spans="16:22" x14ac:dyDescent="0.25">
      <c r="P58" s="98">
        <v>37407</v>
      </c>
      <c r="Q58" s="99">
        <v>109.282348047344</v>
      </c>
      <c r="R58" s="100">
        <v>100.609137318118</v>
      </c>
      <c r="T58" s="98">
        <v>39903</v>
      </c>
      <c r="U58" s="101">
        <v>147.144650154104</v>
      </c>
      <c r="V58" s="101">
        <v>118.970549601714</v>
      </c>
    </row>
    <row r="59" spans="16:22" x14ac:dyDescent="0.25">
      <c r="P59" s="98">
        <v>37437</v>
      </c>
      <c r="Q59" s="99">
        <v>109.719352667283</v>
      </c>
      <c r="R59" s="100">
        <v>101.381633101259</v>
      </c>
      <c r="T59" s="98">
        <v>39994</v>
      </c>
      <c r="U59" s="101">
        <v>145.70785593046801</v>
      </c>
      <c r="V59" s="101">
        <v>116.36627589616501</v>
      </c>
    </row>
    <row r="60" spans="16:22" x14ac:dyDescent="0.25">
      <c r="P60" s="98">
        <v>37468</v>
      </c>
      <c r="Q60" s="99">
        <v>110.71643746314901</v>
      </c>
      <c r="R60" s="100">
        <v>102.278394790056</v>
      </c>
      <c r="T60" s="98">
        <v>40086</v>
      </c>
      <c r="U60" s="101">
        <v>138.980181919507</v>
      </c>
      <c r="V60" s="101">
        <v>104.056722081348</v>
      </c>
    </row>
    <row r="61" spans="16:22" x14ac:dyDescent="0.25">
      <c r="P61" s="98">
        <v>37499</v>
      </c>
      <c r="Q61" s="99">
        <v>111.86615909534</v>
      </c>
      <c r="R61" s="100">
        <v>105.130005346616</v>
      </c>
      <c r="T61" s="98">
        <v>40178</v>
      </c>
      <c r="U61" s="101">
        <v>134.92765296738</v>
      </c>
      <c r="V61" s="101">
        <v>109.19922369533001</v>
      </c>
    </row>
    <row r="62" spans="16:22" x14ac:dyDescent="0.25">
      <c r="P62" s="98">
        <v>37529</v>
      </c>
      <c r="Q62" s="99">
        <v>113.302682476567</v>
      </c>
      <c r="R62" s="100">
        <v>107.301389070548</v>
      </c>
      <c r="T62" s="98">
        <v>40268</v>
      </c>
      <c r="U62" s="101">
        <v>136.92478076518799</v>
      </c>
      <c r="V62" s="101">
        <v>106.252482976084</v>
      </c>
    </row>
    <row r="63" spans="16:22" x14ac:dyDescent="0.25">
      <c r="P63" s="98">
        <v>37560</v>
      </c>
      <c r="Q63" s="99">
        <v>115.073252189266</v>
      </c>
      <c r="R63" s="100">
        <v>109.971390291826</v>
      </c>
      <c r="T63" s="98">
        <v>40359</v>
      </c>
      <c r="U63" s="101">
        <v>129.97041680269999</v>
      </c>
      <c r="V63" s="101">
        <v>116.497706163972</v>
      </c>
    </row>
    <row r="64" spans="16:22" x14ac:dyDescent="0.25">
      <c r="P64" s="98">
        <v>37590</v>
      </c>
      <c r="Q64" s="99">
        <v>116.861586813438</v>
      </c>
      <c r="R64" s="100">
        <v>109.792224787405</v>
      </c>
      <c r="T64" s="98">
        <v>40451</v>
      </c>
      <c r="U64" s="101">
        <v>130.63680001867701</v>
      </c>
      <c r="V64" s="101">
        <v>110.421324548882</v>
      </c>
    </row>
    <row r="65" spans="16:22" x14ac:dyDescent="0.25">
      <c r="P65" s="98">
        <v>37621</v>
      </c>
      <c r="Q65" s="99">
        <v>117.867384940305</v>
      </c>
      <c r="R65" s="100">
        <v>109.26367840515999</v>
      </c>
      <c r="T65" s="98">
        <v>40543</v>
      </c>
      <c r="U65" s="101">
        <v>130.85119878908</v>
      </c>
      <c r="V65" s="101">
        <v>125.007434044785</v>
      </c>
    </row>
    <row r="66" spans="16:22" x14ac:dyDescent="0.25">
      <c r="P66" s="98">
        <v>37652</v>
      </c>
      <c r="Q66" s="99">
        <v>117.762019318011</v>
      </c>
      <c r="R66" s="100">
        <v>107.819891855826</v>
      </c>
      <c r="T66" s="98">
        <v>40633</v>
      </c>
      <c r="U66" s="101">
        <v>126.431643267903</v>
      </c>
      <c r="V66" s="101">
        <v>110.165255312017</v>
      </c>
    </row>
    <row r="67" spans="16:22" x14ac:dyDescent="0.25">
      <c r="P67" s="98">
        <v>37680</v>
      </c>
      <c r="Q67" s="99">
        <v>117.588910131563</v>
      </c>
      <c r="R67" s="100">
        <v>108.60476203805401</v>
      </c>
      <c r="T67" s="98">
        <v>40724</v>
      </c>
      <c r="U67" s="101">
        <v>128.700332590209</v>
      </c>
      <c r="V67" s="101">
        <v>116.277526048244</v>
      </c>
    </row>
    <row r="68" spans="16:22" x14ac:dyDescent="0.25">
      <c r="P68" s="98">
        <v>37711</v>
      </c>
      <c r="Q68" s="99">
        <v>118.49512370961099</v>
      </c>
      <c r="R68" s="100">
        <v>111.03039625266899</v>
      </c>
      <c r="T68" s="98">
        <v>40816</v>
      </c>
      <c r="U68" s="101">
        <v>130.83513267614401</v>
      </c>
      <c r="V68" s="101">
        <v>121.45837990592401</v>
      </c>
    </row>
    <row r="69" spans="16:22" x14ac:dyDescent="0.25">
      <c r="P69" s="98">
        <v>37741</v>
      </c>
      <c r="Q69" s="99">
        <v>120.244382894518</v>
      </c>
      <c r="R69" s="100">
        <v>113.412789349229</v>
      </c>
      <c r="T69" s="98">
        <v>40908</v>
      </c>
      <c r="U69" s="101">
        <v>131.87835189066101</v>
      </c>
      <c r="V69" s="101">
        <v>123.437300800324</v>
      </c>
    </row>
    <row r="70" spans="16:22" x14ac:dyDescent="0.25">
      <c r="P70" s="98">
        <v>37772</v>
      </c>
      <c r="Q70" s="99">
        <v>121.834469260519</v>
      </c>
      <c r="R70" s="100">
        <v>114.520544266798</v>
      </c>
      <c r="T70" s="98">
        <v>40999</v>
      </c>
      <c r="U70" s="101">
        <v>128.60515244901001</v>
      </c>
      <c r="V70" s="101">
        <v>116.656196789585</v>
      </c>
    </row>
    <row r="71" spans="16:22" x14ac:dyDescent="0.25">
      <c r="P71" s="98">
        <v>37802</v>
      </c>
      <c r="Q71" s="99">
        <v>122.67172064858499</v>
      </c>
      <c r="R71" s="100">
        <v>113.97807927772899</v>
      </c>
      <c r="T71" s="98">
        <v>41090</v>
      </c>
      <c r="U71" s="101">
        <v>132.628553218788</v>
      </c>
      <c r="V71" s="101">
        <v>124.31663192083001</v>
      </c>
    </row>
    <row r="72" spans="16:22" x14ac:dyDescent="0.25">
      <c r="P72" s="98">
        <v>37833</v>
      </c>
      <c r="Q72" s="99">
        <v>123.61339975604901</v>
      </c>
      <c r="R72" s="100">
        <v>113.184147055629</v>
      </c>
      <c r="T72" s="98">
        <v>41182</v>
      </c>
      <c r="U72" s="101">
        <v>135.13164802810201</v>
      </c>
      <c r="V72" s="101">
        <v>127.479442573356</v>
      </c>
    </row>
    <row r="73" spans="16:22" x14ac:dyDescent="0.25">
      <c r="P73" s="98">
        <v>37864</v>
      </c>
      <c r="Q73" s="99">
        <v>124.850567248535</v>
      </c>
      <c r="R73" s="100">
        <v>112.798932769774</v>
      </c>
      <c r="T73" s="98">
        <v>41274</v>
      </c>
      <c r="U73" s="101">
        <v>140.40637933392301</v>
      </c>
      <c r="V73" s="101">
        <v>130.141549585006</v>
      </c>
    </row>
    <row r="74" spans="16:22" x14ac:dyDescent="0.25">
      <c r="P74" s="98">
        <v>37894</v>
      </c>
      <c r="Q74" s="99">
        <v>126.47521262197</v>
      </c>
      <c r="R74" s="100">
        <v>113.630579433297</v>
      </c>
      <c r="T74" s="98">
        <v>41364</v>
      </c>
      <c r="U74" s="101">
        <v>134.47047386530701</v>
      </c>
      <c r="V74" s="101">
        <v>129.43641499994399</v>
      </c>
    </row>
    <row r="75" spans="16:22" x14ac:dyDescent="0.25">
      <c r="P75" s="98">
        <v>37925</v>
      </c>
      <c r="Q75" s="99">
        <v>127.577002016549</v>
      </c>
      <c r="R75" s="100">
        <v>115.067655686927</v>
      </c>
      <c r="T75" s="98">
        <v>41455</v>
      </c>
      <c r="U75" s="101">
        <v>145.14997439254699</v>
      </c>
      <c r="V75" s="101">
        <v>136.060441391013</v>
      </c>
    </row>
    <row r="76" spans="16:22" x14ac:dyDescent="0.25">
      <c r="P76" s="98">
        <v>37955</v>
      </c>
      <c r="Q76" s="99">
        <v>128.059803943437</v>
      </c>
      <c r="R76" s="100">
        <v>116.25882708006</v>
      </c>
      <c r="T76" s="98">
        <v>41547</v>
      </c>
      <c r="U76" s="101">
        <v>146.231219302195</v>
      </c>
      <c r="V76" s="101">
        <v>136.454821998711</v>
      </c>
    </row>
    <row r="77" spans="16:22" x14ac:dyDescent="0.25">
      <c r="P77" s="98">
        <v>37986</v>
      </c>
      <c r="Q77" s="99">
        <v>128.589501168552</v>
      </c>
      <c r="R77" s="100">
        <v>116.723238845343</v>
      </c>
      <c r="T77" s="98">
        <v>41639</v>
      </c>
      <c r="U77" s="101">
        <v>151.28101574406401</v>
      </c>
      <c r="V77" s="101">
        <v>142.876096350669</v>
      </c>
    </row>
    <row r="78" spans="16:22" x14ac:dyDescent="0.25">
      <c r="P78" s="98">
        <v>38017</v>
      </c>
      <c r="Q78" s="99">
        <v>129.76150994819599</v>
      </c>
      <c r="R78" s="100">
        <v>117.066318728365</v>
      </c>
      <c r="T78" s="98">
        <v>41729</v>
      </c>
      <c r="U78" s="101">
        <v>153.73267038237</v>
      </c>
      <c r="V78" s="101">
        <v>144.923858345469</v>
      </c>
    </row>
    <row r="79" spans="16:22" x14ac:dyDescent="0.25">
      <c r="P79" s="98">
        <v>38046</v>
      </c>
      <c r="Q79" s="99">
        <v>132.23262991369299</v>
      </c>
      <c r="R79" s="100">
        <v>119.083262733382</v>
      </c>
      <c r="T79" s="98">
        <v>41820</v>
      </c>
      <c r="U79" s="101">
        <v>158.43961279033601</v>
      </c>
      <c r="V79" s="101">
        <v>150.62642812672101</v>
      </c>
    </row>
    <row r="80" spans="16:22" x14ac:dyDescent="0.25">
      <c r="P80" s="98">
        <v>38077</v>
      </c>
      <c r="Q80" s="99">
        <v>134.717995829567</v>
      </c>
      <c r="R80" s="100">
        <v>121.633747663581</v>
      </c>
      <c r="T80" s="98">
        <v>41912</v>
      </c>
      <c r="U80" s="101">
        <v>163.07540333919701</v>
      </c>
      <c r="V80" s="101">
        <v>153.120500544843</v>
      </c>
    </row>
    <row r="81" spans="16:22" x14ac:dyDescent="0.25">
      <c r="P81" s="98">
        <v>38107</v>
      </c>
      <c r="Q81" s="99">
        <v>137.32607595149</v>
      </c>
      <c r="R81" s="100">
        <v>123.938526193062</v>
      </c>
      <c r="T81" s="98">
        <v>42004</v>
      </c>
      <c r="U81" s="101">
        <v>166.15160486115701</v>
      </c>
      <c r="V81" s="101">
        <v>158.31041080596299</v>
      </c>
    </row>
    <row r="82" spans="16:22" x14ac:dyDescent="0.25">
      <c r="P82" s="98">
        <v>38138</v>
      </c>
      <c r="Q82" s="99">
        <v>138.878566364406</v>
      </c>
      <c r="R82" s="100">
        <v>124.664182757079</v>
      </c>
      <c r="T82" s="98">
        <v>42094</v>
      </c>
      <c r="U82" s="101">
        <v>169.728924109985</v>
      </c>
      <c r="V82" s="101">
        <v>163.510947641006</v>
      </c>
    </row>
    <row r="83" spans="16:22" x14ac:dyDescent="0.25">
      <c r="P83" s="98">
        <v>38168</v>
      </c>
      <c r="Q83" s="99">
        <v>141.00589492038699</v>
      </c>
      <c r="R83" s="100">
        <v>125.648076234516</v>
      </c>
      <c r="T83" s="98">
        <v>42185</v>
      </c>
      <c r="U83" s="101">
        <v>173.97992783165799</v>
      </c>
      <c r="V83" s="101">
        <v>165.850447322994</v>
      </c>
    </row>
    <row r="84" spans="16:22" x14ac:dyDescent="0.25">
      <c r="P84" s="98">
        <v>38199</v>
      </c>
      <c r="Q84" s="99">
        <v>142.936749027269</v>
      </c>
      <c r="R84" s="100">
        <v>126.14406339217</v>
      </c>
      <c r="T84" s="98">
        <v>42277</v>
      </c>
      <c r="U84" s="101">
        <v>178.21311438261199</v>
      </c>
      <c r="V84" s="101">
        <v>169.18916093852499</v>
      </c>
    </row>
    <row r="85" spans="16:22" x14ac:dyDescent="0.25">
      <c r="P85" s="98">
        <v>38230</v>
      </c>
      <c r="Q85" s="99">
        <v>145.18500318711099</v>
      </c>
      <c r="R85" s="100">
        <v>127.939358721609</v>
      </c>
      <c r="T85" s="98">
        <v>42369</v>
      </c>
      <c r="U85" s="101">
        <v>178.41194967041599</v>
      </c>
      <c r="V85" s="101">
        <v>169.92741923507299</v>
      </c>
    </row>
    <row r="86" spans="16:22" x14ac:dyDescent="0.25">
      <c r="P86" s="98">
        <v>38260</v>
      </c>
      <c r="Q86" s="99">
        <v>146.0290656295</v>
      </c>
      <c r="R86" s="100">
        <v>129.48839619216099</v>
      </c>
      <c r="T86" s="98">
        <v>42460</v>
      </c>
      <c r="U86" s="101">
        <v>182.84527265084799</v>
      </c>
      <c r="V86" s="101">
        <v>174.94955440562501</v>
      </c>
    </row>
    <row r="87" spans="16:22" x14ac:dyDescent="0.25">
      <c r="P87" s="98">
        <v>38291</v>
      </c>
      <c r="Q87" s="99">
        <v>145.68593565032899</v>
      </c>
      <c r="R87" s="100">
        <v>131.38186169247399</v>
      </c>
      <c r="T87" s="98">
        <v>42551</v>
      </c>
      <c r="U87" s="101">
        <v>186.44778844632199</v>
      </c>
      <c r="V87" s="101">
        <v>177.87263826445499</v>
      </c>
    </row>
    <row r="88" spans="16:22" x14ac:dyDescent="0.25">
      <c r="P88" s="98">
        <v>38321</v>
      </c>
      <c r="Q88" s="99">
        <v>145.46806885852101</v>
      </c>
      <c r="R88" s="100">
        <v>131.43144164970599</v>
      </c>
      <c r="T88" s="98">
        <v>42643</v>
      </c>
      <c r="U88" s="101">
        <v>193.75574580105501</v>
      </c>
      <c r="V88" s="101">
        <v>186.216190451524</v>
      </c>
    </row>
    <row r="89" spans="16:22" x14ac:dyDescent="0.25">
      <c r="P89" s="98">
        <v>38352</v>
      </c>
      <c r="Q89" s="99">
        <v>146.695010446917</v>
      </c>
      <c r="R89" s="100">
        <v>132.07239105251199</v>
      </c>
      <c r="T89" s="98">
        <v>42735</v>
      </c>
      <c r="U89" s="101">
        <v>194.00625126629899</v>
      </c>
      <c r="V89" s="101">
        <v>181.34979131133301</v>
      </c>
    </row>
    <row r="90" spans="16:22" x14ac:dyDescent="0.25">
      <c r="P90" s="98">
        <v>38383</v>
      </c>
      <c r="Q90" s="99">
        <v>149.93890006036301</v>
      </c>
      <c r="R90" s="100">
        <v>131.594663085115</v>
      </c>
      <c r="T90" s="98">
        <v>42825</v>
      </c>
      <c r="U90" s="101">
        <v>204.14456512119401</v>
      </c>
      <c r="V90" s="101">
        <v>188.95036242240499</v>
      </c>
    </row>
    <row r="91" spans="16:22" x14ac:dyDescent="0.25">
      <c r="P91" s="98">
        <v>38411</v>
      </c>
      <c r="Q91" s="99">
        <v>153.68465256614999</v>
      </c>
      <c r="R91" s="100">
        <v>133.97157822577699</v>
      </c>
      <c r="T91" s="98">
        <v>42916</v>
      </c>
      <c r="U91" s="101">
        <v>213.37995031595</v>
      </c>
      <c r="V91" s="101">
        <v>192.36291436923901</v>
      </c>
    </row>
    <row r="92" spans="16:22" x14ac:dyDescent="0.25">
      <c r="P92" s="98">
        <v>38442</v>
      </c>
      <c r="Q92" s="99">
        <v>156.99781782292399</v>
      </c>
      <c r="R92" s="100">
        <v>135.47785551561</v>
      </c>
      <c r="T92" s="98">
        <v>43008</v>
      </c>
      <c r="U92" s="101">
        <v>213.76898420350699</v>
      </c>
      <c r="V92" s="101">
        <v>196.439359237601</v>
      </c>
    </row>
    <row r="93" spans="16:22" x14ac:dyDescent="0.25">
      <c r="P93" s="98">
        <v>38472</v>
      </c>
      <c r="Q93" s="99">
        <v>159.18166357147399</v>
      </c>
      <c r="R93" s="100">
        <v>137.76668437770601</v>
      </c>
      <c r="T93" s="98">
        <v>43100</v>
      </c>
      <c r="U93" s="101">
        <v>219.59747494912401</v>
      </c>
      <c r="V93" s="101">
        <v>198.226198824916</v>
      </c>
    </row>
    <row r="94" spans="16:22" x14ac:dyDescent="0.25">
      <c r="P94" s="98">
        <v>38503</v>
      </c>
      <c r="Q94" s="99">
        <v>160.935443248567</v>
      </c>
      <c r="R94" s="100">
        <v>139.137390652867</v>
      </c>
      <c r="T94" s="98">
        <v>43190</v>
      </c>
      <c r="U94" s="101">
        <v>217.768015276613</v>
      </c>
      <c r="V94" s="101">
        <v>209.046032089384</v>
      </c>
    </row>
    <row r="95" spans="16:22" x14ac:dyDescent="0.25">
      <c r="P95" s="98">
        <v>38533</v>
      </c>
      <c r="Q95" s="99">
        <v>162.37281872255599</v>
      </c>
      <c r="R95" s="100">
        <v>140.51478385422999</v>
      </c>
      <c r="T95" s="98">
        <v>43281</v>
      </c>
      <c r="U95" s="101">
        <v>224.19439985269901</v>
      </c>
      <c r="V95" s="101">
        <v>206.13841729192899</v>
      </c>
    </row>
    <row r="96" spans="16:22" x14ac:dyDescent="0.25">
      <c r="P96" s="98">
        <v>38564</v>
      </c>
      <c r="Q96" s="99">
        <v>164.120175924036</v>
      </c>
      <c r="R96" s="100">
        <v>143.893836171353</v>
      </c>
      <c r="T96" s="98">
        <v>43373</v>
      </c>
      <c r="U96" s="101">
        <v>226.11843090678099</v>
      </c>
      <c r="V96" s="101">
        <v>215.47385469777501</v>
      </c>
    </row>
    <row r="97" spans="16:22" x14ac:dyDescent="0.25">
      <c r="P97" s="98">
        <v>38595</v>
      </c>
      <c r="Q97" s="99">
        <v>166.30079260670399</v>
      </c>
      <c r="R97" s="100">
        <v>147.733123200931</v>
      </c>
      <c r="T97" s="98">
        <v>43465</v>
      </c>
      <c r="U97" s="101">
        <v>229.585225383465</v>
      </c>
      <c r="V97" s="101">
        <v>213.44063538223401</v>
      </c>
    </row>
    <row r="98" spans="16:22" x14ac:dyDescent="0.25">
      <c r="P98" s="98">
        <v>38625</v>
      </c>
      <c r="Q98" s="99">
        <v>168.03977381547099</v>
      </c>
      <c r="R98" s="100">
        <v>151.91744529057101</v>
      </c>
      <c r="T98" s="98">
        <v>43555</v>
      </c>
      <c r="U98" s="101">
        <v>232.85180769229501</v>
      </c>
      <c r="V98" s="101">
        <v>224.458800520914</v>
      </c>
    </row>
    <row r="99" spans="16:22" x14ac:dyDescent="0.25">
      <c r="P99" s="98">
        <v>38656</v>
      </c>
      <c r="Q99" s="99">
        <v>169.281396091076</v>
      </c>
      <c r="R99" s="100">
        <v>152.507328393102</v>
      </c>
      <c r="T99" s="98">
        <v>43646</v>
      </c>
      <c r="U99" s="101">
        <v>235.81824664986701</v>
      </c>
      <c r="V99" s="101">
        <v>224.67634523434501</v>
      </c>
    </row>
    <row r="100" spans="16:22" x14ac:dyDescent="0.25">
      <c r="P100" s="98">
        <v>38686</v>
      </c>
      <c r="Q100" s="99">
        <v>169.29812049758601</v>
      </c>
      <c r="R100" s="100">
        <v>151.41378199978101</v>
      </c>
      <c r="T100" s="98">
        <v>43738</v>
      </c>
      <c r="U100" s="101">
        <v>240.51391124852501</v>
      </c>
      <c r="V100" s="101">
        <v>222.690528866672</v>
      </c>
    </row>
    <row r="101" spans="16:22" x14ac:dyDescent="0.25">
      <c r="P101" s="98">
        <v>38717</v>
      </c>
      <c r="Q101" s="99">
        <v>170.814581259992</v>
      </c>
      <c r="R101" s="100">
        <v>150.85298681175101</v>
      </c>
      <c r="T101" s="98">
        <v>43830</v>
      </c>
      <c r="U101" s="101">
        <v>239.301094879386</v>
      </c>
      <c r="V101" s="101">
        <v>228.89707053829599</v>
      </c>
    </row>
    <row r="102" spans="16:22" x14ac:dyDescent="0.25">
      <c r="P102" s="98">
        <v>38748</v>
      </c>
      <c r="Q102" s="99">
        <v>172.535992379736</v>
      </c>
      <c r="R102" s="100">
        <v>151.42915655077201</v>
      </c>
      <c r="T102" s="98">
        <v>43921</v>
      </c>
      <c r="U102" s="101">
        <v>248.29729193022999</v>
      </c>
      <c r="V102" s="101">
        <v>242.11560754367801</v>
      </c>
    </row>
    <row r="103" spans="16:22" x14ac:dyDescent="0.25">
      <c r="P103" s="98">
        <v>38776</v>
      </c>
      <c r="Q103" s="99">
        <v>175.30074491689001</v>
      </c>
      <c r="R103" s="100">
        <v>153.809290730583</v>
      </c>
      <c r="T103" s="98">
        <v>44012</v>
      </c>
      <c r="U103" s="101">
        <v>243.71605250076601</v>
      </c>
      <c r="V103" s="101">
        <v>225.99669375644601</v>
      </c>
    </row>
    <row r="104" spans="16:22" x14ac:dyDescent="0.25">
      <c r="P104" s="98">
        <v>38807</v>
      </c>
      <c r="Q104" s="99">
        <v>175.92292199095399</v>
      </c>
      <c r="R104" s="100">
        <v>154.417554065964</v>
      </c>
      <c r="T104" s="98">
        <v>44104</v>
      </c>
      <c r="U104" s="101">
        <v>248.76454792731499</v>
      </c>
      <c r="V104" s="101">
        <v>234.68278512415901</v>
      </c>
    </row>
    <row r="105" spans="16:22" x14ac:dyDescent="0.25">
      <c r="P105" s="98">
        <v>38837</v>
      </c>
      <c r="Q105" s="99">
        <v>177.132396733928</v>
      </c>
      <c r="R105" s="100">
        <v>155.39436992880201</v>
      </c>
      <c r="T105" s="98">
        <v>44196</v>
      </c>
      <c r="U105" s="101">
        <v>262.173334139725</v>
      </c>
      <c r="V105" s="101">
        <v>254.89748548387001</v>
      </c>
    </row>
    <row r="106" spans="16:22" x14ac:dyDescent="0.25">
      <c r="P106" s="98">
        <v>38868</v>
      </c>
      <c r="Q106" s="99">
        <v>177.64045682450401</v>
      </c>
      <c r="R106" s="100">
        <v>155.01763753126801</v>
      </c>
      <c r="T106" s="98">
        <v>44286</v>
      </c>
      <c r="U106" s="101">
        <v>261.47959412248201</v>
      </c>
      <c r="V106" s="101">
        <v>252.05629904561701</v>
      </c>
    </row>
    <row r="107" spans="16:22" x14ac:dyDescent="0.25">
      <c r="P107" s="98">
        <v>38898</v>
      </c>
      <c r="Q107" s="99">
        <v>179.23767611751899</v>
      </c>
      <c r="R107" s="100">
        <v>156.21390820347401</v>
      </c>
      <c r="T107" s="98">
        <v>44377</v>
      </c>
      <c r="U107" s="101">
        <v>274.880414005055</v>
      </c>
      <c r="V107" s="101">
        <v>264.37559577194298</v>
      </c>
    </row>
    <row r="108" spans="16:22" x14ac:dyDescent="0.25">
      <c r="P108" s="98">
        <v>38929</v>
      </c>
      <c r="Q108" s="99">
        <v>178.94614870275299</v>
      </c>
      <c r="R108" s="100">
        <v>156.01368949039801</v>
      </c>
      <c r="T108" s="98">
        <v>44469</v>
      </c>
      <c r="U108" s="101">
        <v>284.820498542873</v>
      </c>
      <c r="V108" s="101">
        <v>282.82627353976898</v>
      </c>
    </row>
    <row r="109" spans="16:22" x14ac:dyDescent="0.25">
      <c r="P109" s="98">
        <v>38960</v>
      </c>
      <c r="Q109" s="99">
        <v>178.25049056387999</v>
      </c>
      <c r="R109" s="100">
        <v>156.92756201159199</v>
      </c>
      <c r="T109" s="98">
        <v>44561</v>
      </c>
      <c r="U109" s="101">
        <v>300.24738008027202</v>
      </c>
      <c r="V109" s="101">
        <v>295.363628216123</v>
      </c>
    </row>
    <row r="110" spans="16:22" x14ac:dyDescent="0.25">
      <c r="P110" s="98">
        <v>38990</v>
      </c>
      <c r="Q110" s="99">
        <v>176.25534028272699</v>
      </c>
      <c r="R110" s="100">
        <v>156.0768819843</v>
      </c>
      <c r="T110" s="98">
        <v>44651</v>
      </c>
      <c r="U110" s="101">
        <v>302.43337262454202</v>
      </c>
      <c r="V110" s="101">
        <v>292.31660825470902</v>
      </c>
    </row>
    <row r="111" spans="16:22" x14ac:dyDescent="0.25">
      <c r="P111" s="98">
        <v>39021</v>
      </c>
      <c r="Q111" s="99">
        <v>175.087732982022</v>
      </c>
      <c r="R111" s="100">
        <v>157.08328304498301</v>
      </c>
      <c r="T111" s="98">
        <v>44742</v>
      </c>
      <c r="U111" s="101">
        <v>320.795725887625</v>
      </c>
      <c r="V111" s="101">
        <v>325.57725718103899</v>
      </c>
    </row>
    <row r="112" spans="16:22" x14ac:dyDescent="0.25">
      <c r="P112" s="98">
        <v>39051</v>
      </c>
      <c r="Q112" s="99">
        <v>175.480777726068</v>
      </c>
      <c r="R112" s="100">
        <v>158.24457249391901</v>
      </c>
      <c r="T112" s="98">
        <v>44834</v>
      </c>
      <c r="U112" s="101">
        <v>320.64555175442501</v>
      </c>
      <c r="V112" s="101">
        <v>310.91697323699202</v>
      </c>
    </row>
    <row r="113" spans="16:22" x14ac:dyDescent="0.25">
      <c r="P113" s="98">
        <v>39082</v>
      </c>
      <c r="Q113" s="99">
        <v>177.08893528130599</v>
      </c>
      <c r="R113" s="100">
        <v>162.22291986851999</v>
      </c>
      <c r="T113" s="98">
        <v>44926</v>
      </c>
      <c r="U113" s="101">
        <v>318.462319233752</v>
      </c>
      <c r="V113" s="101">
        <v>303.67378969596899</v>
      </c>
    </row>
    <row r="114" spans="16:22" x14ac:dyDescent="0.25">
      <c r="P114" s="98">
        <v>39113</v>
      </c>
      <c r="Q114" s="99">
        <v>179.855913217443</v>
      </c>
      <c r="R114" s="100">
        <v>164.680222080357</v>
      </c>
      <c r="T114" s="98">
        <v>45016</v>
      </c>
      <c r="U114" s="101">
        <v>319.48158024779002</v>
      </c>
      <c r="V114" s="101">
        <v>281.27729659072799</v>
      </c>
    </row>
    <row r="115" spans="16:22" x14ac:dyDescent="0.25">
      <c r="P115" s="98">
        <v>39141</v>
      </c>
      <c r="Q115" s="99">
        <v>181.958090886805</v>
      </c>
      <c r="R115" s="100">
        <v>167.407615317157</v>
      </c>
      <c r="T115" s="98">
        <v>45107</v>
      </c>
      <c r="U115" s="101">
        <v>323.062113237088</v>
      </c>
      <c r="V115" s="101">
        <v>298.92993143795798</v>
      </c>
    </row>
    <row r="116" spans="16:22" x14ac:dyDescent="0.25">
      <c r="P116" s="98">
        <v>39172</v>
      </c>
      <c r="Q116" s="99">
        <v>183.58895905013799</v>
      </c>
      <c r="R116" s="100">
        <v>167.27189524643501</v>
      </c>
      <c r="T116" s="98">
        <v>45199</v>
      </c>
      <c r="U116" s="101">
        <v>333.37403750745602</v>
      </c>
      <c r="V116" s="101">
        <v>285.84850525541498</v>
      </c>
    </row>
    <row r="117" spans="16:22" x14ac:dyDescent="0.25">
      <c r="P117" s="98">
        <v>39202</v>
      </c>
      <c r="Q117" s="99">
        <v>185.17029353783099</v>
      </c>
      <c r="R117" s="100">
        <v>168.88135401614599</v>
      </c>
      <c r="T117" s="98">
        <v>45291</v>
      </c>
      <c r="U117" s="101">
        <v>328.07618497233801</v>
      </c>
      <c r="V117" s="101">
        <v>268.92212637043798</v>
      </c>
    </row>
    <row r="118" spans="16:22" x14ac:dyDescent="0.25">
      <c r="P118" s="98">
        <v>39233</v>
      </c>
      <c r="Q118" s="99">
        <v>185.45567697051499</v>
      </c>
      <c r="R118" s="100">
        <v>168.77093014769599</v>
      </c>
      <c r="T118" s="98">
        <v>45382</v>
      </c>
      <c r="U118" s="101">
        <v>332.19877691198798</v>
      </c>
      <c r="V118" s="101">
        <v>283.796881806763</v>
      </c>
    </row>
    <row r="119" spans="16:22" x14ac:dyDescent="0.25">
      <c r="P119" s="98">
        <v>39263</v>
      </c>
      <c r="Q119" s="99">
        <v>186.51795494465199</v>
      </c>
      <c r="R119" s="100">
        <v>170.956546039214</v>
      </c>
      <c r="T119" s="98">
        <v>45473</v>
      </c>
      <c r="U119" s="101">
        <v>331.94726678414401</v>
      </c>
      <c r="V119" s="101">
        <v>285.65552482818902</v>
      </c>
    </row>
    <row r="120" spans="16:22" x14ac:dyDescent="0.25">
      <c r="P120" s="98">
        <v>39294</v>
      </c>
      <c r="Q120" s="99">
        <v>186.41285273814901</v>
      </c>
      <c r="R120" s="100">
        <v>170.419600454331</v>
      </c>
      <c r="T120" s="98">
        <v>45565</v>
      </c>
      <c r="U120" s="101">
        <v>334.61905927599702</v>
      </c>
      <c r="V120" s="101">
        <v>276.11588913325301</v>
      </c>
    </row>
    <row r="121" spans="16:22" x14ac:dyDescent="0.25">
      <c r="P121" s="98">
        <v>39325</v>
      </c>
      <c r="Q121" s="99">
        <v>187.34282631379099</v>
      </c>
      <c r="R121" s="100">
        <v>170.57480023914499</v>
      </c>
      <c r="T121" s="98">
        <v>45657</v>
      </c>
      <c r="U121" s="101">
        <v>328.20745959173797</v>
      </c>
      <c r="V121" s="101">
        <v>261.02249865106501</v>
      </c>
    </row>
    <row r="122" spans="16:22" x14ac:dyDescent="0.25">
      <c r="P122" s="98">
        <v>39355</v>
      </c>
      <c r="Q122" s="99">
        <v>185.53597231534999</v>
      </c>
      <c r="R122" s="100">
        <v>166.56616231963599</v>
      </c>
      <c r="T122" s="98">
        <v>45747</v>
      </c>
      <c r="U122" s="101" t="s">
        <v>77</v>
      </c>
      <c r="V122" s="101" t="s">
        <v>77</v>
      </c>
    </row>
    <row r="123" spans="16:22" x14ac:dyDescent="0.25">
      <c r="P123" s="98">
        <v>39386</v>
      </c>
      <c r="Q123" s="99">
        <v>182.35240201267001</v>
      </c>
      <c r="R123" s="100">
        <v>162.23040231627999</v>
      </c>
      <c r="T123" s="98">
        <v>45838</v>
      </c>
      <c r="U123" s="101" t="s">
        <v>77</v>
      </c>
      <c r="V123" s="101" t="s">
        <v>77</v>
      </c>
    </row>
    <row r="124" spans="16:22" x14ac:dyDescent="0.25">
      <c r="P124" s="98">
        <v>39416</v>
      </c>
      <c r="Q124" s="99">
        <v>179.415860454105</v>
      </c>
      <c r="R124" s="100">
        <v>156.56332146075101</v>
      </c>
      <c r="T124" s="98">
        <v>45930</v>
      </c>
      <c r="U124" s="101" t="s">
        <v>77</v>
      </c>
      <c r="V124" s="101" t="s">
        <v>77</v>
      </c>
    </row>
    <row r="125" spans="16:22" x14ac:dyDescent="0.25">
      <c r="P125" s="98">
        <v>39447</v>
      </c>
      <c r="Q125" s="99">
        <v>178.894242970037</v>
      </c>
      <c r="R125" s="100">
        <v>154.309897553448</v>
      </c>
      <c r="T125" s="98">
        <v>46022</v>
      </c>
      <c r="U125" s="101" t="s">
        <v>77</v>
      </c>
      <c r="V125" s="101" t="s">
        <v>77</v>
      </c>
    </row>
    <row r="126" spans="16:22" x14ac:dyDescent="0.25">
      <c r="P126" s="98">
        <v>39478</v>
      </c>
      <c r="Q126" s="99">
        <v>180.65217062170501</v>
      </c>
      <c r="R126" s="100">
        <v>154.42501320484601</v>
      </c>
      <c r="T126" s="98">
        <v>46112</v>
      </c>
      <c r="U126" s="101" t="s">
        <v>77</v>
      </c>
      <c r="V126" s="101" t="s">
        <v>77</v>
      </c>
    </row>
    <row r="127" spans="16:22" x14ac:dyDescent="0.25">
      <c r="P127" s="98">
        <v>39507</v>
      </c>
      <c r="Q127" s="99">
        <v>180.586012439618</v>
      </c>
      <c r="R127" s="100">
        <v>159.27354888354199</v>
      </c>
      <c r="T127" s="98"/>
    </row>
    <row r="128" spans="16:22" x14ac:dyDescent="0.25">
      <c r="P128" s="98">
        <v>39538</v>
      </c>
      <c r="Q128" s="99">
        <v>178.54870676082299</v>
      </c>
      <c r="R128" s="100">
        <v>161.999378501949</v>
      </c>
      <c r="T128" s="98"/>
    </row>
    <row r="129" spans="16:20" x14ac:dyDescent="0.25">
      <c r="P129" s="98">
        <v>39568</v>
      </c>
      <c r="Q129" s="99">
        <v>175.27135123804999</v>
      </c>
      <c r="R129" s="100">
        <v>161.657360119153</v>
      </c>
      <c r="T129" s="98"/>
    </row>
    <row r="130" spans="16:20" x14ac:dyDescent="0.25">
      <c r="P130" s="98">
        <v>39599</v>
      </c>
      <c r="Q130" s="99">
        <v>173.654859141272</v>
      </c>
      <c r="R130" s="100">
        <v>156.805476882855</v>
      </c>
      <c r="T130" s="98"/>
    </row>
    <row r="131" spans="16:20" x14ac:dyDescent="0.25">
      <c r="P131" s="98">
        <v>39629</v>
      </c>
      <c r="Q131" s="99">
        <v>173.11199783564899</v>
      </c>
      <c r="R131" s="100">
        <v>154.029725925999</v>
      </c>
      <c r="T131" s="98"/>
    </row>
    <row r="132" spans="16:20" x14ac:dyDescent="0.25">
      <c r="P132" s="98">
        <v>39660</v>
      </c>
      <c r="Q132" s="99">
        <v>172.85585632579401</v>
      </c>
      <c r="R132" s="100">
        <v>154.06473394592101</v>
      </c>
      <c r="T132" s="98"/>
    </row>
    <row r="133" spans="16:20" x14ac:dyDescent="0.25">
      <c r="P133" s="98">
        <v>39691</v>
      </c>
      <c r="Q133" s="99">
        <v>171.78779500450699</v>
      </c>
      <c r="R133" s="100">
        <v>156.30319048046101</v>
      </c>
      <c r="T133" s="98"/>
    </row>
    <row r="134" spans="16:20" x14ac:dyDescent="0.25">
      <c r="P134" s="98">
        <v>39721</v>
      </c>
      <c r="Q134" s="99">
        <v>168.122146034628</v>
      </c>
      <c r="R134" s="100">
        <v>153.96296564986201</v>
      </c>
      <c r="T134" s="98"/>
    </row>
    <row r="135" spans="16:20" x14ac:dyDescent="0.25">
      <c r="P135" s="98">
        <v>39752</v>
      </c>
      <c r="Q135" s="99">
        <v>163.97229087228601</v>
      </c>
      <c r="R135" s="100">
        <v>145.44796346689901</v>
      </c>
      <c r="T135" s="98"/>
    </row>
    <row r="136" spans="16:20" x14ac:dyDescent="0.25">
      <c r="P136" s="98">
        <v>39782</v>
      </c>
      <c r="Q136" s="99">
        <v>158.13029461229101</v>
      </c>
      <c r="R136" s="100">
        <v>135.26456948890799</v>
      </c>
      <c r="T136" s="98"/>
    </row>
    <row r="137" spans="16:20" x14ac:dyDescent="0.25">
      <c r="P137" s="98">
        <v>39813</v>
      </c>
      <c r="Q137" s="99">
        <v>155.35855729655799</v>
      </c>
      <c r="R137" s="100">
        <v>130.93586630573299</v>
      </c>
      <c r="T137" s="98"/>
    </row>
    <row r="138" spans="16:20" x14ac:dyDescent="0.25">
      <c r="P138" s="98">
        <v>39844</v>
      </c>
      <c r="Q138" s="99">
        <v>151.65698382020301</v>
      </c>
      <c r="R138" s="100">
        <v>128.83432643083901</v>
      </c>
      <c r="T138" s="98"/>
    </row>
    <row r="139" spans="16:20" x14ac:dyDescent="0.25">
      <c r="P139" s="98">
        <v>39872</v>
      </c>
      <c r="Q139" s="99">
        <v>149.164677736713</v>
      </c>
      <c r="R139" s="100">
        <v>126.568222160914</v>
      </c>
      <c r="T139" s="98"/>
    </row>
    <row r="140" spans="16:20" x14ac:dyDescent="0.25">
      <c r="P140" s="98">
        <v>39903</v>
      </c>
      <c r="Q140" s="99">
        <v>144.35480575761599</v>
      </c>
      <c r="R140" s="100">
        <v>118.706357366462</v>
      </c>
      <c r="T140" s="98"/>
    </row>
    <row r="141" spans="16:20" x14ac:dyDescent="0.25">
      <c r="P141" s="98">
        <v>39933</v>
      </c>
      <c r="Q141" s="99">
        <v>141.21729310529301</v>
      </c>
      <c r="R141" s="100">
        <v>114.45809618187999</v>
      </c>
      <c r="T141" s="98"/>
    </row>
    <row r="142" spans="16:20" x14ac:dyDescent="0.25">
      <c r="P142" s="98">
        <v>39964</v>
      </c>
      <c r="Q142" s="99">
        <v>139.264147770108</v>
      </c>
      <c r="R142" s="100">
        <v>110.63678569455099</v>
      </c>
      <c r="T142" s="98"/>
    </row>
    <row r="143" spans="16:20" x14ac:dyDescent="0.25">
      <c r="P143" s="98">
        <v>39994</v>
      </c>
      <c r="Q143" s="99">
        <v>139.65219978496401</v>
      </c>
      <c r="R143" s="100">
        <v>111.491072217094</v>
      </c>
      <c r="T143" s="98"/>
    </row>
    <row r="144" spans="16:20" x14ac:dyDescent="0.25">
      <c r="P144" s="98">
        <v>40025</v>
      </c>
      <c r="Q144" s="99">
        <v>140.04439223543801</v>
      </c>
      <c r="R144" s="100">
        <v>109.53842854107999</v>
      </c>
      <c r="T144" s="98"/>
    </row>
    <row r="145" spans="16:20" x14ac:dyDescent="0.25">
      <c r="P145" s="98">
        <v>40056</v>
      </c>
      <c r="Q145" s="99">
        <v>139.02067067006399</v>
      </c>
      <c r="R145" s="100">
        <v>107.84189982974399</v>
      </c>
      <c r="T145" s="98"/>
    </row>
    <row r="146" spans="16:20" x14ac:dyDescent="0.25">
      <c r="P146" s="98">
        <v>40086</v>
      </c>
      <c r="Q146" s="99">
        <v>135.14128737338899</v>
      </c>
      <c r="R146" s="100">
        <v>104.424504526744</v>
      </c>
      <c r="T146" s="98"/>
    </row>
    <row r="147" spans="16:20" x14ac:dyDescent="0.25">
      <c r="P147" s="98">
        <v>40117</v>
      </c>
      <c r="Q147" s="99">
        <v>130.46124309582299</v>
      </c>
      <c r="R147" s="100">
        <v>102.141247732435</v>
      </c>
      <c r="T147" s="98"/>
    </row>
    <row r="148" spans="16:20" x14ac:dyDescent="0.25">
      <c r="P148" s="98">
        <v>40147</v>
      </c>
      <c r="Q148" s="99">
        <v>128.50111703471299</v>
      </c>
      <c r="R148" s="100">
        <v>101.437074470398</v>
      </c>
      <c r="T148" s="98"/>
    </row>
    <row r="149" spans="16:20" x14ac:dyDescent="0.25">
      <c r="P149" s="98">
        <v>40178</v>
      </c>
      <c r="Q149" s="99">
        <v>129.02080422592701</v>
      </c>
      <c r="R149" s="100">
        <v>101.57640139087</v>
      </c>
      <c r="T149" s="98"/>
    </row>
    <row r="150" spans="16:20" x14ac:dyDescent="0.25">
      <c r="P150" s="98">
        <v>40209</v>
      </c>
      <c r="Q150" s="99">
        <v>131.27809104179801</v>
      </c>
      <c r="R150" s="100">
        <v>101.051672843483</v>
      </c>
      <c r="T150" s="98"/>
    </row>
    <row r="151" spans="16:20" x14ac:dyDescent="0.25">
      <c r="P151" s="98">
        <v>40237</v>
      </c>
      <c r="Q151" s="99">
        <v>132.49096460054</v>
      </c>
      <c r="R151" s="100">
        <v>100.50623227347501</v>
      </c>
      <c r="T151" s="98"/>
    </row>
    <row r="152" spans="16:20" x14ac:dyDescent="0.25">
      <c r="P152" s="98">
        <v>40268</v>
      </c>
      <c r="Q152" s="99">
        <v>131.83729485689801</v>
      </c>
      <c r="R152" s="100">
        <v>102.26350452791399</v>
      </c>
      <c r="T152" s="98"/>
    </row>
    <row r="153" spans="16:20" x14ac:dyDescent="0.25">
      <c r="P153" s="98">
        <v>40298</v>
      </c>
      <c r="Q153" s="99">
        <v>129.321031037686</v>
      </c>
      <c r="R153" s="100">
        <v>106.36914450272801</v>
      </c>
      <c r="T153" s="98"/>
    </row>
    <row r="154" spans="16:20" x14ac:dyDescent="0.25">
      <c r="P154" s="98">
        <v>40329</v>
      </c>
      <c r="Q154" s="99">
        <v>125.99502790448599</v>
      </c>
      <c r="R154" s="100">
        <v>108.819187242583</v>
      </c>
      <c r="T154" s="98"/>
    </row>
    <row r="155" spans="16:20" x14ac:dyDescent="0.25">
      <c r="P155" s="98">
        <v>40359</v>
      </c>
      <c r="Q155" s="99">
        <v>124.044691760427</v>
      </c>
      <c r="R155" s="100">
        <v>108.337612446759</v>
      </c>
      <c r="T155" s="98"/>
    </row>
    <row r="156" spans="16:20" x14ac:dyDescent="0.25">
      <c r="P156" s="98">
        <v>40390</v>
      </c>
      <c r="Q156" s="99">
        <v>123.884897408347</v>
      </c>
      <c r="R156" s="100">
        <v>104.77784462793601</v>
      </c>
      <c r="T156" s="98"/>
    </row>
    <row r="157" spans="16:20" x14ac:dyDescent="0.25">
      <c r="P157" s="98">
        <v>40421</v>
      </c>
      <c r="Q157" s="99">
        <v>124.68343196853399</v>
      </c>
      <c r="R157" s="100">
        <v>103.36117257020901</v>
      </c>
      <c r="T157" s="98"/>
    </row>
    <row r="158" spans="16:20" x14ac:dyDescent="0.25">
      <c r="P158" s="98">
        <v>40451</v>
      </c>
      <c r="Q158" s="99">
        <v>124.263133571011</v>
      </c>
      <c r="R158" s="100">
        <v>103.405521726806</v>
      </c>
      <c r="T158" s="98"/>
    </row>
    <row r="159" spans="16:20" x14ac:dyDescent="0.25">
      <c r="P159" s="98">
        <v>40482</v>
      </c>
      <c r="Q159" s="99">
        <v>123.255655885325</v>
      </c>
      <c r="R159" s="100">
        <v>106.53522118740101</v>
      </c>
      <c r="T159" s="98"/>
    </row>
    <row r="160" spans="16:20" x14ac:dyDescent="0.25">
      <c r="P160" s="98">
        <v>40512</v>
      </c>
      <c r="Q160" s="99">
        <v>122.61560991423499</v>
      </c>
      <c r="R160" s="100">
        <v>109.473646624952</v>
      </c>
      <c r="T160" s="98"/>
    </row>
    <row r="161" spans="16:20" x14ac:dyDescent="0.25">
      <c r="P161" s="98">
        <v>40543</v>
      </c>
      <c r="Q161" s="99">
        <v>123.161414114922</v>
      </c>
      <c r="R161" s="100">
        <v>112.40984768875499</v>
      </c>
      <c r="T161" s="98"/>
    </row>
    <row r="162" spans="16:20" x14ac:dyDescent="0.25">
      <c r="P162" s="98">
        <v>40574</v>
      </c>
      <c r="Q162" s="99">
        <v>122.450507361108</v>
      </c>
      <c r="R162" s="100">
        <v>111.26387164564601</v>
      </c>
      <c r="T162" s="98"/>
    </row>
    <row r="163" spans="16:20" x14ac:dyDescent="0.25">
      <c r="P163" s="98">
        <v>40602</v>
      </c>
      <c r="Q163" s="99">
        <v>120.93102491675501</v>
      </c>
      <c r="R163" s="100">
        <v>106.580724024543</v>
      </c>
      <c r="T163" s="98"/>
    </row>
    <row r="164" spans="16:20" x14ac:dyDescent="0.25">
      <c r="P164" s="98">
        <v>40633</v>
      </c>
      <c r="Q164" s="99">
        <v>119.650725538896</v>
      </c>
      <c r="R164" s="100">
        <v>102.046953324572</v>
      </c>
      <c r="T164" s="98"/>
    </row>
    <row r="165" spans="16:20" x14ac:dyDescent="0.25">
      <c r="P165" s="98">
        <v>40663</v>
      </c>
      <c r="Q165" s="99">
        <v>120.196831162617</v>
      </c>
      <c r="R165" s="100">
        <v>101.039408240171</v>
      </c>
      <c r="T165" s="98"/>
    </row>
    <row r="166" spans="16:20" x14ac:dyDescent="0.25">
      <c r="P166" s="98">
        <v>40694</v>
      </c>
      <c r="Q166" s="99">
        <v>120.957806727788</v>
      </c>
      <c r="R166" s="100">
        <v>103.18667363500499</v>
      </c>
      <c r="T166" s="98"/>
    </row>
    <row r="167" spans="16:20" x14ac:dyDescent="0.25">
      <c r="P167" s="98">
        <v>40724</v>
      </c>
      <c r="Q167" s="99">
        <v>120.802288304605</v>
      </c>
      <c r="R167" s="100">
        <v>105.86894796674</v>
      </c>
      <c r="T167" s="98"/>
    </row>
    <row r="168" spans="16:20" x14ac:dyDescent="0.25">
      <c r="P168" s="98">
        <v>40755</v>
      </c>
      <c r="Q168" s="99">
        <v>120.473478632865</v>
      </c>
      <c r="R168" s="100">
        <v>108.550006741026</v>
      </c>
      <c r="T168" s="98"/>
    </row>
    <row r="169" spans="16:20" x14ac:dyDescent="0.25">
      <c r="P169" s="98">
        <v>40786</v>
      </c>
      <c r="Q169" s="99">
        <v>121.227170086115</v>
      </c>
      <c r="R169" s="100">
        <v>110.784927354793</v>
      </c>
      <c r="T169" s="98"/>
    </row>
    <row r="170" spans="16:20" x14ac:dyDescent="0.25">
      <c r="P170" s="98">
        <v>40816</v>
      </c>
      <c r="Q170" s="99">
        <v>122.832632764276</v>
      </c>
      <c r="R170" s="100">
        <v>112.241609233882</v>
      </c>
      <c r="T170" s="98"/>
    </row>
    <row r="171" spans="16:20" x14ac:dyDescent="0.25">
      <c r="P171" s="98">
        <v>40847</v>
      </c>
      <c r="Q171" s="99">
        <v>124.022410772157</v>
      </c>
      <c r="R171" s="100">
        <v>114.335861770338</v>
      </c>
    </row>
    <row r="172" spans="16:20" x14ac:dyDescent="0.25">
      <c r="P172" s="98">
        <v>40877</v>
      </c>
      <c r="Q172" s="99">
        <v>124.135268870464</v>
      </c>
      <c r="R172" s="100">
        <v>114.24693451802</v>
      </c>
    </row>
    <row r="173" spans="16:20" x14ac:dyDescent="0.25">
      <c r="P173" s="98">
        <v>40908</v>
      </c>
      <c r="Q173" s="99">
        <v>123.630407761915</v>
      </c>
      <c r="R173" s="100">
        <v>114.57134056384901</v>
      </c>
    </row>
    <row r="174" spans="16:20" x14ac:dyDescent="0.25">
      <c r="P174" s="98">
        <v>40939</v>
      </c>
      <c r="Q174" s="99">
        <v>122.19754567363501</v>
      </c>
      <c r="R174" s="100">
        <v>111.326456913364</v>
      </c>
    </row>
    <row r="175" spans="16:20" x14ac:dyDescent="0.25">
      <c r="P175" s="98">
        <v>40968</v>
      </c>
      <c r="Q175" s="99">
        <v>120.39922018890699</v>
      </c>
      <c r="R175" s="100">
        <v>109.36368223865399</v>
      </c>
    </row>
    <row r="176" spans="16:20" x14ac:dyDescent="0.25">
      <c r="P176" s="98">
        <v>40999</v>
      </c>
      <c r="Q176" s="99">
        <v>120.322668871405</v>
      </c>
      <c r="R176" s="100">
        <v>108.19605467655001</v>
      </c>
    </row>
    <row r="177" spans="16:18" x14ac:dyDescent="0.25">
      <c r="P177" s="98">
        <v>41029</v>
      </c>
      <c r="Q177" s="99">
        <v>121.01769791968501</v>
      </c>
      <c r="R177" s="100">
        <v>110.016582328013</v>
      </c>
    </row>
    <row r="178" spans="16:18" x14ac:dyDescent="0.25">
      <c r="P178" s="98">
        <v>41060</v>
      </c>
      <c r="Q178" s="99">
        <v>122.514077023621</v>
      </c>
      <c r="R178" s="100">
        <v>111.150301000696</v>
      </c>
    </row>
    <row r="179" spans="16:18" x14ac:dyDescent="0.25">
      <c r="P179" s="98">
        <v>41090</v>
      </c>
      <c r="Q179" s="99">
        <v>123.189668456931</v>
      </c>
      <c r="R179" s="100">
        <v>112.87751906099901</v>
      </c>
    </row>
    <row r="180" spans="16:18" x14ac:dyDescent="0.25">
      <c r="P180" s="98">
        <v>41121</v>
      </c>
      <c r="Q180" s="99">
        <v>124.30124303231899</v>
      </c>
      <c r="R180" s="100">
        <v>114.658880517753</v>
      </c>
    </row>
    <row r="181" spans="16:18" x14ac:dyDescent="0.25">
      <c r="P181" s="98">
        <v>41152</v>
      </c>
      <c r="Q181" s="99">
        <v>125.568695672155</v>
      </c>
      <c r="R181" s="100">
        <v>117.03989532943299</v>
      </c>
    </row>
    <row r="182" spans="16:18" x14ac:dyDescent="0.25">
      <c r="P182" s="98">
        <v>41182</v>
      </c>
      <c r="Q182" s="99">
        <v>126.767031412507</v>
      </c>
      <c r="R182" s="100">
        <v>117.490916804432</v>
      </c>
    </row>
    <row r="183" spans="16:18" x14ac:dyDescent="0.25">
      <c r="P183" s="98">
        <v>41213</v>
      </c>
      <c r="Q183" s="99">
        <v>128.657842943313</v>
      </c>
      <c r="R183" s="100">
        <v>117.820210730231</v>
      </c>
    </row>
    <row r="184" spans="16:18" x14ac:dyDescent="0.25">
      <c r="P184" s="98">
        <v>41243</v>
      </c>
      <c r="Q184" s="99">
        <v>129.66237031128401</v>
      </c>
      <c r="R184" s="100">
        <v>116.85331821716601</v>
      </c>
    </row>
    <row r="185" spans="16:18" x14ac:dyDescent="0.25">
      <c r="P185" s="98">
        <v>41274</v>
      </c>
      <c r="Q185" s="99">
        <v>130.42641046561101</v>
      </c>
      <c r="R185" s="100">
        <v>117.42699225131901</v>
      </c>
    </row>
    <row r="186" spans="16:18" x14ac:dyDescent="0.25">
      <c r="P186" s="98">
        <v>41305</v>
      </c>
      <c r="Q186" s="99">
        <v>128.84736618062701</v>
      </c>
      <c r="R186" s="100">
        <v>116.221669376045</v>
      </c>
    </row>
    <row r="187" spans="16:18" x14ac:dyDescent="0.25">
      <c r="P187" s="98">
        <v>41333</v>
      </c>
      <c r="Q187" s="99">
        <v>127.20729103219099</v>
      </c>
      <c r="R187" s="100">
        <v>117.283917964483</v>
      </c>
    </row>
    <row r="188" spans="16:18" x14ac:dyDescent="0.25">
      <c r="P188" s="98">
        <v>41364</v>
      </c>
      <c r="Q188" s="99">
        <v>126.885332622991</v>
      </c>
      <c r="R188" s="100">
        <v>118.465165045163</v>
      </c>
    </row>
    <row r="189" spans="16:18" x14ac:dyDescent="0.25">
      <c r="P189" s="98">
        <v>41394</v>
      </c>
      <c r="Q189" s="99">
        <v>129.241901560174</v>
      </c>
      <c r="R189" s="100">
        <v>122.420780199932</v>
      </c>
    </row>
    <row r="190" spans="16:18" x14ac:dyDescent="0.25">
      <c r="P190" s="98">
        <v>41425</v>
      </c>
      <c r="Q190" s="99">
        <v>132.08079743751699</v>
      </c>
      <c r="R190" s="100">
        <v>123.59920843646201</v>
      </c>
    </row>
    <row r="191" spans="16:18" x14ac:dyDescent="0.25">
      <c r="P191" s="98">
        <v>41455</v>
      </c>
      <c r="Q191" s="99">
        <v>134.633348864716</v>
      </c>
      <c r="R191" s="100">
        <v>124.772029479933</v>
      </c>
    </row>
    <row r="192" spans="16:18" x14ac:dyDescent="0.25">
      <c r="P192" s="98">
        <v>41486</v>
      </c>
      <c r="Q192" s="99">
        <v>135.62215730999401</v>
      </c>
      <c r="R192" s="100">
        <v>123.933762849818</v>
      </c>
    </row>
    <row r="193" spans="16:18" x14ac:dyDescent="0.25">
      <c r="P193" s="98">
        <v>41517</v>
      </c>
      <c r="Q193" s="99">
        <v>136.323505059783</v>
      </c>
      <c r="R193" s="100">
        <v>124.502185961504</v>
      </c>
    </row>
    <row r="194" spans="16:18" x14ac:dyDescent="0.25">
      <c r="P194" s="98">
        <v>41547</v>
      </c>
      <c r="Q194" s="99">
        <v>136.94690832355201</v>
      </c>
      <c r="R194" s="100">
        <v>124.966446022027</v>
      </c>
    </row>
    <row r="195" spans="16:18" x14ac:dyDescent="0.25">
      <c r="P195" s="98">
        <v>41578</v>
      </c>
      <c r="Q195" s="99">
        <v>137.58601700893701</v>
      </c>
      <c r="R195" s="100">
        <v>126.136955306098</v>
      </c>
    </row>
    <row r="196" spans="16:18" x14ac:dyDescent="0.25">
      <c r="P196" s="98">
        <v>41608</v>
      </c>
      <c r="Q196" s="99">
        <v>138.50206883732901</v>
      </c>
      <c r="R196" s="100">
        <v>127.372670678245</v>
      </c>
    </row>
    <row r="197" spans="16:18" x14ac:dyDescent="0.25">
      <c r="P197" s="98">
        <v>41639</v>
      </c>
      <c r="Q197" s="99">
        <v>139.83919905627101</v>
      </c>
      <c r="R197" s="100">
        <v>128.20931023343201</v>
      </c>
    </row>
    <row r="198" spans="16:18" x14ac:dyDescent="0.25">
      <c r="P198" s="98">
        <v>41670</v>
      </c>
      <c r="Q198" s="99">
        <v>141.95930832429201</v>
      </c>
      <c r="R198" s="100">
        <v>129.83778458987001</v>
      </c>
    </row>
    <row r="199" spans="16:18" x14ac:dyDescent="0.25">
      <c r="P199" s="98">
        <v>41698</v>
      </c>
      <c r="Q199" s="99">
        <v>142.69708116676901</v>
      </c>
      <c r="R199" s="100">
        <v>130.74787415434901</v>
      </c>
    </row>
    <row r="200" spans="16:18" x14ac:dyDescent="0.25">
      <c r="P200" s="98">
        <v>41729</v>
      </c>
      <c r="Q200" s="99">
        <v>143.13946190285699</v>
      </c>
      <c r="R200" s="100">
        <v>133.006418830916</v>
      </c>
    </row>
    <row r="201" spans="16:18" x14ac:dyDescent="0.25">
      <c r="P201" s="98">
        <v>41759</v>
      </c>
      <c r="Q201" s="99">
        <v>143.49475451776601</v>
      </c>
      <c r="R201" s="100">
        <v>134.65083218913301</v>
      </c>
    </row>
    <row r="202" spans="16:18" x14ac:dyDescent="0.25">
      <c r="P202" s="98">
        <v>41790</v>
      </c>
      <c r="Q202" s="99">
        <v>145.565013454179</v>
      </c>
      <c r="R202" s="100">
        <v>136.08110912503801</v>
      </c>
    </row>
    <row r="203" spans="16:18" x14ac:dyDescent="0.25">
      <c r="P203" s="98">
        <v>41820</v>
      </c>
      <c r="Q203" s="99">
        <v>147.889725211844</v>
      </c>
      <c r="R203" s="100">
        <v>136.966465365689</v>
      </c>
    </row>
    <row r="204" spans="16:18" x14ac:dyDescent="0.25">
      <c r="P204" s="98">
        <v>41851</v>
      </c>
      <c r="Q204" s="99">
        <v>150.48097816208301</v>
      </c>
      <c r="R204" s="100">
        <v>137.57754173305801</v>
      </c>
    </row>
    <row r="205" spans="16:18" x14ac:dyDescent="0.25">
      <c r="P205" s="98">
        <v>41882</v>
      </c>
      <c r="Q205" s="99">
        <v>151.90358762802401</v>
      </c>
      <c r="R205" s="100">
        <v>138.87466862606601</v>
      </c>
    </row>
    <row r="206" spans="16:18" x14ac:dyDescent="0.25">
      <c r="P206" s="98">
        <v>41912</v>
      </c>
      <c r="Q206" s="99">
        <v>153.11097453662799</v>
      </c>
      <c r="R206" s="100">
        <v>140.71266749874701</v>
      </c>
    </row>
    <row r="207" spans="16:18" x14ac:dyDescent="0.25">
      <c r="P207" s="98">
        <v>41943</v>
      </c>
      <c r="Q207" s="99">
        <v>153.64999193345801</v>
      </c>
      <c r="R207" s="100">
        <v>142.29460956419001</v>
      </c>
    </row>
    <row r="208" spans="16:18" x14ac:dyDescent="0.25">
      <c r="P208" s="98">
        <v>41973</v>
      </c>
      <c r="Q208" s="99">
        <v>154.64423579835301</v>
      </c>
      <c r="R208" s="100">
        <v>143.78991632503099</v>
      </c>
    </row>
    <row r="209" spans="16:18" x14ac:dyDescent="0.25">
      <c r="P209" s="98">
        <v>42004</v>
      </c>
      <c r="Q209" s="99">
        <v>155.57567460405701</v>
      </c>
      <c r="R209" s="100">
        <v>145.49609605775899</v>
      </c>
    </row>
    <row r="210" spans="16:18" x14ac:dyDescent="0.25">
      <c r="P210" s="98">
        <v>42035</v>
      </c>
      <c r="Q210" s="99">
        <v>157.25673103346901</v>
      </c>
      <c r="R210" s="100">
        <v>148.10833397309801</v>
      </c>
    </row>
    <row r="211" spans="16:18" x14ac:dyDescent="0.25">
      <c r="P211" s="98">
        <v>42063</v>
      </c>
      <c r="Q211" s="99">
        <v>157.85770889668001</v>
      </c>
      <c r="R211" s="100">
        <v>149.05983037996199</v>
      </c>
    </row>
    <row r="212" spans="16:18" x14ac:dyDescent="0.25">
      <c r="P212" s="98">
        <v>42094</v>
      </c>
      <c r="Q212" s="99">
        <v>158.72687065391699</v>
      </c>
      <c r="R212" s="100">
        <v>150.46599588158901</v>
      </c>
    </row>
    <row r="213" spans="16:18" x14ac:dyDescent="0.25">
      <c r="P213" s="98">
        <v>42124</v>
      </c>
      <c r="Q213" s="99">
        <v>159.501586456452</v>
      </c>
      <c r="R213" s="100">
        <v>150.75393496080699</v>
      </c>
    </row>
    <row r="214" spans="16:18" x14ac:dyDescent="0.25">
      <c r="P214" s="98">
        <v>42155</v>
      </c>
      <c r="Q214" s="99">
        <v>161.57526100054</v>
      </c>
      <c r="R214" s="100">
        <v>151.84102180264199</v>
      </c>
    </row>
    <row r="215" spans="16:18" x14ac:dyDescent="0.25">
      <c r="P215" s="98">
        <v>42185</v>
      </c>
      <c r="Q215" s="99">
        <v>163.75500999322901</v>
      </c>
      <c r="R215" s="100">
        <v>151.83297327522499</v>
      </c>
    </row>
    <row r="216" spans="16:18" x14ac:dyDescent="0.25">
      <c r="P216" s="98">
        <v>42216</v>
      </c>
      <c r="Q216" s="99">
        <v>166.05125147192001</v>
      </c>
      <c r="R216" s="100">
        <v>153.474453675121</v>
      </c>
    </row>
    <row r="217" spans="16:18" x14ac:dyDescent="0.25">
      <c r="P217" s="98">
        <v>42247</v>
      </c>
      <c r="Q217" s="99">
        <v>167.26656281890399</v>
      </c>
      <c r="R217" s="100">
        <v>155.12551427507699</v>
      </c>
    </row>
    <row r="218" spans="16:18" x14ac:dyDescent="0.25">
      <c r="P218" s="98">
        <v>42277</v>
      </c>
      <c r="Q218" s="99">
        <v>167.38547026330599</v>
      </c>
      <c r="R218" s="100">
        <v>155.91849480854799</v>
      </c>
    </row>
    <row r="219" spans="16:18" x14ac:dyDescent="0.25">
      <c r="P219" s="98">
        <v>42308</v>
      </c>
      <c r="Q219" s="99">
        <v>166.198263522269</v>
      </c>
      <c r="R219" s="100">
        <v>154.13245553231201</v>
      </c>
    </row>
    <row r="220" spans="16:18" x14ac:dyDescent="0.25">
      <c r="P220" s="98">
        <v>42338</v>
      </c>
      <c r="Q220" s="99">
        <v>166.14734505233</v>
      </c>
      <c r="R220" s="100">
        <v>153.36564839015</v>
      </c>
    </row>
    <row r="221" spans="16:18" x14ac:dyDescent="0.25">
      <c r="P221" s="98">
        <v>42369</v>
      </c>
      <c r="Q221" s="99">
        <v>167.408216479722</v>
      </c>
      <c r="R221" s="100">
        <v>154.833803549669</v>
      </c>
    </row>
    <row r="222" spans="16:18" x14ac:dyDescent="0.25">
      <c r="P222" s="98">
        <v>42400</v>
      </c>
      <c r="Q222" s="99">
        <v>170.71413558925201</v>
      </c>
      <c r="R222" s="100">
        <v>159.190781623151</v>
      </c>
    </row>
    <row r="223" spans="16:18" x14ac:dyDescent="0.25">
      <c r="P223" s="98">
        <v>42429</v>
      </c>
      <c r="Q223" s="99">
        <v>172.040772807097</v>
      </c>
      <c r="R223" s="100">
        <v>160.93848446529199</v>
      </c>
    </row>
    <row r="224" spans="16:18" x14ac:dyDescent="0.25">
      <c r="P224" s="98">
        <v>42460</v>
      </c>
      <c r="Q224" s="99">
        <v>172.20513484032</v>
      </c>
      <c r="R224" s="100">
        <v>160.77773313779801</v>
      </c>
    </row>
    <row r="225" spans="16:18" x14ac:dyDescent="0.25">
      <c r="P225" s="98">
        <v>42490</v>
      </c>
      <c r="Q225" s="99">
        <v>170.95626707968299</v>
      </c>
      <c r="R225" s="100">
        <v>158.40638603184399</v>
      </c>
    </row>
    <row r="226" spans="16:18" x14ac:dyDescent="0.25">
      <c r="P226" s="98">
        <v>42521</v>
      </c>
      <c r="Q226" s="99">
        <v>172.435264488374</v>
      </c>
      <c r="R226" s="100">
        <v>159.63558859788699</v>
      </c>
    </row>
    <row r="227" spans="16:18" x14ac:dyDescent="0.25">
      <c r="P227" s="98">
        <v>42551</v>
      </c>
      <c r="Q227" s="99">
        <v>174.986780004125</v>
      </c>
      <c r="R227" s="100">
        <v>162.401123486996</v>
      </c>
    </row>
    <row r="228" spans="16:18" x14ac:dyDescent="0.25">
      <c r="P228" s="98">
        <v>42582</v>
      </c>
      <c r="Q228" s="99">
        <v>179.26533357695001</v>
      </c>
      <c r="R228" s="100">
        <v>166.53996415859999</v>
      </c>
    </row>
    <row r="229" spans="16:18" x14ac:dyDescent="0.25">
      <c r="P229" s="98">
        <v>42613</v>
      </c>
      <c r="Q229" s="99">
        <v>181.712601187405</v>
      </c>
      <c r="R229" s="100">
        <v>168.894601123679</v>
      </c>
    </row>
    <row r="230" spans="16:18" x14ac:dyDescent="0.25">
      <c r="P230" s="98">
        <v>42643</v>
      </c>
      <c r="Q230" s="99">
        <v>183.22107966582999</v>
      </c>
      <c r="R230" s="100">
        <v>170.29697401497</v>
      </c>
    </row>
    <row r="231" spans="16:18" x14ac:dyDescent="0.25">
      <c r="P231" s="98">
        <v>42674</v>
      </c>
      <c r="Q231" s="99">
        <v>182.20333129116199</v>
      </c>
      <c r="R231" s="100">
        <v>168.92350916758301</v>
      </c>
    </row>
    <row r="232" spans="16:18" x14ac:dyDescent="0.25">
      <c r="P232" s="98">
        <v>42704</v>
      </c>
      <c r="Q232" s="99">
        <v>181.64447805103899</v>
      </c>
      <c r="R232" s="100">
        <v>167.22708633916699</v>
      </c>
    </row>
    <row r="233" spans="16:18" x14ac:dyDescent="0.25">
      <c r="P233" s="98">
        <v>42735</v>
      </c>
      <c r="Q233" s="99">
        <v>182.62508855633899</v>
      </c>
      <c r="R233" s="100">
        <v>165.57732560934201</v>
      </c>
    </row>
    <row r="234" spans="16:18" x14ac:dyDescent="0.25">
      <c r="P234" s="98">
        <v>42766</v>
      </c>
      <c r="Q234" s="99">
        <v>186.250578019046</v>
      </c>
      <c r="R234" s="100">
        <v>166.859144555656</v>
      </c>
    </row>
    <row r="235" spans="16:18" x14ac:dyDescent="0.25">
      <c r="P235" s="98">
        <v>42794</v>
      </c>
      <c r="Q235" s="99">
        <v>191.02758517005</v>
      </c>
      <c r="R235" s="100">
        <v>169.992897538569</v>
      </c>
    </row>
    <row r="236" spans="16:18" x14ac:dyDescent="0.25">
      <c r="P236" s="98">
        <v>42825</v>
      </c>
      <c r="Q236" s="99">
        <v>194.05623682855</v>
      </c>
      <c r="R236" s="100">
        <v>174.12357099983799</v>
      </c>
    </row>
    <row r="237" spans="16:18" x14ac:dyDescent="0.25">
      <c r="P237" s="98">
        <v>42855</v>
      </c>
      <c r="Q237" s="99">
        <v>196.08447341775101</v>
      </c>
      <c r="R237" s="100">
        <v>176.215639530727</v>
      </c>
    </row>
    <row r="238" spans="16:18" x14ac:dyDescent="0.25">
      <c r="P238" s="98">
        <v>42886</v>
      </c>
      <c r="Q238" s="99">
        <v>198.09362894739601</v>
      </c>
      <c r="R238" s="100">
        <v>176.492498769675</v>
      </c>
    </row>
    <row r="239" spans="16:18" x14ac:dyDescent="0.25">
      <c r="P239" s="98">
        <v>42916</v>
      </c>
      <c r="Q239" s="99">
        <v>202.24075776701</v>
      </c>
      <c r="R239" s="100">
        <v>176.43110331048399</v>
      </c>
    </row>
    <row r="240" spans="16:18" x14ac:dyDescent="0.25">
      <c r="P240" s="98">
        <v>42947</v>
      </c>
      <c r="Q240" s="99">
        <v>204.593376617741</v>
      </c>
      <c r="R240" s="100">
        <v>175.66145744286499</v>
      </c>
    </row>
    <row r="241" spans="16:18" x14ac:dyDescent="0.25">
      <c r="P241" s="98">
        <v>42978</v>
      </c>
      <c r="Q241" s="99">
        <v>204.911690731986</v>
      </c>
      <c r="R241" s="100">
        <v>177.29331253145</v>
      </c>
    </row>
    <row r="242" spans="16:18" x14ac:dyDescent="0.25">
      <c r="P242" s="98">
        <v>43008</v>
      </c>
      <c r="Q242" s="99">
        <v>202.92846706623001</v>
      </c>
      <c r="R242" s="100">
        <v>178.824732901571</v>
      </c>
    </row>
    <row r="243" spans="16:18" x14ac:dyDescent="0.25">
      <c r="P243" s="98">
        <v>43039</v>
      </c>
      <c r="Q243" s="99">
        <v>202.53957272690801</v>
      </c>
      <c r="R243" s="100">
        <v>181.86158040976699</v>
      </c>
    </row>
    <row r="244" spans="16:18" x14ac:dyDescent="0.25">
      <c r="P244" s="98">
        <v>43069</v>
      </c>
      <c r="Q244" s="99">
        <v>204.28151017191399</v>
      </c>
      <c r="R244" s="100">
        <v>181.25335518850801</v>
      </c>
    </row>
    <row r="245" spans="16:18" x14ac:dyDescent="0.25">
      <c r="P245" s="98">
        <v>43100</v>
      </c>
      <c r="Q245" s="99">
        <v>207.262113096066</v>
      </c>
      <c r="R245" s="100">
        <v>181.76518991254699</v>
      </c>
    </row>
    <row r="246" spans="16:18" x14ac:dyDescent="0.25">
      <c r="P246" s="98">
        <v>43131</v>
      </c>
      <c r="Q246" s="99">
        <v>209.761526142458</v>
      </c>
      <c r="R246" s="100">
        <v>183.22840725921401</v>
      </c>
    </row>
    <row r="247" spans="16:18" x14ac:dyDescent="0.25">
      <c r="P247" s="98">
        <v>43159</v>
      </c>
      <c r="Q247" s="99">
        <v>208.797628063769</v>
      </c>
      <c r="R247" s="100">
        <v>188.11115587436399</v>
      </c>
    </row>
    <row r="248" spans="16:18" x14ac:dyDescent="0.25">
      <c r="P248" s="98">
        <v>43190</v>
      </c>
      <c r="Q248" s="99">
        <v>206.45790788953499</v>
      </c>
      <c r="R248" s="100">
        <v>191.12888021883401</v>
      </c>
    </row>
    <row r="249" spans="16:18" x14ac:dyDescent="0.25">
      <c r="P249" s="98">
        <v>43220</v>
      </c>
      <c r="Q249" s="99">
        <v>205.78206367305901</v>
      </c>
      <c r="R249" s="100">
        <v>190.619410953992</v>
      </c>
    </row>
    <row r="250" spans="16:18" x14ac:dyDescent="0.25">
      <c r="P250" s="98">
        <v>43251</v>
      </c>
      <c r="Q250" s="99">
        <v>207.77812788812801</v>
      </c>
      <c r="R250" s="100">
        <v>188.15728880423401</v>
      </c>
    </row>
    <row r="251" spans="16:18" x14ac:dyDescent="0.25">
      <c r="P251" s="98">
        <v>43281</v>
      </c>
      <c r="Q251" s="99">
        <v>212.453217208128</v>
      </c>
      <c r="R251" s="100">
        <v>187.85558927969001</v>
      </c>
    </row>
    <row r="252" spans="16:18" x14ac:dyDescent="0.25">
      <c r="P252" s="98">
        <v>43312</v>
      </c>
      <c r="Q252" s="99">
        <v>214.86635595412599</v>
      </c>
      <c r="R252" s="100">
        <v>190.62321606466699</v>
      </c>
    </row>
    <row r="253" spans="16:18" x14ac:dyDescent="0.25">
      <c r="P253" s="98">
        <v>43343</v>
      </c>
      <c r="Q253" s="99">
        <v>216.10099677678801</v>
      </c>
      <c r="R253" s="100">
        <v>194.49155589604399</v>
      </c>
    </row>
    <row r="254" spans="16:18" x14ac:dyDescent="0.25">
      <c r="P254" s="98">
        <v>43373</v>
      </c>
      <c r="Q254" s="99">
        <v>214.75074292334901</v>
      </c>
      <c r="R254" s="100">
        <v>197.294396243146</v>
      </c>
    </row>
    <row r="255" spans="16:18" x14ac:dyDescent="0.25">
      <c r="P255" s="98">
        <v>43404</v>
      </c>
      <c r="Q255" s="99">
        <v>215.13913221957301</v>
      </c>
      <c r="R255" s="100">
        <v>197.77333070550401</v>
      </c>
    </row>
    <row r="256" spans="16:18" x14ac:dyDescent="0.25">
      <c r="P256" s="98">
        <v>43434</v>
      </c>
      <c r="Q256" s="99">
        <v>216.198250683721</v>
      </c>
      <c r="R256" s="100">
        <v>196.27197218347101</v>
      </c>
    </row>
    <row r="257" spans="16:18" x14ac:dyDescent="0.25">
      <c r="P257" s="98">
        <v>43465</v>
      </c>
      <c r="Q257" s="99">
        <v>218.15648375317201</v>
      </c>
      <c r="R257" s="100">
        <v>195.214011961354</v>
      </c>
    </row>
    <row r="258" spans="16:18" x14ac:dyDescent="0.25">
      <c r="P258" s="98">
        <v>43496</v>
      </c>
      <c r="Q258" s="99">
        <v>219.809891154664</v>
      </c>
      <c r="R258" s="100">
        <v>196.36263565001201</v>
      </c>
    </row>
    <row r="259" spans="16:18" x14ac:dyDescent="0.25">
      <c r="P259" s="98">
        <v>43524</v>
      </c>
      <c r="Q259" s="99">
        <v>220.00390607957701</v>
      </c>
      <c r="R259" s="100">
        <v>199.954345627263</v>
      </c>
    </row>
    <row r="260" spans="16:18" x14ac:dyDescent="0.25">
      <c r="P260" s="98">
        <v>43555</v>
      </c>
      <c r="Q260" s="99">
        <v>220.566284841314</v>
      </c>
      <c r="R260" s="100">
        <v>204.161308049604</v>
      </c>
    </row>
    <row r="261" spans="16:18" x14ac:dyDescent="0.25">
      <c r="P261" s="98">
        <v>43585</v>
      </c>
      <c r="Q261" s="99">
        <v>220.62779732392801</v>
      </c>
      <c r="R261" s="100">
        <v>204.8509142616</v>
      </c>
    </row>
    <row r="262" spans="16:18" x14ac:dyDescent="0.25">
      <c r="P262" s="98">
        <v>43616</v>
      </c>
      <c r="Q262" s="99">
        <v>222.046132508006</v>
      </c>
      <c r="R262" s="100">
        <v>205.301803095541</v>
      </c>
    </row>
    <row r="263" spans="16:18" x14ac:dyDescent="0.25">
      <c r="P263" s="98">
        <v>43646</v>
      </c>
      <c r="Q263" s="99">
        <v>223.57671442884799</v>
      </c>
      <c r="R263" s="100">
        <v>205.755209781509</v>
      </c>
    </row>
    <row r="264" spans="16:18" x14ac:dyDescent="0.25">
      <c r="P264" s="98">
        <v>43677</v>
      </c>
      <c r="Q264" s="99">
        <v>225.62242136619099</v>
      </c>
      <c r="R264" s="100">
        <v>205.97310224952599</v>
      </c>
    </row>
    <row r="265" spans="16:18" x14ac:dyDescent="0.25">
      <c r="P265" s="98">
        <v>43708</v>
      </c>
      <c r="Q265" s="99">
        <v>227.34943494099801</v>
      </c>
      <c r="R265" s="100">
        <v>203.81189071407999</v>
      </c>
    </row>
    <row r="266" spans="16:18" x14ac:dyDescent="0.25">
      <c r="P266" s="98">
        <v>43738</v>
      </c>
      <c r="Q266" s="99">
        <v>227.786442543623</v>
      </c>
      <c r="R266" s="100">
        <v>202.79974673552201</v>
      </c>
    </row>
    <row r="267" spans="16:18" x14ac:dyDescent="0.25">
      <c r="P267" s="98">
        <v>43769</v>
      </c>
      <c r="Q267" s="99">
        <v>226.87113622187499</v>
      </c>
      <c r="R267" s="100">
        <v>202.68465445372601</v>
      </c>
    </row>
    <row r="268" spans="16:18" x14ac:dyDescent="0.25">
      <c r="P268" s="98">
        <v>43799</v>
      </c>
      <c r="Q268" s="99">
        <v>225.870991021127</v>
      </c>
      <c r="R268" s="100">
        <v>206.27713488899701</v>
      </c>
    </row>
    <row r="269" spans="16:18" x14ac:dyDescent="0.25">
      <c r="P269" s="98">
        <v>43830</v>
      </c>
      <c r="Q269" s="99">
        <v>226.99223938178901</v>
      </c>
      <c r="R269" s="100">
        <v>210.117321005333</v>
      </c>
    </row>
    <row r="270" spans="16:18" x14ac:dyDescent="0.25">
      <c r="P270" s="98">
        <v>43861</v>
      </c>
      <c r="Q270" s="99">
        <v>229.94831810717699</v>
      </c>
      <c r="R270" s="100">
        <v>216.021946013486</v>
      </c>
    </row>
    <row r="271" spans="16:18" x14ac:dyDescent="0.25">
      <c r="P271" s="98">
        <v>43890</v>
      </c>
      <c r="Q271" s="99">
        <v>233.70054149807501</v>
      </c>
      <c r="R271" s="100">
        <v>219.32519268885599</v>
      </c>
    </row>
    <row r="272" spans="16:18" x14ac:dyDescent="0.25">
      <c r="P272" s="98">
        <v>43921</v>
      </c>
      <c r="Q272" s="99">
        <v>235.45599571652099</v>
      </c>
      <c r="R272" s="100">
        <v>220.64961207947599</v>
      </c>
    </row>
    <row r="273" spans="16:18" x14ac:dyDescent="0.25">
      <c r="P273" s="98">
        <v>43951</v>
      </c>
      <c r="Q273" s="99">
        <v>234.374687138838</v>
      </c>
      <c r="R273" s="100">
        <v>214.41455915400701</v>
      </c>
    </row>
    <row r="274" spans="16:18" x14ac:dyDescent="0.25">
      <c r="P274" s="98">
        <v>43982</v>
      </c>
      <c r="Q274" s="99">
        <v>231.62258791427399</v>
      </c>
      <c r="R274" s="100">
        <v>206.86967982907899</v>
      </c>
    </row>
    <row r="275" spans="16:18" x14ac:dyDescent="0.25">
      <c r="P275" s="98">
        <v>44012</v>
      </c>
      <c r="Q275" s="99">
        <v>230.59891206613801</v>
      </c>
      <c r="R275" s="100">
        <v>204.98102175015401</v>
      </c>
    </row>
    <row r="276" spans="16:18" x14ac:dyDescent="0.25">
      <c r="P276" s="98">
        <v>44043</v>
      </c>
      <c r="Q276" s="99">
        <v>230.08128704385501</v>
      </c>
      <c r="R276" s="100">
        <v>205.07526787351</v>
      </c>
    </row>
    <row r="277" spans="16:18" x14ac:dyDescent="0.25">
      <c r="P277" s="98">
        <v>44074</v>
      </c>
      <c r="Q277" s="99">
        <v>232.33694555872799</v>
      </c>
      <c r="R277" s="100">
        <v>209.082159980124</v>
      </c>
    </row>
    <row r="278" spans="16:18" x14ac:dyDescent="0.25">
      <c r="P278" s="98">
        <v>44104</v>
      </c>
      <c r="Q278" s="99">
        <v>235.875385902217</v>
      </c>
      <c r="R278" s="100">
        <v>212.266920487325</v>
      </c>
    </row>
    <row r="279" spans="16:18" x14ac:dyDescent="0.25">
      <c r="P279" s="98">
        <v>44135</v>
      </c>
      <c r="Q279" s="99">
        <v>241.80940062368799</v>
      </c>
      <c r="R279" s="100">
        <v>219.119647813645</v>
      </c>
    </row>
    <row r="280" spans="16:18" x14ac:dyDescent="0.25">
      <c r="P280" s="98">
        <v>44165</v>
      </c>
      <c r="Q280" s="99">
        <v>245.909867344655</v>
      </c>
      <c r="R280" s="100">
        <v>224.94581218067</v>
      </c>
    </row>
    <row r="281" spans="16:18" x14ac:dyDescent="0.25">
      <c r="P281" s="98">
        <v>44196</v>
      </c>
      <c r="Q281" s="99">
        <v>248.16236697628801</v>
      </c>
      <c r="R281" s="100">
        <v>230.54231631156699</v>
      </c>
    </row>
    <row r="282" spans="16:18" x14ac:dyDescent="0.25">
      <c r="P282" s="98">
        <v>44227</v>
      </c>
      <c r="Q282" s="99">
        <v>246.86504174529301</v>
      </c>
      <c r="R282" s="100">
        <v>230.233275868757</v>
      </c>
    </row>
    <row r="283" spans="16:18" x14ac:dyDescent="0.25">
      <c r="P283" s="98">
        <v>44255</v>
      </c>
      <c r="Q283" s="99">
        <v>245.94078178086201</v>
      </c>
      <c r="R283" s="100">
        <v>228.76720325883301</v>
      </c>
    </row>
    <row r="284" spans="16:18" x14ac:dyDescent="0.25">
      <c r="P284" s="98">
        <v>44286</v>
      </c>
      <c r="Q284" s="99">
        <v>247.99840706794299</v>
      </c>
      <c r="R284" s="100">
        <v>229.349155909052</v>
      </c>
    </row>
    <row r="285" spans="16:18" x14ac:dyDescent="0.25">
      <c r="P285" s="98">
        <v>44316</v>
      </c>
      <c r="Q285" s="99">
        <v>251.87578730025999</v>
      </c>
      <c r="R285" s="100">
        <v>233.097031585493</v>
      </c>
    </row>
    <row r="286" spans="16:18" x14ac:dyDescent="0.25">
      <c r="P286" s="98">
        <v>44347</v>
      </c>
      <c r="Q286" s="99">
        <v>256.02722292334897</v>
      </c>
      <c r="R286" s="100">
        <v>237.48214765067701</v>
      </c>
    </row>
    <row r="287" spans="16:18" x14ac:dyDescent="0.25">
      <c r="P287" s="98">
        <v>44377</v>
      </c>
      <c r="Q287" s="99">
        <v>260.53496544197498</v>
      </c>
      <c r="R287" s="100">
        <v>240.78289960997401</v>
      </c>
    </row>
    <row r="288" spans="16:18" x14ac:dyDescent="0.25">
      <c r="P288" s="98">
        <v>44408</v>
      </c>
      <c r="Q288" s="99">
        <v>263.90945082193002</v>
      </c>
      <c r="R288" s="100">
        <v>245.27552604836799</v>
      </c>
    </row>
    <row r="289" spans="16:18" x14ac:dyDescent="0.25">
      <c r="P289" s="98">
        <v>44439</v>
      </c>
      <c r="Q289" s="99">
        <v>268.13339582469598</v>
      </c>
      <c r="R289" s="100">
        <v>250.73384647564501</v>
      </c>
    </row>
    <row r="290" spans="16:18" x14ac:dyDescent="0.25">
      <c r="P290" s="98">
        <v>44469</v>
      </c>
      <c r="Q290" s="99">
        <v>270.66295223749501</v>
      </c>
      <c r="R290" s="100">
        <v>257.56535889134801</v>
      </c>
    </row>
    <row r="291" spans="16:18" x14ac:dyDescent="0.25">
      <c r="P291" s="98">
        <v>44500</v>
      </c>
      <c r="Q291" s="99">
        <v>276.52554626980799</v>
      </c>
      <c r="R291" s="100">
        <v>265.22698698188799</v>
      </c>
    </row>
    <row r="292" spans="16:18" x14ac:dyDescent="0.25">
      <c r="P292" s="98">
        <v>44530</v>
      </c>
      <c r="Q292" s="99">
        <v>280.827129725877</v>
      </c>
      <c r="R292" s="100">
        <v>268.61417999859799</v>
      </c>
    </row>
    <row r="293" spans="16:18" x14ac:dyDescent="0.25">
      <c r="P293" s="98">
        <v>44561</v>
      </c>
      <c r="Q293" s="99">
        <v>285.11740804211098</v>
      </c>
      <c r="R293" s="100">
        <v>269.69666969763801</v>
      </c>
    </row>
    <row r="294" spans="16:18" x14ac:dyDescent="0.25">
      <c r="P294" s="98">
        <v>44592</v>
      </c>
      <c r="Q294" s="99">
        <v>283.44350157310703</v>
      </c>
      <c r="R294" s="100">
        <v>262.47319119146402</v>
      </c>
    </row>
    <row r="295" spans="16:18" x14ac:dyDescent="0.25">
      <c r="P295" s="98">
        <v>44620</v>
      </c>
      <c r="Q295" s="99">
        <v>283.072365197583</v>
      </c>
      <c r="R295" s="100">
        <v>259.522014199203</v>
      </c>
    </row>
    <row r="296" spans="16:18" x14ac:dyDescent="0.25">
      <c r="P296" s="98">
        <v>44651</v>
      </c>
      <c r="Q296" s="99">
        <v>286.76876758041902</v>
      </c>
      <c r="R296" s="100">
        <v>264.17559492787501</v>
      </c>
    </row>
    <row r="297" spans="16:18" x14ac:dyDescent="0.25">
      <c r="P297" s="98">
        <v>44681</v>
      </c>
      <c r="Q297" s="99">
        <v>295.36858563653402</v>
      </c>
      <c r="R297" s="100">
        <v>281.46636353544898</v>
      </c>
    </row>
    <row r="298" spans="16:18" x14ac:dyDescent="0.25">
      <c r="P298" s="98">
        <v>44712</v>
      </c>
      <c r="Q298" s="99">
        <v>302.11074484678699</v>
      </c>
      <c r="R298" s="100">
        <v>293.08719038540602</v>
      </c>
    </row>
    <row r="299" spans="16:18" x14ac:dyDescent="0.25">
      <c r="P299" s="98">
        <v>44742</v>
      </c>
      <c r="Q299" s="99">
        <v>305.034977292924</v>
      </c>
      <c r="R299" s="100">
        <v>295.53038563940299</v>
      </c>
    </row>
    <row r="300" spans="16:18" x14ac:dyDescent="0.25">
      <c r="P300" s="98">
        <v>44773</v>
      </c>
      <c r="Q300" s="99">
        <v>303.050353489364</v>
      </c>
      <c r="R300" s="100">
        <v>286.357415499166</v>
      </c>
    </row>
    <row r="301" spans="16:18" x14ac:dyDescent="0.25">
      <c r="P301" s="98">
        <v>44804</v>
      </c>
      <c r="Q301" s="99">
        <v>303.11156063886602</v>
      </c>
      <c r="R301" s="100">
        <v>281.639639097528</v>
      </c>
    </row>
    <row r="302" spans="16:18" x14ac:dyDescent="0.25">
      <c r="P302" s="98">
        <v>44834</v>
      </c>
      <c r="Q302" s="99">
        <v>302.84066454541602</v>
      </c>
      <c r="R302" s="100">
        <v>279.03544388302902</v>
      </c>
    </row>
    <row r="303" spans="16:18" x14ac:dyDescent="0.25">
      <c r="P303" s="98">
        <v>44865</v>
      </c>
      <c r="Q303" s="99">
        <v>303.88870057658499</v>
      </c>
      <c r="R303" s="100">
        <v>280.391499324422</v>
      </c>
    </row>
    <row r="304" spans="16:18" x14ac:dyDescent="0.25">
      <c r="P304" s="98">
        <v>44895</v>
      </c>
      <c r="Q304" s="99">
        <v>301.38237765425498</v>
      </c>
      <c r="R304" s="100">
        <v>273.327837109212</v>
      </c>
    </row>
    <row r="305" spans="16:18" x14ac:dyDescent="0.25">
      <c r="P305" s="98">
        <v>44926</v>
      </c>
      <c r="Q305" s="99">
        <v>299.66404078190999</v>
      </c>
      <c r="R305" s="100">
        <v>267.64596830832801</v>
      </c>
    </row>
    <row r="306" spans="16:18" x14ac:dyDescent="0.25">
      <c r="P306" s="98">
        <v>44957</v>
      </c>
      <c r="Q306" s="99">
        <v>297.97416945692203</v>
      </c>
      <c r="R306" s="100">
        <v>260.87546187003301</v>
      </c>
    </row>
    <row r="307" spans="16:18" x14ac:dyDescent="0.25">
      <c r="P307" s="98">
        <v>44985</v>
      </c>
      <c r="Q307" s="99">
        <v>298.89406221942102</v>
      </c>
      <c r="R307" s="100">
        <v>258.75721889202401</v>
      </c>
    </row>
    <row r="308" spans="16:18" x14ac:dyDescent="0.25">
      <c r="P308" s="98">
        <v>45016</v>
      </c>
      <c r="Q308" s="99">
        <v>301.29527256431402</v>
      </c>
      <c r="R308" s="100">
        <v>252.16718241126401</v>
      </c>
    </row>
    <row r="309" spans="16:18" x14ac:dyDescent="0.25">
      <c r="P309" s="98">
        <v>45046</v>
      </c>
      <c r="Q309" s="99">
        <v>300.936727982219</v>
      </c>
      <c r="R309" s="100">
        <v>250.154692862122</v>
      </c>
    </row>
    <row r="310" spans="16:18" x14ac:dyDescent="0.25">
      <c r="P310" s="98">
        <v>45077</v>
      </c>
      <c r="Q310" s="99">
        <v>304.3011081459</v>
      </c>
      <c r="R310" s="100">
        <v>256.77914310597498</v>
      </c>
    </row>
    <row r="311" spans="16:18" x14ac:dyDescent="0.25">
      <c r="P311" s="98">
        <v>45107</v>
      </c>
      <c r="Q311" s="99">
        <v>306.465478592387</v>
      </c>
      <c r="R311" s="100">
        <v>266.34132180754</v>
      </c>
    </row>
    <row r="312" spans="16:18" x14ac:dyDescent="0.25">
      <c r="P312" s="98">
        <v>45138</v>
      </c>
      <c r="Q312" s="99">
        <v>310.44566049643601</v>
      </c>
      <c r="R312" s="100">
        <v>271.49162945252903</v>
      </c>
    </row>
    <row r="313" spans="16:18" x14ac:dyDescent="0.25">
      <c r="P313" s="98">
        <v>45169</v>
      </c>
      <c r="Q313" s="99">
        <v>311.100453174493</v>
      </c>
      <c r="R313" s="100">
        <v>262.71481651164402</v>
      </c>
    </row>
    <row r="314" spans="16:18" x14ac:dyDescent="0.25">
      <c r="P314" s="98">
        <v>45199</v>
      </c>
      <c r="Q314" s="99">
        <v>313.44994908098602</v>
      </c>
      <c r="R314" s="100">
        <v>252.59246394788701</v>
      </c>
    </row>
    <row r="315" spans="16:18" x14ac:dyDescent="0.25">
      <c r="P315" s="98">
        <v>45230</v>
      </c>
      <c r="Q315" s="99">
        <v>310.83249722529001</v>
      </c>
      <c r="R315" s="100">
        <v>236.338327082273</v>
      </c>
    </row>
    <row r="316" spans="16:18" x14ac:dyDescent="0.25">
      <c r="P316" s="98">
        <v>45260</v>
      </c>
      <c r="Q316" s="99">
        <v>310.89060881024301</v>
      </c>
      <c r="R316" s="100">
        <v>236.84552552979</v>
      </c>
    </row>
    <row r="317" spans="16:18" x14ac:dyDescent="0.25">
      <c r="P317" s="98">
        <v>45291</v>
      </c>
      <c r="Q317" s="99">
        <v>308.17947892687602</v>
      </c>
      <c r="R317" s="100">
        <v>233.84393743664501</v>
      </c>
    </row>
    <row r="318" spans="16:18" x14ac:dyDescent="0.25">
      <c r="P318" s="98">
        <v>45322</v>
      </c>
      <c r="Q318" s="99">
        <v>310.72702498912599</v>
      </c>
      <c r="R318" s="100">
        <v>244.35294833072001</v>
      </c>
    </row>
    <row r="319" spans="16:18" x14ac:dyDescent="0.25">
      <c r="P319" s="98">
        <v>45351</v>
      </c>
      <c r="Q319" s="99">
        <v>309.61584978696902</v>
      </c>
      <c r="R319" s="100">
        <v>241.09652933371399</v>
      </c>
    </row>
    <row r="320" spans="16:18" x14ac:dyDescent="0.25">
      <c r="P320" s="98">
        <v>45382</v>
      </c>
      <c r="Q320" s="99">
        <v>313.07290924771598</v>
      </c>
      <c r="R320" s="100">
        <v>250.337674634889</v>
      </c>
    </row>
    <row r="321" spans="16:18" x14ac:dyDescent="0.25">
      <c r="P321" s="98">
        <v>45412</v>
      </c>
      <c r="Q321" s="99">
        <v>311.96648778027998</v>
      </c>
      <c r="R321" s="100">
        <v>244.969852561799</v>
      </c>
    </row>
    <row r="322" spans="16:18" x14ac:dyDescent="0.25">
      <c r="P322" s="98">
        <v>45443</v>
      </c>
      <c r="Q322" s="99">
        <v>312.93152077638098</v>
      </c>
      <c r="R322" s="100">
        <v>248.01248805712299</v>
      </c>
    </row>
    <row r="323" spans="16:18" x14ac:dyDescent="0.25">
      <c r="P323" s="98">
        <v>45473</v>
      </c>
      <c r="Q323" s="99">
        <v>310.17663692307201</v>
      </c>
      <c r="R323" s="100">
        <v>240.54165927079799</v>
      </c>
    </row>
    <row r="324" spans="16:18" x14ac:dyDescent="0.25">
      <c r="P324" s="98">
        <v>45504</v>
      </c>
      <c r="Q324" s="99">
        <v>309.91865817195003</v>
      </c>
      <c r="R324" s="100">
        <v>243.042396799193</v>
      </c>
    </row>
    <row r="325" spans="16:18" x14ac:dyDescent="0.25">
      <c r="P325" s="98">
        <v>45535</v>
      </c>
      <c r="Q325" s="99">
        <v>309.95927854479299</v>
      </c>
      <c r="R325" s="100">
        <v>239.08039104749699</v>
      </c>
    </row>
    <row r="326" spans="16:18" x14ac:dyDescent="0.25">
      <c r="P326" s="98">
        <v>45565</v>
      </c>
      <c r="Q326" s="99">
        <v>314.09289135428202</v>
      </c>
      <c r="R326" s="100">
        <v>245.22807764247801</v>
      </c>
    </row>
    <row r="327" spans="16:18" x14ac:dyDescent="0.25">
      <c r="P327" s="98">
        <v>45596</v>
      </c>
      <c r="Q327" s="99">
        <v>316.22885983292502</v>
      </c>
      <c r="R327" s="100">
        <v>242.188315206044</v>
      </c>
    </row>
    <row r="328" spans="16:18" x14ac:dyDescent="0.25">
      <c r="P328" s="98">
        <v>45626</v>
      </c>
      <c r="Q328" s="99">
        <v>317.34068611694801</v>
      </c>
      <c r="R328" s="100">
        <v>245.52385249232401</v>
      </c>
    </row>
    <row r="329" spans="16:18" x14ac:dyDescent="0.25">
      <c r="P329" s="98">
        <v>45657</v>
      </c>
      <c r="Q329" s="99">
        <v>307.76977290603702</v>
      </c>
      <c r="R329" s="100">
        <v>228.33364914032501</v>
      </c>
    </row>
    <row r="330" spans="16:18" x14ac:dyDescent="0.25">
      <c r="P330" s="98">
        <v>45688</v>
      </c>
      <c r="Q330" s="99">
        <v>306.876020664544</v>
      </c>
      <c r="R330" s="100">
        <v>233.85817654193099</v>
      </c>
    </row>
    <row r="331" spans="16:18" x14ac:dyDescent="0.25">
      <c r="P331" s="98">
        <v>45716</v>
      </c>
      <c r="Q331" s="99">
        <v>310.33932690148299</v>
      </c>
      <c r="R331" s="100">
        <v>235.57316524415501</v>
      </c>
    </row>
    <row r="332" spans="16:18" x14ac:dyDescent="0.25">
      <c r="P332" s="98">
        <v>45747</v>
      </c>
      <c r="Q332" s="99" t="s">
        <v>77</v>
      </c>
      <c r="R332" s="100" t="s">
        <v>77</v>
      </c>
    </row>
    <row r="333" spans="16:18" x14ac:dyDescent="0.25">
      <c r="P333" s="98">
        <v>45777</v>
      </c>
      <c r="Q333" s="99" t="s">
        <v>77</v>
      </c>
      <c r="R333" s="100" t="s">
        <v>77</v>
      </c>
    </row>
    <row r="334" spans="16:18" x14ac:dyDescent="0.25">
      <c r="P334" s="98">
        <v>45808</v>
      </c>
      <c r="Q334" s="99" t="s">
        <v>77</v>
      </c>
      <c r="R334" s="100" t="s">
        <v>77</v>
      </c>
    </row>
    <row r="335" spans="16:18" x14ac:dyDescent="0.25">
      <c r="P335" s="98">
        <v>45838</v>
      </c>
      <c r="Q335" s="99" t="s">
        <v>77</v>
      </c>
      <c r="R335" s="100" t="s">
        <v>77</v>
      </c>
    </row>
    <row r="336" spans="16:18" x14ac:dyDescent="0.25">
      <c r="P336" s="98">
        <v>45869</v>
      </c>
      <c r="Q336" s="99" t="s">
        <v>77</v>
      </c>
      <c r="R336" s="100" t="s">
        <v>77</v>
      </c>
    </row>
    <row r="337" spans="16:18" x14ac:dyDescent="0.25">
      <c r="P337" s="98">
        <v>45900</v>
      </c>
      <c r="Q337" s="99" t="s">
        <v>77</v>
      </c>
      <c r="R337" s="100" t="s">
        <v>77</v>
      </c>
    </row>
    <row r="338" spans="16:18" x14ac:dyDescent="0.25">
      <c r="P338" s="98">
        <v>45930</v>
      </c>
      <c r="Q338" s="99" t="s">
        <v>77</v>
      </c>
      <c r="R338" s="100" t="s">
        <v>77</v>
      </c>
    </row>
    <row r="339" spans="16:18" x14ac:dyDescent="0.25">
      <c r="P339" s="98">
        <v>45961</v>
      </c>
      <c r="Q339" s="99" t="s">
        <v>77</v>
      </c>
      <c r="R339" s="100" t="s">
        <v>77</v>
      </c>
    </row>
    <row r="340" spans="16:18" x14ac:dyDescent="0.25">
      <c r="P340" s="98">
        <v>45991</v>
      </c>
      <c r="Q340" s="99" t="s">
        <v>77</v>
      </c>
      <c r="R340" s="100" t="s">
        <v>77</v>
      </c>
    </row>
    <row r="341" spans="16:18" x14ac:dyDescent="0.25">
      <c r="P341" s="98">
        <v>46022</v>
      </c>
      <c r="Q341" s="99" t="s">
        <v>77</v>
      </c>
      <c r="R341" s="100" t="s">
        <v>77</v>
      </c>
    </row>
    <row r="342" spans="16:18" x14ac:dyDescent="0.25">
      <c r="P342" s="98">
        <v>46053</v>
      </c>
      <c r="Q342" s="99" t="s">
        <v>77</v>
      </c>
      <c r="R342" s="100" t="s">
        <v>77</v>
      </c>
    </row>
    <row r="343" spans="16:18" x14ac:dyDescent="0.25">
      <c r="P343" s="98">
        <v>46081</v>
      </c>
      <c r="Q343" s="99" t="s">
        <v>77</v>
      </c>
      <c r="R343" s="100" t="s">
        <v>77</v>
      </c>
    </row>
    <row r="344" spans="16:18" x14ac:dyDescent="0.25">
      <c r="P344" s="98">
        <v>46112</v>
      </c>
      <c r="Q344" s="99" t="s">
        <v>77</v>
      </c>
      <c r="R344" s="100" t="s">
        <v>77</v>
      </c>
    </row>
    <row r="345" spans="16:18" x14ac:dyDescent="0.25">
      <c r="P345" s="98">
        <v>46142</v>
      </c>
      <c r="Q345" s="99" t="s">
        <v>77</v>
      </c>
      <c r="R345" s="100" t="s">
        <v>77</v>
      </c>
    </row>
    <row r="346" spans="16:18" x14ac:dyDescent="0.25">
      <c r="P346" s="98">
        <v>46173</v>
      </c>
      <c r="Q346" s="99" t="s">
        <v>77</v>
      </c>
      <c r="R346" s="100" t="s">
        <v>77</v>
      </c>
    </row>
    <row r="347" spans="16:18" x14ac:dyDescent="0.25">
      <c r="P347" s="98">
        <v>46203</v>
      </c>
      <c r="Q347" s="99" t="s">
        <v>77</v>
      </c>
      <c r="R347" s="100" t="s">
        <v>77</v>
      </c>
    </row>
    <row r="348" spans="16:18" x14ac:dyDescent="0.25">
      <c r="P348" s="98">
        <v>46234</v>
      </c>
      <c r="Q348" s="99" t="s">
        <v>77</v>
      </c>
      <c r="R348" s="100" t="s">
        <v>77</v>
      </c>
    </row>
    <row r="349" spans="16:18" x14ac:dyDescent="0.25">
      <c r="P349" s="98">
        <v>46265</v>
      </c>
      <c r="Q349" s="99" t="s">
        <v>77</v>
      </c>
      <c r="R349" s="100" t="s">
        <v>77</v>
      </c>
    </row>
    <row r="350" spans="16:18" x14ac:dyDescent="0.25">
      <c r="P350" s="98">
        <v>46295</v>
      </c>
      <c r="Q350" s="99" t="s">
        <v>77</v>
      </c>
      <c r="R350" s="100" t="s">
        <v>77</v>
      </c>
    </row>
    <row r="351" spans="16:18" x14ac:dyDescent="0.25">
      <c r="P351" s="98">
        <v>46326</v>
      </c>
      <c r="Q351" s="99" t="s">
        <v>77</v>
      </c>
      <c r="R351" s="100" t="s">
        <v>77</v>
      </c>
    </row>
    <row r="352" spans="16:18" x14ac:dyDescent="0.25">
      <c r="P352" s="98">
        <v>46356</v>
      </c>
      <c r="Q352" s="99" t="s">
        <v>77</v>
      </c>
      <c r="R352" s="100" t="s">
        <v>77</v>
      </c>
    </row>
    <row r="353" spans="16:18" x14ac:dyDescent="0.25">
      <c r="P353" s="98">
        <v>46387</v>
      </c>
      <c r="Q353" s="99" t="s">
        <v>77</v>
      </c>
      <c r="R353" s="100" t="s">
        <v>77</v>
      </c>
    </row>
    <row r="354" spans="16:18" x14ac:dyDescent="0.25">
      <c r="P354" s="98">
        <v>46418</v>
      </c>
      <c r="Q354" s="99" t="s">
        <v>77</v>
      </c>
      <c r="R354" s="100" t="s">
        <v>77</v>
      </c>
    </row>
    <row r="355" spans="16:18" x14ac:dyDescent="0.25">
      <c r="P355" s="98">
        <v>46446</v>
      </c>
      <c r="Q355" s="99" t="s">
        <v>77</v>
      </c>
      <c r="R355" s="100" t="s">
        <v>77</v>
      </c>
    </row>
    <row r="356" spans="16:18" x14ac:dyDescent="0.25">
      <c r="P356" s="98">
        <v>46477</v>
      </c>
      <c r="Q356" s="99" t="s">
        <v>77</v>
      </c>
      <c r="R356" s="100" t="s">
        <v>77</v>
      </c>
    </row>
    <row r="357" spans="16:18" x14ac:dyDescent="0.25">
      <c r="P357" s="98">
        <v>46507</v>
      </c>
      <c r="Q357" s="99" t="s">
        <v>77</v>
      </c>
      <c r="R357" s="100" t="s">
        <v>77</v>
      </c>
    </row>
    <row r="358" spans="16:18" x14ac:dyDescent="0.25">
      <c r="P358" s="98">
        <v>46538</v>
      </c>
      <c r="Q358" s="99" t="s">
        <v>77</v>
      </c>
      <c r="R358" s="100" t="s">
        <v>77</v>
      </c>
    </row>
    <row r="359" spans="16:18" x14ac:dyDescent="0.25">
      <c r="P359" s="98">
        <v>46568</v>
      </c>
      <c r="Q359" s="99" t="s">
        <v>77</v>
      </c>
      <c r="R359" s="100" t="s">
        <v>77</v>
      </c>
    </row>
    <row r="360" spans="16:18" x14ac:dyDescent="0.25">
      <c r="P360" s="98">
        <v>46599</v>
      </c>
      <c r="Q360" s="99" t="s">
        <v>77</v>
      </c>
      <c r="R360" s="100" t="s">
        <v>77</v>
      </c>
    </row>
    <row r="361" spans="16:18" x14ac:dyDescent="0.25">
      <c r="P361" s="98">
        <v>46630</v>
      </c>
      <c r="Q361" s="99" t="s">
        <v>77</v>
      </c>
      <c r="R361" s="100" t="s">
        <v>77</v>
      </c>
    </row>
    <row r="362" spans="16:18" x14ac:dyDescent="0.25">
      <c r="P362" s="98">
        <v>46660</v>
      </c>
      <c r="Q362" s="99" t="s">
        <v>77</v>
      </c>
      <c r="R362" s="100" t="s">
        <v>77</v>
      </c>
    </row>
    <row r="363" spans="16:18" x14ac:dyDescent="0.25">
      <c r="P363" s="98">
        <v>46691</v>
      </c>
      <c r="Q363" s="99" t="s">
        <v>77</v>
      </c>
      <c r="R363" s="100" t="s">
        <v>77</v>
      </c>
    </row>
    <row r="364" spans="16:18" x14ac:dyDescent="0.25">
      <c r="P364" s="98">
        <v>46721</v>
      </c>
      <c r="Q364" s="99" t="s">
        <v>77</v>
      </c>
      <c r="R364" s="100" t="s">
        <v>77</v>
      </c>
    </row>
    <row r="365" spans="16:18" x14ac:dyDescent="0.25">
      <c r="P365" s="98">
        <v>46752</v>
      </c>
      <c r="Q365" s="99" t="s">
        <v>77</v>
      </c>
      <c r="R365" s="100" t="s">
        <v>77</v>
      </c>
    </row>
    <row r="366" spans="16:18" x14ac:dyDescent="0.25">
      <c r="P366" s="98">
        <v>46783</v>
      </c>
      <c r="Q366" s="99" t="s">
        <v>77</v>
      </c>
      <c r="R366" s="100" t="s">
        <v>77</v>
      </c>
    </row>
    <row r="367" spans="16:18" x14ac:dyDescent="0.25">
      <c r="P367" s="98">
        <v>46812</v>
      </c>
      <c r="Q367" s="99" t="s">
        <v>77</v>
      </c>
      <c r="R367" s="100" t="s">
        <v>77</v>
      </c>
    </row>
    <row r="368" spans="16:18" x14ac:dyDescent="0.25">
      <c r="P368" s="98">
        <v>46843</v>
      </c>
      <c r="Q368" s="99" t="s">
        <v>77</v>
      </c>
      <c r="R368" s="100" t="s">
        <v>77</v>
      </c>
    </row>
    <row r="369" spans="16:18" x14ac:dyDescent="0.25">
      <c r="P369" s="98">
        <v>46873</v>
      </c>
      <c r="Q369" s="99" t="s">
        <v>77</v>
      </c>
      <c r="R369" s="100" t="s">
        <v>77</v>
      </c>
    </row>
    <row r="370" spans="16:18" x14ac:dyDescent="0.25">
      <c r="P370" s="98">
        <v>46904</v>
      </c>
      <c r="Q370" s="99" t="s">
        <v>77</v>
      </c>
      <c r="R370" s="100" t="s">
        <v>77</v>
      </c>
    </row>
    <row r="371" spans="16:18" x14ac:dyDescent="0.25">
      <c r="P371" s="98">
        <v>46934</v>
      </c>
      <c r="Q371" s="99" t="s">
        <v>77</v>
      </c>
      <c r="R371" s="100" t="s">
        <v>77</v>
      </c>
    </row>
    <row r="372" spans="16:18" x14ac:dyDescent="0.25">
      <c r="P372" s="98">
        <v>46965</v>
      </c>
      <c r="Q372" s="99" t="s">
        <v>77</v>
      </c>
      <c r="R372" s="100" t="s">
        <v>77</v>
      </c>
    </row>
    <row r="373" spans="16:18" x14ac:dyDescent="0.25">
      <c r="P373" s="98">
        <v>46996</v>
      </c>
      <c r="Q373" s="99" t="s">
        <v>77</v>
      </c>
      <c r="R373" s="100" t="s">
        <v>77</v>
      </c>
    </row>
    <row r="374" spans="16:18" x14ac:dyDescent="0.25">
      <c r="P374" s="98">
        <v>47026</v>
      </c>
      <c r="Q374" s="99" t="s">
        <v>77</v>
      </c>
      <c r="R374" s="100" t="s">
        <v>77</v>
      </c>
    </row>
    <row r="375" spans="16:18" x14ac:dyDescent="0.25">
      <c r="P375" s="98">
        <v>47057</v>
      </c>
      <c r="Q375" s="99" t="s">
        <v>77</v>
      </c>
      <c r="R375" s="100" t="s">
        <v>77</v>
      </c>
    </row>
    <row r="376" spans="16:18" x14ac:dyDescent="0.25">
      <c r="P376" s="98">
        <v>47087</v>
      </c>
      <c r="Q376" s="99" t="s">
        <v>77</v>
      </c>
      <c r="R376" s="100" t="s">
        <v>77</v>
      </c>
    </row>
    <row r="377" spans="16:18" x14ac:dyDescent="0.25">
      <c r="P377" s="98">
        <v>47118</v>
      </c>
      <c r="Q377" s="99" t="s">
        <v>77</v>
      </c>
      <c r="R377" s="100" t="s">
        <v>77</v>
      </c>
    </row>
    <row r="378" spans="16:18" x14ac:dyDescent="0.25">
      <c r="P378" s="98">
        <v>47149</v>
      </c>
      <c r="Q378" s="99" t="s">
        <v>77</v>
      </c>
      <c r="R378" s="100" t="s">
        <v>77</v>
      </c>
    </row>
    <row r="379" spans="16:18" x14ac:dyDescent="0.25">
      <c r="P379" s="98">
        <v>47177</v>
      </c>
      <c r="Q379" s="99" t="s">
        <v>77</v>
      </c>
      <c r="R379" s="100" t="s">
        <v>77</v>
      </c>
    </row>
    <row r="380" spans="16:18" x14ac:dyDescent="0.25">
      <c r="P380" s="98">
        <v>47208</v>
      </c>
      <c r="Q380" s="99" t="s">
        <v>77</v>
      </c>
      <c r="R380" s="100" t="s">
        <v>77</v>
      </c>
    </row>
    <row r="381" spans="16:18" x14ac:dyDescent="0.25">
      <c r="P381" s="98">
        <v>47238</v>
      </c>
      <c r="Q381" s="99" t="s">
        <v>77</v>
      </c>
      <c r="R381" s="100" t="s">
        <v>77</v>
      </c>
    </row>
    <row r="382" spans="16:18" x14ac:dyDescent="0.25">
      <c r="P382" s="98">
        <v>47269</v>
      </c>
      <c r="Q382" s="99" t="s">
        <v>77</v>
      </c>
      <c r="R382" s="100" t="s">
        <v>77</v>
      </c>
    </row>
    <row r="383" spans="16:18" x14ac:dyDescent="0.25">
      <c r="P383" s="98">
        <v>47299</v>
      </c>
      <c r="Q383" s="99" t="s">
        <v>77</v>
      </c>
      <c r="R383" s="100" t="s">
        <v>77</v>
      </c>
    </row>
    <row r="384" spans="16:18" x14ac:dyDescent="0.25">
      <c r="P384" s="98">
        <v>47330</v>
      </c>
      <c r="Q384" s="99" t="s">
        <v>77</v>
      </c>
      <c r="R384" s="100" t="s">
        <v>77</v>
      </c>
    </row>
    <row r="385" spans="16:18" x14ac:dyDescent="0.25">
      <c r="P385" s="98">
        <v>47361</v>
      </c>
      <c r="Q385" s="99" t="s">
        <v>77</v>
      </c>
      <c r="R385" s="100" t="s">
        <v>77</v>
      </c>
    </row>
    <row r="386" spans="16:18" x14ac:dyDescent="0.25">
      <c r="P386" s="98">
        <v>47391</v>
      </c>
      <c r="Q386" s="99" t="s">
        <v>77</v>
      </c>
      <c r="R386" s="100" t="s">
        <v>77</v>
      </c>
    </row>
    <row r="387" spans="16:18" x14ac:dyDescent="0.25">
      <c r="P387" s="98">
        <v>47422</v>
      </c>
      <c r="Q387" s="99" t="s">
        <v>77</v>
      </c>
      <c r="R387" s="100" t="s">
        <v>77</v>
      </c>
    </row>
    <row r="388" spans="16:18" x14ac:dyDescent="0.25">
      <c r="P388" s="98">
        <v>47452</v>
      </c>
      <c r="Q388" s="99" t="s">
        <v>77</v>
      </c>
      <c r="R388" s="100" t="s">
        <v>77</v>
      </c>
    </row>
    <row r="389" spans="16:18" x14ac:dyDescent="0.25">
      <c r="P389" s="98">
        <v>47483</v>
      </c>
      <c r="Q389" s="99" t="s">
        <v>77</v>
      </c>
      <c r="R389" s="100" t="s">
        <v>77</v>
      </c>
    </row>
    <row r="390" spans="16:18" x14ac:dyDescent="0.25">
      <c r="P390" s="98">
        <v>47514</v>
      </c>
      <c r="Q390" s="99" t="s">
        <v>77</v>
      </c>
      <c r="R390" s="100" t="s">
        <v>77</v>
      </c>
    </row>
    <row r="391" spans="16:18" x14ac:dyDescent="0.25">
      <c r="P391" s="98">
        <v>47542</v>
      </c>
      <c r="Q391" s="99" t="s">
        <v>77</v>
      </c>
      <c r="R391" s="100" t="s">
        <v>77</v>
      </c>
    </row>
    <row r="392" spans="16:18" x14ac:dyDescent="0.25">
      <c r="P392" s="98">
        <v>47573</v>
      </c>
      <c r="Q392" s="99" t="s">
        <v>77</v>
      </c>
      <c r="R392" s="100" t="s">
        <v>77</v>
      </c>
    </row>
    <row r="393" spans="16:18" x14ac:dyDescent="0.25">
      <c r="P393" s="98">
        <v>47603</v>
      </c>
      <c r="Q393" s="99" t="s">
        <v>77</v>
      </c>
      <c r="R393" s="100" t="s">
        <v>77</v>
      </c>
    </row>
    <row r="394" spans="16:18" x14ac:dyDescent="0.25">
      <c r="P394" s="98">
        <v>47634</v>
      </c>
      <c r="Q394" s="99" t="s">
        <v>77</v>
      </c>
      <c r="R394" s="100" t="s">
        <v>77</v>
      </c>
    </row>
    <row r="395" spans="16:18" x14ac:dyDescent="0.25">
      <c r="P395" s="98">
        <v>47664</v>
      </c>
      <c r="Q395" s="99" t="s">
        <v>77</v>
      </c>
      <c r="R395" s="100" t="s">
        <v>77</v>
      </c>
    </row>
    <row r="396" spans="16:18" x14ac:dyDescent="0.25">
      <c r="P396" s="98">
        <v>47695</v>
      </c>
      <c r="Q396" s="99" t="s">
        <v>77</v>
      </c>
      <c r="R396" s="100" t="s">
        <v>77</v>
      </c>
    </row>
    <row r="397" spans="16:18" x14ac:dyDescent="0.25">
      <c r="P397" s="98">
        <v>47726</v>
      </c>
      <c r="Q397" s="99" t="s">
        <v>77</v>
      </c>
      <c r="R397" s="100" t="s">
        <v>77</v>
      </c>
    </row>
    <row r="398" spans="16:18" x14ac:dyDescent="0.25">
      <c r="P398" s="98">
        <v>47756</v>
      </c>
      <c r="Q398" s="99" t="s">
        <v>77</v>
      </c>
      <c r="R398" s="100" t="s">
        <v>77</v>
      </c>
    </row>
    <row r="399" spans="16:18" x14ac:dyDescent="0.25">
      <c r="P399" s="98">
        <v>47787</v>
      </c>
      <c r="Q399" s="99" t="s">
        <v>77</v>
      </c>
      <c r="R399" s="100" t="s">
        <v>77</v>
      </c>
    </row>
    <row r="400" spans="16:18" x14ac:dyDescent="0.25">
      <c r="P400" s="98">
        <v>47817</v>
      </c>
      <c r="Q400" s="99" t="s">
        <v>77</v>
      </c>
      <c r="R400" s="100" t="s">
        <v>77</v>
      </c>
    </row>
    <row r="401" spans="16:18" x14ac:dyDescent="0.25">
      <c r="P401" s="98">
        <v>47848</v>
      </c>
      <c r="Q401" s="99" t="s">
        <v>77</v>
      </c>
      <c r="R401" s="100" t="s">
        <v>77</v>
      </c>
    </row>
    <row r="402" spans="16:18" x14ac:dyDescent="0.25">
      <c r="P402" s="98">
        <v>47879</v>
      </c>
      <c r="Q402" s="99" t="s">
        <v>77</v>
      </c>
      <c r="R402" s="100" t="s">
        <v>77</v>
      </c>
    </row>
    <row r="403" spans="16:18" x14ac:dyDescent="0.25">
      <c r="P403" s="98">
        <v>47907</v>
      </c>
      <c r="Q403" s="99" t="s">
        <v>77</v>
      </c>
      <c r="R403" s="100" t="s">
        <v>77</v>
      </c>
    </row>
    <row r="404" spans="16:18" x14ac:dyDescent="0.25">
      <c r="P404" s="98">
        <v>47938</v>
      </c>
      <c r="Q404" s="99" t="s">
        <v>77</v>
      </c>
      <c r="R404" s="100" t="s">
        <v>77</v>
      </c>
    </row>
    <row r="405" spans="16:18" x14ac:dyDescent="0.25">
      <c r="P405" s="98">
        <v>47968</v>
      </c>
      <c r="Q405" s="99" t="s">
        <v>77</v>
      </c>
      <c r="R405" s="100" t="s">
        <v>77</v>
      </c>
    </row>
    <row r="406" spans="16:18" x14ac:dyDescent="0.25">
      <c r="P406" s="98">
        <v>47999</v>
      </c>
      <c r="Q406" s="99" t="s">
        <v>77</v>
      </c>
      <c r="R406" s="100" t="s">
        <v>77</v>
      </c>
    </row>
    <row r="407" spans="16:18" x14ac:dyDescent="0.25">
      <c r="P407" s="98">
        <v>48029</v>
      </c>
      <c r="Q407" s="99" t="s">
        <v>77</v>
      </c>
      <c r="R407" s="100" t="s">
        <v>77</v>
      </c>
    </row>
    <row r="408" spans="16:18" x14ac:dyDescent="0.25">
      <c r="P408" s="98">
        <v>48060</v>
      </c>
      <c r="Q408" s="99" t="s">
        <v>77</v>
      </c>
      <c r="R408" s="100" t="s">
        <v>77</v>
      </c>
    </row>
    <row r="409" spans="16:18" x14ac:dyDescent="0.25">
      <c r="P409" s="98">
        <v>48091</v>
      </c>
      <c r="Q409" s="99" t="s">
        <v>77</v>
      </c>
      <c r="R409" s="100" t="s">
        <v>77</v>
      </c>
    </row>
    <row r="410" spans="16:18" x14ac:dyDescent="0.25">
      <c r="P410" s="98">
        <v>48121</v>
      </c>
      <c r="Q410" s="99" t="s">
        <v>77</v>
      </c>
      <c r="R410" s="100" t="s">
        <v>77</v>
      </c>
    </row>
    <row r="411" spans="16:18" x14ac:dyDescent="0.25">
      <c r="P411" s="98">
        <v>48152</v>
      </c>
      <c r="Q411" s="99" t="s">
        <v>77</v>
      </c>
      <c r="R411" s="100" t="s">
        <v>77</v>
      </c>
    </row>
    <row r="412" spans="16:18" x14ac:dyDescent="0.25">
      <c r="P412" s="98">
        <v>48182</v>
      </c>
      <c r="Q412" s="99" t="s">
        <v>77</v>
      </c>
      <c r="R412" s="100" t="s">
        <v>77</v>
      </c>
    </row>
    <row r="413" spans="16:18" x14ac:dyDescent="0.25">
      <c r="P413" s="98">
        <v>48213</v>
      </c>
      <c r="Q413" s="99" t="s">
        <v>77</v>
      </c>
      <c r="R413" s="100" t="s">
        <v>77</v>
      </c>
    </row>
    <row r="414" spans="16:18" x14ac:dyDescent="0.25">
      <c r="P414" s="98">
        <v>48244</v>
      </c>
      <c r="Q414" s="99" t="s">
        <v>77</v>
      </c>
      <c r="R414" s="100" t="s">
        <v>77</v>
      </c>
    </row>
    <row r="415" spans="16:18" x14ac:dyDescent="0.25">
      <c r="P415" s="98">
        <v>48273</v>
      </c>
      <c r="Q415" s="99" t="s">
        <v>77</v>
      </c>
      <c r="R415" s="100" t="s">
        <v>77</v>
      </c>
    </row>
    <row r="416" spans="16:18" x14ac:dyDescent="0.25">
      <c r="P416" s="98">
        <v>48304</v>
      </c>
      <c r="Q416" s="99" t="s">
        <v>77</v>
      </c>
      <c r="R416" s="100" t="s">
        <v>77</v>
      </c>
    </row>
    <row r="417" spans="16:18" x14ac:dyDescent="0.25">
      <c r="P417" s="98">
        <v>48334</v>
      </c>
      <c r="Q417" s="99" t="s">
        <v>77</v>
      </c>
      <c r="R417" s="100" t="s">
        <v>77</v>
      </c>
    </row>
    <row r="418" spans="16:18" x14ac:dyDescent="0.25">
      <c r="P418" s="98">
        <v>48365</v>
      </c>
      <c r="Q418" s="99" t="s">
        <v>77</v>
      </c>
      <c r="R418" s="100" t="s">
        <v>77</v>
      </c>
    </row>
    <row r="419" spans="16:18" x14ac:dyDescent="0.25">
      <c r="P419" s="98">
        <v>48395</v>
      </c>
      <c r="Q419" s="99" t="s">
        <v>77</v>
      </c>
      <c r="R419" s="100" t="s">
        <v>77</v>
      </c>
    </row>
    <row r="420" spans="16:18" x14ac:dyDescent="0.25">
      <c r="P420" s="98">
        <v>48426</v>
      </c>
      <c r="Q420" s="99" t="s">
        <v>77</v>
      </c>
      <c r="R420" s="100" t="s">
        <v>77</v>
      </c>
    </row>
    <row r="421" spans="16:18" x14ac:dyDescent="0.25">
      <c r="P421" s="98">
        <v>48457</v>
      </c>
      <c r="Q421" s="99" t="s">
        <v>77</v>
      </c>
      <c r="R421" s="100" t="s">
        <v>77</v>
      </c>
    </row>
    <row r="422" spans="16:18" x14ac:dyDescent="0.25">
      <c r="P422" s="98">
        <v>48487</v>
      </c>
      <c r="Q422" s="99" t="s">
        <v>77</v>
      </c>
      <c r="R422" s="100" t="s">
        <v>77</v>
      </c>
    </row>
    <row r="423" spans="16:18" x14ac:dyDescent="0.25">
      <c r="P423" s="98">
        <v>48518</v>
      </c>
      <c r="Q423" s="99" t="s">
        <v>77</v>
      </c>
      <c r="R423" s="100" t="s">
        <v>77</v>
      </c>
    </row>
    <row r="424" spans="16:18" x14ac:dyDescent="0.25">
      <c r="P424" s="98">
        <v>48548</v>
      </c>
      <c r="Q424" s="99" t="s">
        <v>77</v>
      </c>
      <c r="R424" s="100" t="s">
        <v>77</v>
      </c>
    </row>
    <row r="425" spans="16:18" x14ac:dyDescent="0.25">
      <c r="P425" s="98">
        <v>48579</v>
      </c>
      <c r="Q425" s="99" t="s">
        <v>77</v>
      </c>
      <c r="R425" s="100" t="s">
        <v>77</v>
      </c>
    </row>
    <row r="426" spans="16:18" x14ac:dyDescent="0.25">
      <c r="P426" s="98">
        <v>48610</v>
      </c>
      <c r="Q426" s="99" t="s">
        <v>77</v>
      </c>
      <c r="R426" s="100" t="s">
        <v>77</v>
      </c>
    </row>
    <row r="427" spans="16:18" x14ac:dyDescent="0.25">
      <c r="P427" s="98">
        <v>48638</v>
      </c>
      <c r="Q427" s="99" t="s">
        <v>77</v>
      </c>
      <c r="R427" s="100" t="s">
        <v>77</v>
      </c>
    </row>
    <row r="428" spans="16:18" x14ac:dyDescent="0.25">
      <c r="P428" s="98">
        <v>48669</v>
      </c>
      <c r="Q428" s="99" t="s">
        <v>77</v>
      </c>
      <c r="R428" s="100" t="s">
        <v>77</v>
      </c>
    </row>
    <row r="429" spans="16:18" x14ac:dyDescent="0.25">
      <c r="P429" s="98">
        <v>48699</v>
      </c>
      <c r="Q429" s="99" t="s">
        <v>77</v>
      </c>
      <c r="R429" s="100" t="s">
        <v>77</v>
      </c>
    </row>
    <row r="430" spans="16:18" x14ac:dyDescent="0.25">
      <c r="P430" s="98">
        <v>48730</v>
      </c>
      <c r="Q430" s="99" t="s">
        <v>77</v>
      </c>
      <c r="R430" s="100" t="s">
        <v>77</v>
      </c>
    </row>
    <row r="431" spans="16:18" x14ac:dyDescent="0.25">
      <c r="P431" s="98">
        <v>48760</v>
      </c>
      <c r="Q431" s="99" t="s">
        <v>77</v>
      </c>
      <c r="R431" s="100" t="s">
        <v>77</v>
      </c>
    </row>
    <row r="432" spans="16:18" x14ac:dyDescent="0.25">
      <c r="P432" s="98">
        <v>48791</v>
      </c>
      <c r="Q432" s="99" t="s">
        <v>77</v>
      </c>
      <c r="R432" s="100" t="s">
        <v>77</v>
      </c>
    </row>
    <row r="433" spans="16:18" x14ac:dyDescent="0.25">
      <c r="P433" s="98">
        <v>48822</v>
      </c>
      <c r="Q433" s="99" t="s">
        <v>77</v>
      </c>
      <c r="R433" s="100" t="s">
        <v>77</v>
      </c>
    </row>
    <row r="434" spans="16:18" x14ac:dyDescent="0.25">
      <c r="P434" s="98">
        <v>48852</v>
      </c>
      <c r="Q434" s="99" t="s">
        <v>77</v>
      </c>
      <c r="R434" s="100" t="s">
        <v>77</v>
      </c>
    </row>
    <row r="435" spans="16:18" x14ac:dyDescent="0.25">
      <c r="P435" s="98">
        <v>48883</v>
      </c>
      <c r="Q435" s="99" t="s">
        <v>77</v>
      </c>
      <c r="R435" s="100" t="s">
        <v>77</v>
      </c>
    </row>
    <row r="436" spans="16:18" x14ac:dyDescent="0.25">
      <c r="P436" s="98">
        <v>48913</v>
      </c>
      <c r="Q436" s="99" t="s">
        <v>77</v>
      </c>
      <c r="R436" s="100" t="s">
        <v>77</v>
      </c>
    </row>
    <row r="437" spans="16:18" x14ac:dyDescent="0.25">
      <c r="P437" s="98">
        <v>48944</v>
      </c>
      <c r="Q437" s="99" t="s">
        <v>77</v>
      </c>
      <c r="R437" s="100" t="s">
        <v>77</v>
      </c>
    </row>
    <row r="438" spans="16:18" x14ac:dyDescent="0.25">
      <c r="P438" s="98">
        <v>48975</v>
      </c>
      <c r="Q438" s="99" t="s">
        <v>77</v>
      </c>
      <c r="R438" s="100" t="s">
        <v>77</v>
      </c>
    </row>
    <row r="439" spans="16:18" x14ac:dyDescent="0.25">
      <c r="P439" s="98">
        <v>49003</v>
      </c>
      <c r="Q439" s="99" t="s">
        <v>77</v>
      </c>
      <c r="R439" s="100" t="s">
        <v>77</v>
      </c>
    </row>
    <row r="440" spans="16:18" x14ac:dyDescent="0.25">
      <c r="P440" s="98">
        <v>49034</v>
      </c>
      <c r="Q440" s="99" t="s">
        <v>77</v>
      </c>
      <c r="R440" s="100" t="s">
        <v>77</v>
      </c>
    </row>
    <row r="441" spans="16:18" x14ac:dyDescent="0.25">
      <c r="P441" s="98">
        <v>49064</v>
      </c>
      <c r="Q441" s="99" t="s">
        <v>77</v>
      </c>
      <c r="R441" s="100" t="s">
        <v>77</v>
      </c>
    </row>
    <row r="442" spans="16:18" x14ac:dyDescent="0.25">
      <c r="P442" s="98">
        <v>49095</v>
      </c>
      <c r="Q442" s="99" t="s">
        <v>77</v>
      </c>
      <c r="R442" s="100" t="s">
        <v>77</v>
      </c>
    </row>
    <row r="443" spans="16:18" x14ac:dyDescent="0.25">
      <c r="P443" s="98">
        <v>49125</v>
      </c>
      <c r="Q443" s="99" t="s">
        <v>77</v>
      </c>
      <c r="R443" s="100" t="s">
        <v>77</v>
      </c>
    </row>
    <row r="444" spans="16:18" x14ac:dyDescent="0.25">
      <c r="P444" s="98">
        <v>49156</v>
      </c>
      <c r="Q444" s="99" t="s">
        <v>77</v>
      </c>
      <c r="R444" s="100" t="s">
        <v>77</v>
      </c>
    </row>
    <row r="445" spans="16:18" x14ac:dyDescent="0.25">
      <c r="P445" s="98">
        <v>49187</v>
      </c>
      <c r="Q445" s="99" t="s">
        <v>77</v>
      </c>
      <c r="R445" s="100" t="s">
        <v>77</v>
      </c>
    </row>
    <row r="446" spans="16:18" x14ac:dyDescent="0.25">
      <c r="P446" s="98">
        <v>49217</v>
      </c>
      <c r="Q446" s="99" t="s">
        <v>77</v>
      </c>
      <c r="R446" s="100" t="s">
        <v>77</v>
      </c>
    </row>
    <row r="447" spans="16:18" x14ac:dyDescent="0.25">
      <c r="P447" s="98">
        <v>49248</v>
      </c>
      <c r="Q447" s="99" t="s">
        <v>77</v>
      </c>
      <c r="R447" s="100" t="s">
        <v>77</v>
      </c>
    </row>
    <row r="448" spans="16:18" x14ac:dyDescent="0.25">
      <c r="P448" s="98">
        <v>49278</v>
      </c>
      <c r="Q448" s="99" t="s">
        <v>77</v>
      </c>
      <c r="R448" s="100" t="s">
        <v>77</v>
      </c>
    </row>
    <row r="449" spans="16:18" x14ac:dyDescent="0.25">
      <c r="P449" s="98">
        <v>49309</v>
      </c>
      <c r="Q449" s="99" t="s">
        <v>77</v>
      </c>
      <c r="R449" s="100" t="s">
        <v>77</v>
      </c>
    </row>
    <row r="450" spans="16:18" x14ac:dyDescent="0.25">
      <c r="P450" s="98">
        <v>49340</v>
      </c>
      <c r="Q450" s="99" t="s">
        <v>77</v>
      </c>
      <c r="R450" s="100" t="s">
        <v>77</v>
      </c>
    </row>
    <row r="451" spans="16:18" x14ac:dyDescent="0.25">
      <c r="P451" s="98">
        <v>49368</v>
      </c>
      <c r="Q451" s="99" t="s">
        <v>77</v>
      </c>
      <c r="R451" s="100" t="s">
        <v>77</v>
      </c>
    </row>
    <row r="452" spans="16:18" x14ac:dyDescent="0.25">
      <c r="P452" s="98">
        <v>49399</v>
      </c>
      <c r="Q452" s="99" t="s">
        <v>77</v>
      </c>
      <c r="R452" s="100" t="s">
        <v>77</v>
      </c>
    </row>
    <row r="453" spans="16:18" x14ac:dyDescent="0.25">
      <c r="P453" s="98">
        <v>49429</v>
      </c>
      <c r="Q453" s="99" t="s">
        <v>77</v>
      </c>
      <c r="R453" s="100" t="s">
        <v>77</v>
      </c>
    </row>
    <row r="454" spans="16:18" x14ac:dyDescent="0.25">
      <c r="P454" s="98">
        <v>49460</v>
      </c>
      <c r="Q454" s="99" t="s">
        <v>77</v>
      </c>
      <c r="R454" s="100" t="s">
        <v>77</v>
      </c>
    </row>
    <row r="455" spans="16:18" x14ac:dyDescent="0.25">
      <c r="P455" s="98">
        <v>49490</v>
      </c>
      <c r="Q455" s="99" t="s">
        <v>77</v>
      </c>
      <c r="R455" s="100" t="s">
        <v>77</v>
      </c>
    </row>
    <row r="456" spans="16:18" x14ac:dyDescent="0.25">
      <c r="P456" s="98">
        <v>49521</v>
      </c>
      <c r="Q456" s="99" t="s">
        <v>77</v>
      </c>
      <c r="R456" s="100" t="s">
        <v>77</v>
      </c>
    </row>
    <row r="457" spans="16:18" x14ac:dyDescent="0.25">
      <c r="P457" s="98">
        <v>49552</v>
      </c>
      <c r="Q457" s="99" t="s">
        <v>77</v>
      </c>
      <c r="R457" s="100" t="s">
        <v>77</v>
      </c>
    </row>
    <row r="458" spans="16:18" x14ac:dyDescent="0.25">
      <c r="P458" s="98">
        <v>49582</v>
      </c>
      <c r="Q458" s="99" t="s">
        <v>77</v>
      </c>
      <c r="R458" s="100" t="s">
        <v>77</v>
      </c>
    </row>
    <row r="459" spans="16:18" x14ac:dyDescent="0.25">
      <c r="P459" s="98">
        <v>49613</v>
      </c>
      <c r="Q459" s="99" t="s">
        <v>77</v>
      </c>
      <c r="R459" s="100" t="s">
        <v>77</v>
      </c>
    </row>
    <row r="460" spans="16:18" x14ac:dyDescent="0.25">
      <c r="P460" s="98">
        <v>49643</v>
      </c>
      <c r="Q460" s="99" t="s">
        <v>77</v>
      </c>
      <c r="R460" s="100" t="s">
        <v>77</v>
      </c>
    </row>
    <row r="461" spans="16:18" x14ac:dyDescent="0.25">
      <c r="P461" s="98">
        <v>49674</v>
      </c>
      <c r="Q461" s="99" t="s">
        <v>77</v>
      </c>
      <c r="R461" s="100" t="s">
        <v>77</v>
      </c>
    </row>
    <row r="462" spans="16:18" x14ac:dyDescent="0.25">
      <c r="P462" s="98">
        <v>49705</v>
      </c>
      <c r="Q462" s="99" t="s">
        <v>77</v>
      </c>
      <c r="R462" s="100" t="s">
        <v>77</v>
      </c>
    </row>
    <row r="463" spans="16:18" x14ac:dyDescent="0.25">
      <c r="P463" s="98">
        <v>49734</v>
      </c>
      <c r="Q463" s="99" t="s">
        <v>77</v>
      </c>
      <c r="R463" s="100" t="s">
        <v>77</v>
      </c>
    </row>
    <row r="464" spans="16:18" x14ac:dyDescent="0.25">
      <c r="P464" s="98">
        <v>49765</v>
      </c>
      <c r="Q464" s="99" t="s">
        <v>77</v>
      </c>
      <c r="R464" s="100" t="s">
        <v>77</v>
      </c>
    </row>
    <row r="465" spans="16:18" x14ac:dyDescent="0.25">
      <c r="P465" s="98">
        <v>49795</v>
      </c>
      <c r="Q465" s="99" t="s">
        <v>77</v>
      </c>
      <c r="R465" s="100" t="s">
        <v>77</v>
      </c>
    </row>
    <row r="466" spans="16:18" x14ac:dyDescent="0.25">
      <c r="P466" s="98">
        <v>49826</v>
      </c>
      <c r="Q466" s="99" t="s">
        <v>77</v>
      </c>
      <c r="R466" s="100" t="s">
        <v>77</v>
      </c>
    </row>
  </sheetData>
  <mergeCells count="4">
    <mergeCell ref="A7:G7"/>
    <mergeCell ref="I7:O7"/>
    <mergeCell ref="A8:G8"/>
    <mergeCell ref="I8:O8"/>
  </mergeCells>
  <conditionalFormatting sqref="P6:P466">
    <cfRule type="expression" dxfId="10" priority="2">
      <formula>$Q6=""</formula>
    </cfRule>
  </conditionalFormatting>
  <conditionalFormatting sqref="T6:T126">
    <cfRule type="expression" dxfId="9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C025-DCB4-4540-894F-AC2A69883FE1}">
  <sheetPr codeName="Sheet14"/>
  <dimension ref="A1:G133"/>
  <sheetViews>
    <sheetView workbookViewId="0"/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2025-03-21T14:35:48Z</dcterms:created>
  <dcterms:modified xsi:type="dcterms:W3CDTF">2025-03-21T15:48:28Z</dcterms:modified>
</cp:coreProperties>
</file>