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11 Release\"/>
    </mc:Choice>
  </mc:AlternateContent>
  <xr:revisionPtr revIDLastSave="0" documentId="13_ncr:1_{2FDE373C-4FBD-4A3E-AAE0-7E32026A58A0}" xr6:coauthVersionLast="47" xr6:coauthVersionMax="47" xr10:uidLastSave="{00000000-0000-0000-0000-000000000000}"/>
  <bookViews>
    <workbookView xWindow="38280" yWindow="-120" windowWidth="38640" windowHeight="21120" tabRatio="711" activeTab="8" xr2:uid="{228977FB-805F-4E9D-BEAD-E96CEA9663C7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2" i="8" l="1"/>
  <c r="V313" i="8" s="1"/>
  <c r="U312" i="8"/>
  <c r="T312" i="8"/>
  <c r="S312" i="8"/>
  <c r="S313" i="8" s="1"/>
  <c r="R312" i="8"/>
  <c r="Q312" i="8"/>
  <c r="Q313" i="8" s="1"/>
  <c r="P312" i="8"/>
  <c r="O312" i="8"/>
  <c r="V311" i="8"/>
  <c r="U311" i="8"/>
  <c r="U313" i="8" s="1"/>
  <c r="T311" i="8"/>
  <c r="T313" i="8" s="1"/>
  <c r="S311" i="8"/>
  <c r="R311" i="8"/>
  <c r="R313" i="8" s="1"/>
  <c r="Q311" i="8"/>
  <c r="P311" i="8"/>
  <c r="P313" i="8" s="1"/>
  <c r="O311" i="8"/>
  <c r="O313" i="8" s="1"/>
  <c r="V310" i="8"/>
  <c r="U310" i="8"/>
  <c r="T310" i="8"/>
  <c r="S310" i="8"/>
  <c r="R310" i="8"/>
  <c r="Q310" i="8"/>
  <c r="P310" i="8"/>
  <c r="O310" i="8"/>
  <c r="V309" i="8"/>
  <c r="U309" i="8"/>
  <c r="T309" i="8"/>
  <c r="S309" i="8"/>
  <c r="R309" i="8"/>
  <c r="Q309" i="8"/>
  <c r="P309" i="8"/>
  <c r="O309" i="8"/>
  <c r="V308" i="8"/>
  <c r="U308" i="8"/>
  <c r="T308" i="8"/>
  <c r="S308" i="8"/>
  <c r="R308" i="8"/>
  <c r="Q308" i="8"/>
  <c r="P308" i="8"/>
  <c r="O308" i="8"/>
  <c r="V306" i="8"/>
  <c r="V307" i="8" s="1"/>
  <c r="U306" i="8"/>
  <c r="T306" i="8"/>
  <c r="S306" i="8"/>
  <c r="S307" i="8" s="1"/>
  <c r="R306" i="8"/>
  <c r="Q306" i="8"/>
  <c r="Q307" i="8" s="1"/>
  <c r="P306" i="8"/>
  <c r="O306" i="8"/>
  <c r="V305" i="8"/>
  <c r="U305" i="8"/>
  <c r="U307" i="8" s="1"/>
  <c r="T305" i="8"/>
  <c r="T307" i="8" s="1"/>
  <c r="S305" i="8"/>
  <c r="R305" i="8"/>
  <c r="R307" i="8" s="1"/>
  <c r="Q305" i="8"/>
  <c r="P305" i="8"/>
  <c r="P307" i="8" s="1"/>
  <c r="O305" i="8"/>
  <c r="O307" i="8" s="1"/>
  <c r="O300" i="8"/>
  <c r="V137" i="7"/>
  <c r="V138" i="7" s="1"/>
  <c r="U137" i="7"/>
  <c r="U138" i="7" s="1"/>
  <c r="T137" i="7"/>
  <c r="T138" i="7" s="1"/>
  <c r="S137" i="7"/>
  <c r="S138" i="7" s="1"/>
  <c r="R137" i="7"/>
  <c r="R138" i="7" s="1"/>
  <c r="Q137" i="7"/>
  <c r="Q138" i="7" s="1"/>
  <c r="P137" i="7"/>
  <c r="P138" i="7" s="1"/>
  <c r="O137" i="7"/>
  <c r="O138" i="7" s="1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7" i="7"/>
  <c r="U127" i="7"/>
  <c r="T127" i="7"/>
  <c r="S127" i="7"/>
  <c r="R127" i="7"/>
  <c r="Q127" i="7"/>
  <c r="P127" i="7"/>
  <c r="O127" i="7"/>
  <c r="N127" i="7"/>
  <c r="N134" i="7" s="1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AD117" i="6"/>
  <c r="AD118" i="6" s="1"/>
  <c r="AC117" i="6"/>
  <c r="AC118" i="6" s="1"/>
  <c r="AB117" i="6"/>
  <c r="AB118" i="6" s="1"/>
  <c r="AA117" i="6"/>
  <c r="AA118" i="6" s="1"/>
  <c r="Z117" i="6"/>
  <c r="Z118" i="6" s="1"/>
  <c r="Y117" i="6"/>
  <c r="Y118" i="6" s="1"/>
  <c r="X117" i="6"/>
  <c r="X118" i="6" s="1"/>
  <c r="W117" i="6"/>
  <c r="W118" i="6" s="1"/>
  <c r="V117" i="6"/>
  <c r="V118" i="6" s="1"/>
  <c r="U117" i="6"/>
  <c r="U118" i="6" s="1"/>
  <c r="T117" i="6"/>
  <c r="T118" i="6" s="1"/>
  <c r="S117" i="6"/>
  <c r="S118" i="6" s="1"/>
  <c r="R117" i="6"/>
  <c r="R118" i="6" s="1"/>
  <c r="Q117" i="6"/>
  <c r="Q118" i="6" s="1"/>
  <c r="P117" i="6"/>
  <c r="P118" i="6" s="1"/>
  <c r="O117" i="6"/>
  <c r="O118" i="6" s="1"/>
  <c r="N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P111" i="6"/>
  <c r="AD110" i="6"/>
  <c r="AD111" i="6" s="1"/>
  <c r="AC110" i="6"/>
  <c r="AC111" i="6" s="1"/>
  <c r="AB110" i="6"/>
  <c r="AB111" i="6" s="1"/>
  <c r="AA110" i="6"/>
  <c r="AA111" i="6" s="1"/>
  <c r="Z110" i="6"/>
  <c r="Z111" i="6" s="1"/>
  <c r="Y110" i="6"/>
  <c r="Y111" i="6" s="1"/>
  <c r="X110" i="6"/>
  <c r="X111" i="6" s="1"/>
  <c r="W110" i="6"/>
  <c r="W111" i="6" s="1"/>
  <c r="V110" i="6"/>
  <c r="V111" i="6" s="1"/>
  <c r="U110" i="6"/>
  <c r="U111" i="6" s="1"/>
  <c r="T110" i="6"/>
  <c r="T111" i="6" s="1"/>
  <c r="S110" i="6"/>
  <c r="S111" i="6" s="1"/>
  <c r="R110" i="6"/>
  <c r="R111" i="6" s="1"/>
  <c r="Q110" i="6"/>
  <c r="Q111" i="6" s="1"/>
  <c r="P110" i="6"/>
  <c r="O110" i="6"/>
  <c r="O111" i="6" s="1"/>
  <c r="N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S139" i="5"/>
  <c r="P139" i="5"/>
  <c r="V138" i="5"/>
  <c r="V139" i="5" s="1"/>
  <c r="U138" i="5"/>
  <c r="U139" i="5" s="1"/>
  <c r="T138" i="5"/>
  <c r="T139" i="5" s="1"/>
  <c r="S138" i="5"/>
  <c r="R138" i="5"/>
  <c r="R139" i="5" s="1"/>
  <c r="Q138" i="5"/>
  <c r="Q139" i="5" s="1"/>
  <c r="P138" i="5"/>
  <c r="O138" i="5"/>
  <c r="O139" i="5" s="1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28" i="5"/>
  <c r="U128" i="5"/>
  <c r="T128" i="5"/>
  <c r="S128" i="5"/>
  <c r="R128" i="5"/>
  <c r="Q128" i="5"/>
  <c r="P128" i="5"/>
  <c r="O128" i="5"/>
  <c r="N128" i="5"/>
  <c r="N136" i="5" s="1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40" i="4"/>
  <c r="U140" i="4"/>
  <c r="Z139" i="4"/>
  <c r="Z140" i="4" s="1"/>
  <c r="Y139" i="4"/>
  <c r="Y140" i="4" s="1"/>
  <c r="X139" i="4"/>
  <c r="X140" i="4" s="1"/>
  <c r="W139" i="4"/>
  <c r="W140" i="4" s="1"/>
  <c r="V139" i="4"/>
  <c r="U139" i="4"/>
  <c r="T139" i="4"/>
  <c r="T140" i="4" s="1"/>
  <c r="S139" i="4"/>
  <c r="S140" i="4" s="1"/>
  <c r="R139" i="4"/>
  <c r="R140" i="4" s="1"/>
  <c r="Q139" i="4"/>
  <c r="Q140" i="4" s="1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29" i="4"/>
  <c r="Y129" i="4"/>
  <c r="X129" i="4"/>
  <c r="W129" i="4"/>
  <c r="V129" i="4"/>
  <c r="U129" i="4"/>
  <c r="T129" i="4"/>
  <c r="S129" i="4"/>
  <c r="R129" i="4"/>
  <c r="Q129" i="4"/>
  <c r="P129" i="4"/>
  <c r="P137" i="4" s="1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L355" i="3"/>
  <c r="P354" i="3"/>
  <c r="P355" i="3" s="1"/>
  <c r="L354" i="3"/>
  <c r="M351" i="3"/>
  <c r="N351" i="3"/>
  <c r="O351" i="3"/>
  <c r="Q351" i="3"/>
  <c r="R351" i="3"/>
  <c r="S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4" i="2"/>
  <c r="M334" i="2"/>
  <c r="L334" i="2"/>
  <c r="Q333" i="2"/>
  <c r="M333" i="2"/>
  <c r="L333" i="2"/>
  <c r="Q332" i="2"/>
  <c r="M332" i="2"/>
  <c r="L332" i="2"/>
  <c r="Q330" i="2"/>
  <c r="Q331" i="2" s="1"/>
  <c r="M330" i="2"/>
  <c r="M331" i="2" s="1"/>
  <c r="L330" i="2"/>
  <c r="L331" i="2" s="1"/>
  <c r="N327" i="2"/>
  <c r="O327" i="2"/>
  <c r="P327" i="2"/>
  <c r="R327" i="2"/>
  <c r="S327" i="2"/>
  <c r="T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0" i="1"/>
  <c r="M360" i="1"/>
  <c r="R359" i="1"/>
  <c r="M359" i="1"/>
  <c r="R358" i="1"/>
  <c r="M358" i="1"/>
  <c r="R357" i="1"/>
  <c r="M357" i="1"/>
  <c r="S356" i="1"/>
  <c r="R356" i="1"/>
  <c r="M356" i="1"/>
  <c r="N356" i="1" s="1"/>
  <c r="U352" i="1"/>
  <c r="P352" i="1"/>
  <c r="S351" i="1"/>
  <c r="T351" i="1"/>
  <c r="U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51" i="1"/>
  <c r="O351" i="1"/>
  <c r="P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30" i="2" l="1"/>
  <c r="R330" i="2"/>
  <c r="C11" i="10" l="1"/>
  <c r="B11" i="10"/>
  <c r="F133" i="10"/>
  <c r="F6" i="10"/>
  <c r="F43" i="10"/>
  <c r="F97" i="10"/>
  <c r="F128" i="10"/>
  <c r="F14" i="10"/>
  <c r="F15" i="10"/>
  <c r="F78" i="10"/>
  <c r="F81" i="10"/>
  <c r="F94" i="10"/>
  <c r="F85" i="10"/>
  <c r="F95" i="10"/>
  <c r="F41" i="10"/>
  <c r="F87" i="10"/>
  <c r="F62" i="10"/>
  <c r="F61" i="10"/>
  <c r="F91" i="10"/>
  <c r="F48" i="10"/>
  <c r="F10" i="10"/>
  <c r="F37" i="10"/>
  <c r="F32" i="10"/>
  <c r="F67" i="10"/>
  <c r="F39" i="10"/>
  <c r="F21" i="10"/>
  <c r="F16" i="10"/>
  <c r="F13" i="10"/>
  <c r="F23" i="10"/>
  <c r="F125" i="10"/>
  <c r="F86" i="10"/>
  <c r="F35" i="10"/>
  <c r="F89" i="10"/>
  <c r="F120" i="10"/>
  <c r="F118" i="10"/>
  <c r="F8" i="10"/>
  <c r="F27" i="10"/>
  <c r="F112" i="10"/>
  <c r="F127" i="10"/>
  <c r="F132" i="10"/>
  <c r="F30" i="10"/>
  <c r="F115" i="10"/>
  <c r="F69" i="10"/>
  <c r="F99" i="10"/>
  <c r="F56" i="10"/>
  <c r="F46" i="10"/>
  <c r="F83" i="10"/>
  <c r="F40" i="10"/>
  <c r="F75" i="10"/>
  <c r="F47" i="10"/>
  <c r="F121" i="10"/>
  <c r="F105" i="10"/>
  <c r="F9" i="10"/>
  <c r="F117" i="10"/>
  <c r="F109" i="10"/>
  <c r="F54" i="10"/>
  <c r="F19" i="10"/>
  <c r="F73" i="10"/>
  <c r="F104" i="10"/>
  <c r="F119" i="10"/>
  <c r="F102" i="10"/>
  <c r="F93" i="10"/>
  <c r="F4" i="10"/>
  <c r="F88" i="10"/>
  <c r="F49" i="10"/>
  <c r="F77" i="10"/>
  <c r="F33" i="10"/>
  <c r="F64" i="10"/>
  <c r="F3" i="10"/>
  <c r="F71" i="10"/>
  <c r="F17" i="10"/>
  <c r="F45" i="10"/>
  <c r="F2" i="10"/>
  <c r="F29" i="10"/>
  <c r="F24" i="10"/>
  <c r="F113" i="10"/>
  <c r="F31" i="10"/>
  <c r="F70" i="10"/>
  <c r="F101" i="10"/>
  <c r="F38" i="10"/>
  <c r="F11" i="10"/>
  <c r="F65" i="10"/>
  <c r="F96" i="10"/>
  <c r="F111" i="10"/>
  <c r="G133" i="10"/>
  <c r="F131" i="10"/>
  <c r="F57" i="10"/>
  <c r="F103" i="10"/>
  <c r="F123" i="10"/>
  <c r="F80" i="10"/>
  <c r="G3" i="10"/>
  <c r="F72" i="10"/>
  <c r="F107" i="10"/>
  <c r="F79" i="10"/>
  <c r="F25" i="10"/>
  <c r="F53" i="10"/>
  <c r="F63" i="10"/>
  <c r="F22" i="10"/>
  <c r="F55" i="10"/>
  <c r="F129" i="10"/>
  <c r="F126" i="10"/>
  <c r="F59" i="10"/>
  <c r="F110" i="10"/>
  <c r="F51" i="10"/>
  <c r="F7" i="10"/>
  <c r="G7" i="10"/>
  <c r="G18" i="10"/>
  <c r="G63" i="10"/>
  <c r="G122" i="10"/>
  <c r="F36" i="10"/>
  <c r="G86" i="10"/>
  <c r="G117" i="10"/>
  <c r="G60" i="10"/>
  <c r="G48" i="10"/>
  <c r="G96" i="10"/>
  <c r="G84" i="10"/>
  <c r="G105" i="10"/>
  <c r="G124" i="10"/>
  <c r="G85" i="10"/>
  <c r="G14" i="10"/>
  <c r="F92" i="10"/>
  <c r="G45" i="10"/>
  <c r="G79" i="10"/>
  <c r="G102" i="10"/>
  <c r="G57" i="10"/>
  <c r="G90" i="10"/>
  <c r="G114" i="10"/>
  <c r="G107" i="10"/>
  <c r="G10" i="10"/>
  <c r="F100" i="10"/>
  <c r="G53" i="10"/>
  <c r="G120" i="10"/>
  <c r="F18" i="10"/>
  <c r="G67" i="10"/>
  <c r="G42" i="10"/>
  <c r="G70" i="10"/>
  <c r="G43" i="10"/>
  <c r="G13" i="10"/>
  <c r="G113" i="10"/>
  <c r="G91" i="10"/>
  <c r="F28" i="10"/>
  <c r="G47" i="10"/>
  <c r="G101" i="10"/>
  <c r="G128" i="10"/>
  <c r="F44" i="10"/>
  <c r="G78" i="10"/>
  <c r="G21" i="10"/>
  <c r="G89" i="10"/>
  <c r="G6" i="10"/>
  <c r="G59" i="10"/>
  <c r="G112" i="10"/>
  <c r="G97" i="10"/>
  <c r="G50" i="10"/>
  <c r="F52" i="10"/>
  <c r="G36" i="10"/>
  <c r="G11" i="10"/>
  <c r="F60" i="10"/>
  <c r="G119" i="10"/>
  <c r="G46" i="10"/>
  <c r="G98" i="10"/>
  <c r="G22" i="10"/>
  <c r="G71" i="10"/>
  <c r="F50" i="10"/>
  <c r="F98" i="10"/>
  <c r="G37" i="10"/>
  <c r="G54" i="10"/>
  <c r="G68" i="10"/>
  <c r="G17" i="10"/>
  <c r="G103" i="10"/>
  <c r="G15" i="10"/>
  <c r="G34" i="10"/>
  <c r="F106" i="10"/>
  <c r="G52" i="10"/>
  <c r="G27" i="10"/>
  <c r="G74" i="10"/>
  <c r="F114" i="10"/>
  <c r="G76" i="10"/>
  <c r="F34" i="10"/>
  <c r="G33" i="10"/>
  <c r="G20" i="10"/>
  <c r="G121" i="10"/>
  <c r="G26" i="10"/>
  <c r="G115" i="10"/>
  <c r="G75" i="10"/>
  <c r="G29" i="10"/>
  <c r="G108" i="10"/>
  <c r="G109" i="10"/>
  <c r="G77" i="10"/>
  <c r="G61" i="10"/>
  <c r="G28" i="10"/>
  <c r="G4" i="10"/>
  <c r="G95" i="10"/>
  <c r="G12" i="10"/>
  <c r="G118" i="10"/>
  <c r="F76" i="10"/>
  <c r="G49" i="10"/>
  <c r="G38" i="10"/>
  <c r="F58" i="10"/>
  <c r="G64" i="10"/>
  <c r="G129" i="10"/>
  <c r="F66" i="10"/>
  <c r="F5" i="10"/>
  <c r="G72" i="10"/>
  <c r="G127" i="10"/>
  <c r="G58" i="10"/>
  <c r="G94" i="10"/>
  <c r="G23" i="10"/>
  <c r="G82" i="10"/>
  <c r="G44" i="10"/>
  <c r="G99" i="10"/>
  <c r="G123" i="10"/>
  <c r="F74" i="10"/>
  <c r="G106" i="10"/>
  <c r="G24" i="10"/>
  <c r="G30" i="10"/>
  <c r="G131" i="10"/>
  <c r="G56" i="10"/>
  <c r="G31" i="10"/>
  <c r="G104" i="10"/>
  <c r="G66" i="10"/>
  <c r="G32" i="10"/>
  <c r="G100" i="10"/>
  <c r="G16" i="10"/>
  <c r="G25" i="10"/>
  <c r="G40" i="10"/>
  <c r="G62" i="10"/>
  <c r="F20" i="10"/>
  <c r="G110" i="10"/>
  <c r="G88" i="10"/>
  <c r="G111" i="10"/>
  <c r="F108" i="10"/>
  <c r="G81" i="10"/>
  <c r="G65" i="10"/>
  <c r="G35" i="10"/>
  <c r="F124" i="10"/>
  <c r="G19" i="10"/>
  <c r="F68" i="10"/>
  <c r="G41" i="10"/>
  <c r="G80" i="10"/>
  <c r="G130" i="10"/>
  <c r="F12" i="10"/>
  <c r="G51" i="10"/>
  <c r="F82" i="10"/>
  <c r="G8" i="10"/>
  <c r="G55" i="10"/>
  <c r="G92" i="10"/>
  <c r="G73" i="10"/>
  <c r="G87" i="10"/>
  <c r="G39" i="10"/>
  <c r="F116" i="10"/>
  <c r="F90" i="10"/>
  <c r="G93" i="10"/>
  <c r="G69" i="10"/>
  <c r="F84" i="10"/>
  <c r="G5" i="10"/>
  <c r="G132" i="10"/>
  <c r="G125" i="10"/>
  <c r="F26" i="10"/>
  <c r="G9" i="10"/>
  <c r="F122" i="10"/>
  <c r="G2" i="10"/>
  <c r="G83" i="10"/>
  <c r="G116" i="10"/>
  <c r="F42" i="10"/>
  <c r="G126" i="10"/>
  <c r="F130" i="10"/>
</calcChain>
</file>

<file path=xl/sharedStrings.xml><?xml version="1.0" encoding="utf-8"?>
<sst xmlns="http://schemas.openxmlformats.org/spreadsheetml/2006/main" count="6167" uniqueCount="154">
  <si>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</si>
  <si>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</si>
  <si>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</si>
  <si>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</si>
  <si>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</si>
  <si>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</si>
  <si>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</si>
  <si>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</si>
  <si>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</si>
  <si>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</si>
  <si>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</si>
  <si>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</si>
  <si>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</si>
  <si>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</si>
  <si>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</si>
  <si>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</si>
  <si>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</si>
  <si>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</si>
  <si>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</si>
  <si>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</si>
  <si>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</si>
  <si>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</si>
  <si>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</si>
  <si>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</si>
  <si>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</si>
  <si>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</si>
  <si>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</si>
  <si>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</si>
  <si>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</si>
  <si>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</si>
  <si>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</si>
  <si>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</si>
  <si>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</si>
  <si>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</si>
  <si>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</si>
  <si>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</si>
  <si>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</si>
  <si>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</si>
  <si>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</si>
  <si>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</si>
  <si>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</si>
  <si>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</si>
  <si>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</si>
  <si>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</si>
  <si>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</si>
  <si>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</si>
  <si>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</si>
  <si>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</si>
  <si>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</si>
  <si>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</si>
  <si>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</si>
  <si>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</si>
  <si>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</si>
  <si>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</si>
  <si>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</si>
  <si>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</si>
  <si>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</si>
  <si>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</si>
  <si>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</si>
  <si>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</si>
  <si>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</si>
  <si>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</si>
  <si>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</si>
  <si>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</si>
  <si>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</si>
  <si>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</si>
  <si>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</si>
  <si>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</si>
  <si>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</si>
  <si>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</si>
  <si>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</si>
  <si>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</si>
  <si>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</si>
  <si>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</si>
  <si>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October of 2024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</si>
  <si>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</si>
  <si>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</si>
  <si>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</si>
  <si>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</si>
  <si>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</si>
  <si>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</si>
  <si>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</si>
  <si>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</si>
  <si>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</si>
  <si>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</si>
  <si>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</si>
  <si>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</si>
  <si>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</si>
  <si>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</si>
  <si>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</si>
  <si>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</si>
  <si>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October of 2024</t>
  </si>
  <si>
    <t>U.S. Pair Volume, Data through October of 2024</t>
  </si>
  <si>
    <t>U.S. Distress Sale Pairs Percentage,Data through October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</si>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</sst>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5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7" fillId="7" borderId="0" xfId="6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5F2618F1-89AA-4CBA-9D7B-2F2273ABC889}"/>
    <cellStyle name="40% - Accent5" xfId="3" builtinId="47"/>
    <cellStyle name="Comma" xfId="1" builtinId="3"/>
    <cellStyle name="Comma 2" xfId="4" xr:uid="{48D39577-6BED-4178-AE66-485C6F5F97EA}"/>
    <cellStyle name="Normal" xfId="0" builtinId="0"/>
    <cellStyle name="Normal 10" xfId="7" xr:uid="{3235D642-5F0E-4AE1-BC87-C5794FD1C030}"/>
    <cellStyle name="Normal 15" xfId="6" xr:uid="{FA35426A-809F-4215-9A02-D9D187E79B4E}"/>
    <cellStyle name="Normal 16" xfId="5" xr:uid="{474C4927-44E2-4EBD-8759-D6C0D7826F30}"/>
    <cellStyle name="Percent" xfId="2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VW'!$Q$6:$Q$351</c:f>
              <c:numCache>
                <c:formatCode>[$-409]mmm\-yy;@</c:formatCode>
                <c:ptCount val="34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</c:numCache>
            </c:numRef>
          </c:xVal>
          <c:yVal>
            <c:numRef>
              <c:f>'U.S. EW &amp; VW'!$R$6:$R$351</c:f>
              <c:numCache>
                <c:formatCode>0</c:formatCode>
                <c:ptCount val="346"/>
                <c:pt idx="0">
                  <c:v>65.881205848827605</c:v>
                </c:pt>
                <c:pt idx="1">
                  <c:v>65.056989737080997</c:v>
                </c:pt>
                <c:pt idx="2">
                  <c:v>64.377422504549202</c:v>
                </c:pt>
                <c:pt idx="3">
                  <c:v>64.0928563048776</c:v>
                </c:pt>
                <c:pt idx="4">
                  <c:v>63.626912543800699</c:v>
                </c:pt>
                <c:pt idx="5">
                  <c:v>64.053752928872697</c:v>
                </c:pt>
                <c:pt idx="6">
                  <c:v>64.544458290280502</c:v>
                </c:pt>
                <c:pt idx="7">
                  <c:v>64.901425766194194</c:v>
                </c:pt>
                <c:pt idx="8">
                  <c:v>64.789285437226496</c:v>
                </c:pt>
                <c:pt idx="9">
                  <c:v>64.424079644981006</c:v>
                </c:pt>
                <c:pt idx="10">
                  <c:v>65.268314824988806</c:v>
                </c:pt>
                <c:pt idx="11">
                  <c:v>67.1944989395287</c:v>
                </c:pt>
                <c:pt idx="12">
                  <c:v>69.495097892351694</c:v>
                </c:pt>
                <c:pt idx="13">
                  <c:v>70.773711057793406</c:v>
                </c:pt>
                <c:pt idx="14">
                  <c:v>70.952860209089593</c:v>
                </c:pt>
                <c:pt idx="15">
                  <c:v>70.904177057384999</c:v>
                </c:pt>
                <c:pt idx="16">
                  <c:v>71.4350282522622</c:v>
                </c:pt>
                <c:pt idx="17">
                  <c:v>72.006137471829206</c:v>
                </c:pt>
                <c:pt idx="18">
                  <c:v>72.959931472045696</c:v>
                </c:pt>
                <c:pt idx="19">
                  <c:v>73.205211219306904</c:v>
                </c:pt>
                <c:pt idx="20">
                  <c:v>74.7637371751469</c:v>
                </c:pt>
                <c:pt idx="21">
                  <c:v>75.712747449290703</c:v>
                </c:pt>
                <c:pt idx="22">
                  <c:v>78.569596870570706</c:v>
                </c:pt>
                <c:pt idx="23">
                  <c:v>80.339340226256496</c:v>
                </c:pt>
                <c:pt idx="24">
                  <c:v>83.525478669846805</c:v>
                </c:pt>
                <c:pt idx="25">
                  <c:v>82.874889660242104</c:v>
                </c:pt>
                <c:pt idx="26">
                  <c:v>81.8316586738555</c:v>
                </c:pt>
                <c:pt idx="27">
                  <c:v>80.330016760694306</c:v>
                </c:pt>
                <c:pt idx="28">
                  <c:v>81.535302651372106</c:v>
                </c:pt>
                <c:pt idx="29">
                  <c:v>83.754288152031904</c:v>
                </c:pt>
                <c:pt idx="30">
                  <c:v>84.559149990100195</c:v>
                </c:pt>
                <c:pt idx="31">
                  <c:v>85.459440522662106</c:v>
                </c:pt>
                <c:pt idx="32">
                  <c:v>85.623309640320002</c:v>
                </c:pt>
                <c:pt idx="33">
                  <c:v>86.753065403778294</c:v>
                </c:pt>
                <c:pt idx="34">
                  <c:v>87.038073427088307</c:v>
                </c:pt>
                <c:pt idx="35">
                  <c:v>87.082954852294094</c:v>
                </c:pt>
                <c:pt idx="36">
                  <c:v>86.912176136805897</c:v>
                </c:pt>
                <c:pt idx="37">
                  <c:v>85.743672507123904</c:v>
                </c:pt>
                <c:pt idx="38">
                  <c:v>84.129431574261901</c:v>
                </c:pt>
                <c:pt idx="39">
                  <c:v>82.783868924708798</c:v>
                </c:pt>
                <c:pt idx="40">
                  <c:v>82.517670757856195</c:v>
                </c:pt>
                <c:pt idx="41">
                  <c:v>84.012824333167103</c:v>
                </c:pt>
                <c:pt idx="42">
                  <c:v>85.802951858322999</c:v>
                </c:pt>
                <c:pt idx="43">
                  <c:v>88.603450530583601</c:v>
                </c:pt>
                <c:pt idx="44">
                  <c:v>90.204356233855407</c:v>
                </c:pt>
                <c:pt idx="45">
                  <c:v>91.432740828981295</c:v>
                </c:pt>
                <c:pt idx="46">
                  <c:v>91.299113946242699</c:v>
                </c:pt>
                <c:pt idx="47">
                  <c:v>91.116647427486697</c:v>
                </c:pt>
                <c:pt idx="48">
                  <c:v>91.387087518963597</c:v>
                </c:pt>
                <c:pt idx="49">
                  <c:v>89.667096461817707</c:v>
                </c:pt>
                <c:pt idx="50">
                  <c:v>88.404860089387</c:v>
                </c:pt>
                <c:pt idx="51">
                  <c:v>87.341665608231395</c:v>
                </c:pt>
                <c:pt idx="52">
                  <c:v>89.991453416233597</c:v>
                </c:pt>
                <c:pt idx="53">
                  <c:v>92.880337242286799</c:v>
                </c:pt>
                <c:pt idx="54">
                  <c:v>95.031200380493502</c:v>
                </c:pt>
                <c:pt idx="55">
                  <c:v>96.048380236796405</c:v>
                </c:pt>
                <c:pt idx="56">
                  <c:v>97.279513461393293</c:v>
                </c:pt>
                <c:pt idx="57">
                  <c:v>98.735908137082404</c:v>
                </c:pt>
                <c:pt idx="58">
                  <c:v>99.687028706955303</c:v>
                </c:pt>
                <c:pt idx="59">
                  <c:v>100</c:v>
                </c:pt>
                <c:pt idx="60">
                  <c:v>100.199197600101</c:v>
                </c:pt>
                <c:pt idx="61">
                  <c:v>100.073101319838</c:v>
                </c:pt>
                <c:pt idx="62">
                  <c:v>99.821366849602398</c:v>
                </c:pt>
                <c:pt idx="63">
                  <c:v>99.457958331244797</c:v>
                </c:pt>
                <c:pt idx="64">
                  <c:v>99.773823847081502</c:v>
                </c:pt>
                <c:pt idx="65">
                  <c:v>100.300060722764</c:v>
                </c:pt>
                <c:pt idx="66">
                  <c:v>101.12064146804001</c:v>
                </c:pt>
                <c:pt idx="67">
                  <c:v>101.069145188422</c:v>
                </c:pt>
                <c:pt idx="68">
                  <c:v>100.86343943746</c:v>
                </c:pt>
                <c:pt idx="69">
                  <c:v>99.487740265727993</c:v>
                </c:pt>
                <c:pt idx="70">
                  <c:v>98.547930820743403</c:v>
                </c:pt>
                <c:pt idx="71">
                  <c:v>97.615750169311596</c:v>
                </c:pt>
                <c:pt idx="72">
                  <c:v>98.628562389488593</c:v>
                </c:pt>
                <c:pt idx="73">
                  <c:v>99.942808992947604</c:v>
                </c:pt>
                <c:pt idx="74">
                  <c:v>101.187200662845</c:v>
                </c:pt>
                <c:pt idx="75">
                  <c:v>101.160021331404</c:v>
                </c:pt>
                <c:pt idx="76">
                  <c:v>100.971013689714</c:v>
                </c:pt>
                <c:pt idx="77">
                  <c:v>101.02927641458599</c:v>
                </c:pt>
                <c:pt idx="78">
                  <c:v>101.233790505754</c:v>
                </c:pt>
                <c:pt idx="79">
                  <c:v>101.404000929525</c:v>
                </c:pt>
                <c:pt idx="80">
                  <c:v>101.578020392281</c:v>
                </c:pt>
                <c:pt idx="81">
                  <c:v>102.293603299528</c:v>
                </c:pt>
                <c:pt idx="82">
                  <c:v>103.875068461243</c:v>
                </c:pt>
                <c:pt idx="83">
                  <c:v>105.998947395096</c:v>
                </c:pt>
                <c:pt idx="84">
                  <c:v>108.296375907486</c:v>
                </c:pt>
                <c:pt idx="85">
                  <c:v>109.335236012427</c:v>
                </c:pt>
                <c:pt idx="86">
                  <c:v>109.54885626333601</c:v>
                </c:pt>
                <c:pt idx="87">
                  <c:v>108.805038191275</c:v>
                </c:pt>
                <c:pt idx="88">
                  <c:v>109.27405963197999</c:v>
                </c:pt>
                <c:pt idx="89">
                  <c:v>109.648431373666</c:v>
                </c:pt>
                <c:pt idx="90">
                  <c:v>110.257522778443</c:v>
                </c:pt>
                <c:pt idx="91">
                  <c:v>108.725911321461</c:v>
                </c:pt>
                <c:pt idx="92">
                  <c:v>107.560576938181</c:v>
                </c:pt>
                <c:pt idx="93">
                  <c:v>107.054201119955</c:v>
                </c:pt>
                <c:pt idx="94">
                  <c:v>107.80165692086899</c:v>
                </c:pt>
                <c:pt idx="95">
                  <c:v>109.186988731196</c:v>
                </c:pt>
                <c:pt idx="96">
                  <c:v>109.972103809348</c:v>
                </c:pt>
                <c:pt idx="97">
                  <c:v>112.774552627676</c:v>
                </c:pt>
                <c:pt idx="98">
                  <c:v>114.294146619172</c:v>
                </c:pt>
                <c:pt idx="99">
                  <c:v>116.61081412642601</c:v>
                </c:pt>
                <c:pt idx="100">
                  <c:v>117.242882434786</c:v>
                </c:pt>
                <c:pt idx="101">
                  <c:v>119.72591164073999</c:v>
                </c:pt>
                <c:pt idx="102">
                  <c:v>122.44517558610499</c:v>
                </c:pt>
                <c:pt idx="103">
                  <c:v>125.263855345717</c:v>
                </c:pt>
                <c:pt idx="104">
                  <c:v>127.13578955259</c:v>
                </c:pt>
                <c:pt idx="105">
                  <c:v>127.947931301935</c:v>
                </c:pt>
                <c:pt idx="106">
                  <c:v>127.55507223778601</c:v>
                </c:pt>
                <c:pt idx="107">
                  <c:v>127.061292091414</c:v>
                </c:pt>
                <c:pt idx="108">
                  <c:v>127.12696279907399</c:v>
                </c:pt>
                <c:pt idx="109">
                  <c:v>130.03752740732699</c:v>
                </c:pt>
                <c:pt idx="110">
                  <c:v>132.53240386210899</c:v>
                </c:pt>
                <c:pt idx="111">
                  <c:v>134.436741022945</c:v>
                </c:pt>
                <c:pt idx="112">
                  <c:v>134.358730295578</c:v>
                </c:pt>
                <c:pt idx="113">
                  <c:v>135.29903259335401</c:v>
                </c:pt>
                <c:pt idx="114">
                  <c:v>137.23579701725501</c:v>
                </c:pt>
                <c:pt idx="115">
                  <c:v>139.65820330475799</c:v>
                </c:pt>
                <c:pt idx="116">
                  <c:v>142.33192594853099</c:v>
                </c:pt>
                <c:pt idx="117">
                  <c:v>145.136844716051</c:v>
                </c:pt>
                <c:pt idx="118">
                  <c:v>147.19114397617199</c:v>
                </c:pt>
                <c:pt idx="119">
                  <c:v>147.71754624917401</c:v>
                </c:pt>
                <c:pt idx="120">
                  <c:v>147.419439880174</c:v>
                </c:pt>
                <c:pt idx="121">
                  <c:v>148.308411452737</c:v>
                </c:pt>
                <c:pt idx="122">
                  <c:v>150.29682848136201</c:v>
                </c:pt>
                <c:pt idx="123">
                  <c:v>152.24199629385399</c:v>
                </c:pt>
                <c:pt idx="124">
                  <c:v>153.18232681696</c:v>
                </c:pt>
                <c:pt idx="125">
                  <c:v>153.984245443623</c:v>
                </c:pt>
                <c:pt idx="126">
                  <c:v>155.34090367063601</c:v>
                </c:pt>
                <c:pt idx="127">
                  <c:v>156.48051624129999</c:v>
                </c:pt>
                <c:pt idx="128">
                  <c:v>156.550871056131</c:v>
                </c:pt>
                <c:pt idx="129">
                  <c:v>157.98372567238599</c:v>
                </c:pt>
                <c:pt idx="130">
                  <c:v>159.865836960374</c:v>
                </c:pt>
                <c:pt idx="131">
                  <c:v>163.30903763267401</c:v>
                </c:pt>
                <c:pt idx="132">
                  <c:v>163.61984104830299</c:v>
                </c:pt>
                <c:pt idx="133">
                  <c:v>164.38290794543801</c:v>
                </c:pt>
                <c:pt idx="134">
                  <c:v>163.97611518302199</c:v>
                </c:pt>
                <c:pt idx="135">
                  <c:v>165.807486130081</c:v>
                </c:pt>
                <c:pt idx="136">
                  <c:v>167.66047973040301</c:v>
                </c:pt>
                <c:pt idx="137">
                  <c:v>169.98538975472499</c:v>
                </c:pt>
                <c:pt idx="138">
                  <c:v>171.59233824780699</c:v>
                </c:pt>
                <c:pt idx="139">
                  <c:v>171.659147104309</c:v>
                </c:pt>
                <c:pt idx="140">
                  <c:v>171.56400383809299</c:v>
                </c:pt>
                <c:pt idx="141">
                  <c:v>170.32300074676701</c:v>
                </c:pt>
                <c:pt idx="142">
                  <c:v>170.35206349748799</c:v>
                </c:pt>
                <c:pt idx="143">
                  <c:v>169.07781131208401</c:v>
                </c:pt>
                <c:pt idx="144">
                  <c:v>167.99154170180299</c:v>
                </c:pt>
                <c:pt idx="145">
                  <c:v>163.13898548351</c:v>
                </c:pt>
                <c:pt idx="146">
                  <c:v>159.22501480342299</c:v>
                </c:pt>
                <c:pt idx="147">
                  <c:v>155.10498791845899</c:v>
                </c:pt>
                <c:pt idx="148">
                  <c:v>156.85761837252099</c:v>
                </c:pt>
                <c:pt idx="149">
                  <c:v>159.01896008268699</c:v>
                </c:pt>
                <c:pt idx="150">
                  <c:v>161.622603535271</c:v>
                </c:pt>
                <c:pt idx="151">
                  <c:v>159.06722072523399</c:v>
                </c:pt>
                <c:pt idx="152">
                  <c:v>156.77234130597799</c:v>
                </c:pt>
                <c:pt idx="153">
                  <c:v>154.26787174792801</c:v>
                </c:pt>
                <c:pt idx="154">
                  <c:v>151.657286101756</c:v>
                </c:pt>
                <c:pt idx="155">
                  <c:v>147.630627140261</c:v>
                </c:pt>
                <c:pt idx="156">
                  <c:v>144.551297676069</c:v>
                </c:pt>
                <c:pt idx="157">
                  <c:v>143.42611239290801</c:v>
                </c:pt>
                <c:pt idx="158">
                  <c:v>140.48354711784901</c:v>
                </c:pt>
                <c:pt idx="159">
                  <c:v>135.344349817915</c:v>
                </c:pt>
                <c:pt idx="160">
                  <c:v>126.09525530313999</c:v>
                </c:pt>
                <c:pt idx="161">
                  <c:v>119.47547724936101</c:v>
                </c:pt>
                <c:pt idx="162">
                  <c:v>114.20134650113501</c:v>
                </c:pt>
                <c:pt idx="163">
                  <c:v>114.78786684172201</c:v>
                </c:pt>
                <c:pt idx="164">
                  <c:v>114.994521851667</c:v>
                </c:pt>
                <c:pt idx="165">
                  <c:v>114.69097894782</c:v>
                </c:pt>
                <c:pt idx="166">
                  <c:v>111.51119805936101</c:v>
                </c:pt>
                <c:pt idx="167">
                  <c:v>108.87126171189</c:v>
                </c:pt>
                <c:pt idx="168">
                  <c:v>107.857849349004</c:v>
                </c:pt>
                <c:pt idx="169">
                  <c:v>108.931939584343</c:v>
                </c:pt>
                <c:pt idx="170">
                  <c:v>111.249767837615</c:v>
                </c:pt>
                <c:pt idx="171">
                  <c:v>114.436957769408</c:v>
                </c:pt>
                <c:pt idx="172">
                  <c:v>116.86888012557</c:v>
                </c:pt>
                <c:pt idx="173">
                  <c:v>118.04847845947999</c:v>
                </c:pt>
                <c:pt idx="174">
                  <c:v>117.974213993311</c:v>
                </c:pt>
                <c:pt idx="175">
                  <c:v>119.265580408126</c:v>
                </c:pt>
                <c:pt idx="176">
                  <c:v>121.37519133466201</c:v>
                </c:pt>
                <c:pt idx="177">
                  <c:v>123.616396845286</c:v>
                </c:pt>
                <c:pt idx="178">
                  <c:v>123.66494903272</c:v>
                </c:pt>
                <c:pt idx="179">
                  <c:v>124.173180939931</c:v>
                </c:pt>
                <c:pt idx="180">
                  <c:v>125.292602874293</c:v>
                </c:pt>
                <c:pt idx="181">
                  <c:v>126.69723268975601</c:v>
                </c:pt>
                <c:pt idx="182">
                  <c:v>126.15979382975</c:v>
                </c:pt>
                <c:pt idx="183">
                  <c:v>124.948274280714</c:v>
                </c:pt>
                <c:pt idx="184">
                  <c:v>124.530381634533</c:v>
                </c:pt>
                <c:pt idx="185">
                  <c:v>125.055963554835</c:v>
                </c:pt>
                <c:pt idx="186">
                  <c:v>124.957347782165</c:v>
                </c:pt>
                <c:pt idx="187">
                  <c:v>125.454158728831</c:v>
                </c:pt>
                <c:pt idx="188">
                  <c:v>127.362816927387</c:v>
                </c:pt>
                <c:pt idx="189">
                  <c:v>130.22483792269699</c:v>
                </c:pt>
                <c:pt idx="190">
                  <c:v>132.63974533854301</c:v>
                </c:pt>
                <c:pt idx="191">
                  <c:v>133.56193117593401</c:v>
                </c:pt>
                <c:pt idx="192">
                  <c:v>133.74438355216401</c:v>
                </c:pt>
                <c:pt idx="193">
                  <c:v>132.78265279878599</c:v>
                </c:pt>
                <c:pt idx="194">
                  <c:v>131.21289082798299</c:v>
                </c:pt>
                <c:pt idx="195">
                  <c:v>130.56869950042901</c:v>
                </c:pt>
                <c:pt idx="196">
                  <c:v>130.498289307736</c:v>
                </c:pt>
                <c:pt idx="197">
                  <c:v>131.619994059319</c:v>
                </c:pt>
                <c:pt idx="198">
                  <c:v>133.073333121556</c:v>
                </c:pt>
                <c:pt idx="199">
                  <c:v>135.06959777805099</c:v>
                </c:pt>
                <c:pt idx="200">
                  <c:v>136.612180773121</c:v>
                </c:pt>
                <c:pt idx="201">
                  <c:v>137.65129789391801</c:v>
                </c:pt>
                <c:pt idx="202">
                  <c:v>138.01681293070999</c:v>
                </c:pt>
                <c:pt idx="203">
                  <c:v>138.74582715438299</c:v>
                </c:pt>
                <c:pt idx="204">
                  <c:v>138.55137584689001</c:v>
                </c:pt>
                <c:pt idx="205">
                  <c:v>139.373785302746</c:v>
                </c:pt>
                <c:pt idx="206">
                  <c:v>140.26818445227701</c:v>
                </c:pt>
                <c:pt idx="207">
                  <c:v>141.88321303821499</c:v>
                </c:pt>
                <c:pt idx="208">
                  <c:v>144.02036699126899</c:v>
                </c:pt>
                <c:pt idx="209">
                  <c:v>146.30096491236</c:v>
                </c:pt>
                <c:pt idx="210">
                  <c:v>149.50175790608299</c:v>
                </c:pt>
                <c:pt idx="211">
                  <c:v>150.89700977691101</c:v>
                </c:pt>
                <c:pt idx="212">
                  <c:v>153.218947713841</c:v>
                </c:pt>
                <c:pt idx="213">
                  <c:v>154.21586021359701</c:v>
                </c:pt>
                <c:pt idx="214">
                  <c:v>155.60877426587399</c:v>
                </c:pt>
                <c:pt idx="215">
                  <c:v>154.74686802394001</c:v>
                </c:pt>
                <c:pt idx="216">
                  <c:v>154.809520171054</c:v>
                </c:pt>
                <c:pt idx="217">
                  <c:v>154.43341874982301</c:v>
                </c:pt>
                <c:pt idx="218">
                  <c:v>155.294382529449</c:v>
                </c:pt>
                <c:pt idx="219">
                  <c:v>155.80183675899801</c:v>
                </c:pt>
                <c:pt idx="220">
                  <c:v>155.905221442498</c:v>
                </c:pt>
                <c:pt idx="221">
                  <c:v>156.25875812012001</c:v>
                </c:pt>
                <c:pt idx="222">
                  <c:v>156.546691864037</c:v>
                </c:pt>
                <c:pt idx="223">
                  <c:v>159.87820551342099</c:v>
                </c:pt>
                <c:pt idx="224">
                  <c:v>162.52704344701201</c:v>
                </c:pt>
                <c:pt idx="225">
                  <c:v>165.55265372555499</c:v>
                </c:pt>
                <c:pt idx="226">
                  <c:v>166.80212962099199</c:v>
                </c:pt>
                <c:pt idx="227">
                  <c:v>169.84927490674499</c:v>
                </c:pt>
                <c:pt idx="228">
                  <c:v>172.61629512227299</c:v>
                </c:pt>
                <c:pt idx="229">
                  <c:v>175.14819423825199</c:v>
                </c:pt>
                <c:pt idx="230">
                  <c:v>174.526240670422</c:v>
                </c:pt>
                <c:pt idx="231">
                  <c:v>175.508985730896</c:v>
                </c:pt>
                <c:pt idx="232">
                  <c:v>176.56175291766499</c:v>
                </c:pt>
                <c:pt idx="233">
                  <c:v>178.88470684281</c:v>
                </c:pt>
                <c:pt idx="234">
                  <c:v>178.95301837665801</c:v>
                </c:pt>
                <c:pt idx="235">
                  <c:v>178.754389700269</c:v>
                </c:pt>
                <c:pt idx="236">
                  <c:v>179.19586114601401</c:v>
                </c:pt>
                <c:pt idx="237">
                  <c:v>178.70041990792299</c:v>
                </c:pt>
                <c:pt idx="238">
                  <c:v>179.376428660127</c:v>
                </c:pt>
                <c:pt idx="239">
                  <c:v>179.67613021377699</c:v>
                </c:pt>
                <c:pt idx="240">
                  <c:v>181.87118291582999</c:v>
                </c:pt>
                <c:pt idx="241">
                  <c:v>181.79156018434699</c:v>
                </c:pt>
                <c:pt idx="242">
                  <c:v>182.00745809595699</c:v>
                </c:pt>
                <c:pt idx="243">
                  <c:v>181.40836311067</c:v>
                </c:pt>
                <c:pt idx="244">
                  <c:v>183.398732753546</c:v>
                </c:pt>
                <c:pt idx="245">
                  <c:v>185.22987380694599</c:v>
                </c:pt>
                <c:pt idx="246">
                  <c:v>188.14325583652399</c:v>
                </c:pt>
                <c:pt idx="247">
                  <c:v>189.57643491771</c:v>
                </c:pt>
                <c:pt idx="248">
                  <c:v>190.582642917448</c:v>
                </c:pt>
                <c:pt idx="249">
                  <c:v>191.459434628807</c:v>
                </c:pt>
                <c:pt idx="250">
                  <c:v>191.737059907608</c:v>
                </c:pt>
                <c:pt idx="251">
                  <c:v>191.21304786628301</c:v>
                </c:pt>
                <c:pt idx="252">
                  <c:v>188.75932730720001</c:v>
                </c:pt>
                <c:pt idx="253">
                  <c:v>187.10793844546799</c:v>
                </c:pt>
                <c:pt idx="254">
                  <c:v>187.95447182529199</c:v>
                </c:pt>
                <c:pt idx="255">
                  <c:v>191.934953676367</c:v>
                </c:pt>
                <c:pt idx="256">
                  <c:v>196.07607586308799</c:v>
                </c:pt>
                <c:pt idx="257">
                  <c:v>198.741161177675</c:v>
                </c:pt>
                <c:pt idx="258">
                  <c:v>198.248348406829</c:v>
                </c:pt>
                <c:pt idx="259">
                  <c:v>198.37761350894701</c:v>
                </c:pt>
                <c:pt idx="260">
                  <c:v>198.89685516142299</c:v>
                </c:pt>
                <c:pt idx="261">
                  <c:v>201.38094965461099</c:v>
                </c:pt>
                <c:pt idx="262">
                  <c:v>202.40949857250999</c:v>
                </c:pt>
                <c:pt idx="263">
                  <c:v>202.260097528637</c:v>
                </c:pt>
                <c:pt idx="264">
                  <c:v>200.995679119209</c:v>
                </c:pt>
                <c:pt idx="265">
                  <c:v>202.21657102663701</c:v>
                </c:pt>
                <c:pt idx="266">
                  <c:v>205.33186954056501</c:v>
                </c:pt>
                <c:pt idx="267">
                  <c:v>208.915432263051</c:v>
                </c:pt>
                <c:pt idx="268">
                  <c:v>208.39922779104401</c:v>
                </c:pt>
                <c:pt idx="269">
                  <c:v>206.45871382962301</c:v>
                </c:pt>
                <c:pt idx="270">
                  <c:v>205.895485597152</c:v>
                </c:pt>
                <c:pt idx="271">
                  <c:v>208.082532557414</c:v>
                </c:pt>
                <c:pt idx="272">
                  <c:v>210.22870437224501</c:v>
                </c:pt>
                <c:pt idx="273">
                  <c:v>209.949912150659</c:v>
                </c:pt>
                <c:pt idx="274">
                  <c:v>208.80340954728101</c:v>
                </c:pt>
                <c:pt idx="275">
                  <c:v>208.355575353495</c:v>
                </c:pt>
                <c:pt idx="276">
                  <c:v>209.63626035283201</c:v>
                </c:pt>
                <c:pt idx="277">
                  <c:v>212.174008224608</c:v>
                </c:pt>
                <c:pt idx="278">
                  <c:v>214.16665203708499</c:v>
                </c:pt>
                <c:pt idx="279">
                  <c:v>217.28612671192101</c:v>
                </c:pt>
                <c:pt idx="280">
                  <c:v>219.88684199860501</c:v>
                </c:pt>
                <c:pt idx="281">
                  <c:v>223.285712040314</c:v>
                </c:pt>
                <c:pt idx="282">
                  <c:v>224.18106054891601</c:v>
                </c:pt>
                <c:pt idx="283">
                  <c:v>224.279090524319</c:v>
                </c:pt>
                <c:pt idx="284">
                  <c:v>223.29934246260601</c:v>
                </c:pt>
                <c:pt idx="285">
                  <c:v>222.38821369035099</c:v>
                </c:pt>
                <c:pt idx="286">
                  <c:v>222.30023363023199</c:v>
                </c:pt>
                <c:pt idx="287">
                  <c:v>223.26281163714299</c:v>
                </c:pt>
                <c:pt idx="288">
                  <c:v>224.69728544645</c:v>
                </c:pt>
                <c:pt idx="289">
                  <c:v>225.86309184719599</c:v>
                </c:pt>
                <c:pt idx="290">
                  <c:v>226.41663141358899</c:v>
                </c:pt>
                <c:pt idx="291">
                  <c:v>226.977210640973</c:v>
                </c:pt>
                <c:pt idx="292">
                  <c:v>225.988682860719</c:v>
                </c:pt>
                <c:pt idx="293">
                  <c:v>224.85953892543901</c:v>
                </c:pt>
                <c:pt idx="294">
                  <c:v>224.58901615123901</c:v>
                </c:pt>
                <c:pt idx="295">
                  <c:v>226.685018287665</c:v>
                </c:pt>
                <c:pt idx="296">
                  <c:v>230.15109298246301</c:v>
                </c:pt>
                <c:pt idx="297">
                  <c:v>234.33967419418499</c:v>
                </c:pt>
                <c:pt idx="298">
                  <c:v>238.45426639318501</c:v>
                </c:pt>
                <c:pt idx="299">
                  <c:v>240.12407240098901</c:v>
                </c:pt>
                <c:pt idx="300">
                  <c:v>240.058159765304</c:v>
                </c:pt>
                <c:pt idx="301">
                  <c:v>238.79481421617601</c:v>
                </c:pt>
                <c:pt idx="302">
                  <c:v>240.99873811013401</c:v>
                </c:pt>
                <c:pt idx="303">
                  <c:v>243.13329958356599</c:v>
                </c:pt>
                <c:pt idx="304">
                  <c:v>246.42006093878601</c:v>
                </c:pt>
                <c:pt idx="305">
                  <c:v>249.98142142386101</c:v>
                </c:pt>
                <c:pt idx="306">
                  <c:v>257.08553483899902</c:v>
                </c:pt>
                <c:pt idx="307">
                  <c:v>265.14648201224702</c:v>
                </c:pt>
                <c:pt idx="308">
                  <c:v>272.068338599193</c:v>
                </c:pt>
                <c:pt idx="309">
                  <c:v>276.88697563568701</c:v>
                </c:pt>
                <c:pt idx="310">
                  <c:v>283.19528820707097</c:v>
                </c:pt>
                <c:pt idx="311">
                  <c:v>288.25791418247297</c:v>
                </c:pt>
                <c:pt idx="312">
                  <c:v>291.490278270761</c:v>
                </c:pt>
                <c:pt idx="313">
                  <c:v>287.99347187094997</c:v>
                </c:pt>
                <c:pt idx="314">
                  <c:v>285.82044294678099</c:v>
                </c:pt>
                <c:pt idx="315">
                  <c:v>286.89422246940302</c:v>
                </c:pt>
                <c:pt idx="316">
                  <c:v>292.84877093808399</c:v>
                </c:pt>
                <c:pt idx="317">
                  <c:v>297.83511876688402</c:v>
                </c:pt>
                <c:pt idx="318">
                  <c:v>301.00299191497498</c:v>
                </c:pt>
                <c:pt idx="319">
                  <c:v>299.63915082768699</c:v>
                </c:pt>
                <c:pt idx="320">
                  <c:v>295.80526607175</c:v>
                </c:pt>
                <c:pt idx="321">
                  <c:v>287.920646273302</c:v>
                </c:pt>
                <c:pt idx="322">
                  <c:v>282.30913484252397</c:v>
                </c:pt>
                <c:pt idx="323">
                  <c:v>278.24537433170502</c:v>
                </c:pt>
                <c:pt idx="324">
                  <c:v>276.38391291882499</c:v>
                </c:pt>
                <c:pt idx="325">
                  <c:v>273.880276920771</c:v>
                </c:pt>
                <c:pt idx="326">
                  <c:v>268.37919479670302</c:v>
                </c:pt>
                <c:pt idx="327">
                  <c:v>265.93976309201503</c:v>
                </c:pt>
                <c:pt idx="328">
                  <c:v>264.78212774541498</c:v>
                </c:pt>
                <c:pt idx="329">
                  <c:v>269.97350446846599</c:v>
                </c:pt>
                <c:pt idx="330">
                  <c:v>271.05057079061902</c:v>
                </c:pt>
                <c:pt idx="331">
                  <c:v>272.20677111588702</c:v>
                </c:pt>
                <c:pt idx="332">
                  <c:v>266.82848508242603</c:v>
                </c:pt>
                <c:pt idx="333">
                  <c:v>262.83811950366203</c:v>
                </c:pt>
                <c:pt idx="334">
                  <c:v>256.173783832857</c:v>
                </c:pt>
                <c:pt idx="335">
                  <c:v>253.19434269738201</c:v>
                </c:pt>
                <c:pt idx="336">
                  <c:v>246.77698466577999</c:v>
                </c:pt>
                <c:pt idx="337">
                  <c:v>243.511105423684</c:v>
                </c:pt>
                <c:pt idx="338">
                  <c:v>238.74942613285</c:v>
                </c:pt>
                <c:pt idx="339">
                  <c:v>240.35807602745899</c:v>
                </c:pt>
                <c:pt idx="340">
                  <c:v>239.58016227258901</c:v>
                </c:pt>
                <c:pt idx="341">
                  <c:v>239.16610998891201</c:v>
                </c:pt>
                <c:pt idx="342">
                  <c:v>237.12902451158899</c:v>
                </c:pt>
                <c:pt idx="343">
                  <c:v>238.954270326298</c:v>
                </c:pt>
                <c:pt idx="344">
                  <c:v>242.42075599913201</c:v>
                </c:pt>
                <c:pt idx="345">
                  <c:v>245.01482225989901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63-4896-BBE0-5532442761D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VW'!$L$30:$L$351</c:f>
              <c:numCache>
                <c:formatCode>[$-409]mmm\-yy;@</c:formatCode>
                <c:ptCount val="32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</c:numCache>
            </c:numRef>
          </c:xVal>
          <c:yVal>
            <c:numRef>
              <c:f>'U.S. EW &amp; VW'!$M$30:$M$351</c:f>
              <c:numCache>
                <c:formatCode>_(* #,##0_);_(* \(#,##0\);_(* "-"??_);_(@_)</c:formatCode>
                <c:ptCount val="322"/>
                <c:pt idx="0">
                  <c:v>78.358919825832203</c:v>
                </c:pt>
                <c:pt idx="1">
                  <c:v>77.998355059031098</c:v>
                </c:pt>
                <c:pt idx="2">
                  <c:v>77.792761935990995</c:v>
                </c:pt>
                <c:pt idx="3">
                  <c:v>78.671062746605898</c:v>
                </c:pt>
                <c:pt idx="4">
                  <c:v>79.765565970189201</c:v>
                </c:pt>
                <c:pt idx="5">
                  <c:v>80.982624235428005</c:v>
                </c:pt>
                <c:pt idx="6">
                  <c:v>80.732955583951494</c:v>
                </c:pt>
                <c:pt idx="7">
                  <c:v>80.014961051724299</c:v>
                </c:pt>
                <c:pt idx="8">
                  <c:v>79.669386456205601</c:v>
                </c:pt>
                <c:pt idx="9">
                  <c:v>80.695080421954799</c:v>
                </c:pt>
                <c:pt idx="10">
                  <c:v>82.547044712162503</c:v>
                </c:pt>
                <c:pt idx="11">
                  <c:v>83.917829319186893</c:v>
                </c:pt>
                <c:pt idx="12">
                  <c:v>84.167348196115896</c:v>
                </c:pt>
                <c:pt idx="13">
                  <c:v>83.702149686977606</c:v>
                </c:pt>
                <c:pt idx="14">
                  <c:v>83.881638161098195</c:v>
                </c:pt>
                <c:pt idx="15">
                  <c:v>84.988643615433702</c:v>
                </c:pt>
                <c:pt idx="16">
                  <c:v>86.5666019007042</c:v>
                </c:pt>
                <c:pt idx="17">
                  <c:v>87.887392766757003</c:v>
                </c:pt>
                <c:pt idx="18">
                  <c:v>88.482386209301694</c:v>
                </c:pt>
                <c:pt idx="19">
                  <c:v>88.675462432241901</c:v>
                </c:pt>
                <c:pt idx="20">
                  <c:v>89.094958482685001</c:v>
                </c:pt>
                <c:pt idx="21">
                  <c:v>89.700557201565701</c:v>
                </c:pt>
                <c:pt idx="22">
                  <c:v>90.765807723307901</c:v>
                </c:pt>
                <c:pt idx="23">
                  <c:v>91.350705729623797</c:v>
                </c:pt>
                <c:pt idx="24">
                  <c:v>92.385591390744494</c:v>
                </c:pt>
                <c:pt idx="25">
                  <c:v>92.721664945709307</c:v>
                </c:pt>
                <c:pt idx="26">
                  <c:v>93.297232353427205</c:v>
                </c:pt>
                <c:pt idx="27">
                  <c:v>93.904125121369503</c:v>
                </c:pt>
                <c:pt idx="28">
                  <c:v>95.617261014588905</c:v>
                </c:pt>
                <c:pt idx="29">
                  <c:v>97.610921134439494</c:v>
                </c:pt>
                <c:pt idx="30">
                  <c:v>98.094321165107402</c:v>
                </c:pt>
                <c:pt idx="31">
                  <c:v>97.756794876807803</c:v>
                </c:pt>
                <c:pt idx="32">
                  <c:v>97.253588880727506</c:v>
                </c:pt>
                <c:pt idx="33">
                  <c:v>98.295068482761494</c:v>
                </c:pt>
                <c:pt idx="34">
                  <c:v>99.290804686381605</c:v>
                </c:pt>
                <c:pt idx="35">
                  <c:v>100</c:v>
                </c:pt>
                <c:pt idx="36">
                  <c:v>100.132794307064</c:v>
                </c:pt>
                <c:pt idx="37">
                  <c:v>100.326268872317</c:v>
                </c:pt>
                <c:pt idx="38">
                  <c:v>100.439805865669</c:v>
                </c:pt>
                <c:pt idx="39">
                  <c:v>100.468105472216</c:v>
                </c:pt>
                <c:pt idx="40">
                  <c:v>100.791850431673</c:v>
                </c:pt>
                <c:pt idx="41">
                  <c:v>102.197972880956</c:v>
                </c:pt>
                <c:pt idx="42">
                  <c:v>103.95697879663599</c:v>
                </c:pt>
                <c:pt idx="43">
                  <c:v>105.930644453572</c:v>
                </c:pt>
                <c:pt idx="44">
                  <c:v>106.91718983306799</c:v>
                </c:pt>
                <c:pt idx="45">
                  <c:v>106.48116873196901</c:v>
                </c:pt>
                <c:pt idx="46">
                  <c:v>105.317290253121</c:v>
                </c:pt>
                <c:pt idx="47">
                  <c:v>104.051530773826</c:v>
                </c:pt>
                <c:pt idx="48">
                  <c:v>104.429170144609</c:v>
                </c:pt>
                <c:pt idx="49">
                  <c:v>105.679141308921</c:v>
                </c:pt>
                <c:pt idx="50">
                  <c:v>107.633496750737</c:v>
                </c:pt>
                <c:pt idx="51">
                  <c:v>108.545483643434</c:v>
                </c:pt>
                <c:pt idx="52">
                  <c:v>109.208081713618</c:v>
                </c:pt>
                <c:pt idx="53">
                  <c:v>109.67692620267201</c:v>
                </c:pt>
                <c:pt idx="54">
                  <c:v>110.663878050291</c:v>
                </c:pt>
                <c:pt idx="55">
                  <c:v>111.770022549413</c:v>
                </c:pt>
                <c:pt idx="56">
                  <c:v>113.217707546651</c:v>
                </c:pt>
                <c:pt idx="57">
                  <c:v>114.971075790222</c:v>
                </c:pt>
                <c:pt idx="58">
                  <c:v>116.770433307028</c:v>
                </c:pt>
                <c:pt idx="59">
                  <c:v>117.8211296122</c:v>
                </c:pt>
                <c:pt idx="60">
                  <c:v>117.694585217176</c:v>
                </c:pt>
                <c:pt idx="61">
                  <c:v>117.483790691308</c:v>
                </c:pt>
                <c:pt idx="62">
                  <c:v>118.393762092572</c:v>
                </c:pt>
                <c:pt idx="63">
                  <c:v>120.155062366816</c:v>
                </c:pt>
                <c:pt idx="64">
                  <c:v>121.77660209668799</c:v>
                </c:pt>
                <c:pt idx="65">
                  <c:v>122.670911814768</c:v>
                </c:pt>
                <c:pt idx="66">
                  <c:v>123.573073262129</c:v>
                </c:pt>
                <c:pt idx="67">
                  <c:v>124.772130865446</c:v>
                </c:pt>
                <c:pt idx="68">
                  <c:v>126.393817023724</c:v>
                </c:pt>
                <c:pt idx="69">
                  <c:v>127.49791517261799</c:v>
                </c:pt>
                <c:pt idx="70">
                  <c:v>127.99270121470499</c:v>
                </c:pt>
                <c:pt idx="71">
                  <c:v>128.54702052567899</c:v>
                </c:pt>
                <c:pt idx="72">
                  <c:v>129.680790312509</c:v>
                </c:pt>
                <c:pt idx="73">
                  <c:v>132.12263305508199</c:v>
                </c:pt>
                <c:pt idx="74">
                  <c:v>134.66370997433</c:v>
                </c:pt>
                <c:pt idx="75">
                  <c:v>137.24950996367301</c:v>
                </c:pt>
                <c:pt idx="76">
                  <c:v>138.824417922609</c:v>
                </c:pt>
                <c:pt idx="77">
                  <c:v>140.931344428584</c:v>
                </c:pt>
                <c:pt idx="78">
                  <c:v>142.814897627091</c:v>
                </c:pt>
                <c:pt idx="79">
                  <c:v>145.01390910319199</c:v>
                </c:pt>
                <c:pt idx="80">
                  <c:v>145.891033232962</c:v>
                </c:pt>
                <c:pt idx="81">
                  <c:v>145.54668425750299</c:v>
                </c:pt>
                <c:pt idx="82">
                  <c:v>145.36879460224901</c:v>
                </c:pt>
                <c:pt idx="83">
                  <c:v>146.61745855605901</c:v>
                </c:pt>
                <c:pt idx="84">
                  <c:v>149.82603601716099</c:v>
                </c:pt>
                <c:pt idx="85">
                  <c:v>153.55345875457601</c:v>
                </c:pt>
                <c:pt idx="86">
                  <c:v>156.88750097585901</c:v>
                </c:pt>
                <c:pt idx="87">
                  <c:v>159.02070764771599</c:v>
                </c:pt>
                <c:pt idx="88">
                  <c:v>160.77482536020901</c:v>
                </c:pt>
                <c:pt idx="89">
                  <c:v>162.310476812513</c:v>
                </c:pt>
                <c:pt idx="90">
                  <c:v>164.06373043830899</c:v>
                </c:pt>
                <c:pt idx="91">
                  <c:v>166.19534875234899</c:v>
                </c:pt>
                <c:pt idx="92">
                  <c:v>167.91736570716799</c:v>
                </c:pt>
                <c:pt idx="93">
                  <c:v>169.12504611307301</c:v>
                </c:pt>
                <c:pt idx="94">
                  <c:v>169.18291222112799</c:v>
                </c:pt>
                <c:pt idx="95">
                  <c:v>170.75210726172099</c:v>
                </c:pt>
                <c:pt idx="96">
                  <c:v>172.43326758140699</c:v>
                </c:pt>
                <c:pt idx="97">
                  <c:v>175.11809375311901</c:v>
                </c:pt>
                <c:pt idx="98">
                  <c:v>175.79739153139599</c:v>
                </c:pt>
                <c:pt idx="99">
                  <c:v>177.03068530188401</c:v>
                </c:pt>
                <c:pt idx="100">
                  <c:v>177.57594769916699</c:v>
                </c:pt>
                <c:pt idx="101">
                  <c:v>179.239887910623</c:v>
                </c:pt>
                <c:pt idx="102">
                  <c:v>178.87832456600901</c:v>
                </c:pt>
                <c:pt idx="103">
                  <c:v>178.11565616857101</c:v>
                </c:pt>
                <c:pt idx="104">
                  <c:v>176.13754077286799</c:v>
                </c:pt>
                <c:pt idx="105">
                  <c:v>174.926266158967</c:v>
                </c:pt>
                <c:pt idx="106">
                  <c:v>175.346213042686</c:v>
                </c:pt>
                <c:pt idx="107">
                  <c:v>177.00736464285899</c:v>
                </c:pt>
                <c:pt idx="108">
                  <c:v>179.71231855331399</c:v>
                </c:pt>
                <c:pt idx="109">
                  <c:v>181.82767821462301</c:v>
                </c:pt>
                <c:pt idx="110">
                  <c:v>183.474308263621</c:v>
                </c:pt>
                <c:pt idx="111">
                  <c:v>185.05002114785501</c:v>
                </c:pt>
                <c:pt idx="112">
                  <c:v>185.317234767287</c:v>
                </c:pt>
                <c:pt idx="113">
                  <c:v>186.452444771557</c:v>
                </c:pt>
                <c:pt idx="114">
                  <c:v>186.37266317670799</c:v>
                </c:pt>
                <c:pt idx="115">
                  <c:v>187.430079088517</c:v>
                </c:pt>
                <c:pt idx="116">
                  <c:v>185.636268221574</c:v>
                </c:pt>
                <c:pt idx="117">
                  <c:v>182.357410688589</c:v>
                </c:pt>
                <c:pt idx="118">
                  <c:v>179.30959964791799</c:v>
                </c:pt>
                <c:pt idx="119">
                  <c:v>178.772419978762</c:v>
                </c:pt>
                <c:pt idx="120">
                  <c:v>180.476205899642</c:v>
                </c:pt>
                <c:pt idx="121">
                  <c:v>180.483480970355</c:v>
                </c:pt>
                <c:pt idx="122">
                  <c:v>178.550114713158</c:v>
                </c:pt>
                <c:pt idx="123">
                  <c:v>175.20411471055201</c:v>
                </c:pt>
                <c:pt idx="124">
                  <c:v>173.583766919726</c:v>
                </c:pt>
                <c:pt idx="125">
                  <c:v>173.02615286162799</c:v>
                </c:pt>
                <c:pt idx="126">
                  <c:v>172.80945864020299</c:v>
                </c:pt>
                <c:pt idx="127">
                  <c:v>171.77299754783499</c:v>
                </c:pt>
                <c:pt idx="128">
                  <c:v>168.147914148007</c:v>
                </c:pt>
                <c:pt idx="129">
                  <c:v>163.977630351503</c:v>
                </c:pt>
                <c:pt idx="130">
                  <c:v>158.12500203648599</c:v>
                </c:pt>
                <c:pt idx="131">
                  <c:v>155.342250576288</c:v>
                </c:pt>
                <c:pt idx="132">
                  <c:v>151.57420441934499</c:v>
                </c:pt>
                <c:pt idx="133">
                  <c:v>149.04210347849099</c:v>
                </c:pt>
                <c:pt idx="134">
                  <c:v>144.25662040612099</c:v>
                </c:pt>
                <c:pt idx="135">
                  <c:v>141.117411736398</c:v>
                </c:pt>
                <c:pt idx="136">
                  <c:v>139.256792778364</c:v>
                </c:pt>
                <c:pt idx="137">
                  <c:v>139.724962011325</c:v>
                </c:pt>
                <c:pt idx="138">
                  <c:v>140.11640592083</c:v>
                </c:pt>
                <c:pt idx="139">
                  <c:v>138.98475087723199</c:v>
                </c:pt>
                <c:pt idx="140">
                  <c:v>135.032649539011</c:v>
                </c:pt>
                <c:pt idx="141">
                  <c:v>130.31111450159801</c:v>
                </c:pt>
                <c:pt idx="142">
                  <c:v>128.354047245245</c:v>
                </c:pt>
                <c:pt idx="143">
                  <c:v>128.941709307737</c:v>
                </c:pt>
                <c:pt idx="144">
                  <c:v>131.19140272482801</c:v>
                </c:pt>
                <c:pt idx="145">
                  <c:v>132.39978581587499</c:v>
                </c:pt>
                <c:pt idx="146">
                  <c:v>131.73063546310999</c:v>
                </c:pt>
                <c:pt idx="147">
                  <c:v>129.24611053486501</c:v>
                </c:pt>
                <c:pt idx="148">
                  <c:v>125.88163774065001</c:v>
                </c:pt>
                <c:pt idx="149">
                  <c:v>124.003171315679</c:v>
                </c:pt>
                <c:pt idx="150">
                  <c:v>123.845582855009</c:v>
                </c:pt>
                <c:pt idx="151">
                  <c:v>124.689797769362</c:v>
                </c:pt>
                <c:pt idx="152">
                  <c:v>124.25354787007601</c:v>
                </c:pt>
                <c:pt idx="153">
                  <c:v>123.235763048661</c:v>
                </c:pt>
                <c:pt idx="154">
                  <c:v>122.509069887302</c:v>
                </c:pt>
                <c:pt idx="155">
                  <c:v>123.08047138328401</c:v>
                </c:pt>
                <c:pt idx="156">
                  <c:v>122.36976845525</c:v>
                </c:pt>
                <c:pt idx="157">
                  <c:v>120.867404691855</c:v>
                </c:pt>
                <c:pt idx="158">
                  <c:v>119.59616778131399</c:v>
                </c:pt>
                <c:pt idx="159">
                  <c:v>120.123501133085</c:v>
                </c:pt>
                <c:pt idx="160">
                  <c:v>120.86652364675901</c:v>
                </c:pt>
                <c:pt idx="161">
                  <c:v>120.716217435483</c:v>
                </c:pt>
                <c:pt idx="162">
                  <c:v>120.37309744988001</c:v>
                </c:pt>
                <c:pt idx="163">
                  <c:v>121.210268379556</c:v>
                </c:pt>
                <c:pt idx="164">
                  <c:v>122.785308563304</c:v>
                </c:pt>
                <c:pt idx="165">
                  <c:v>123.96921831827601</c:v>
                </c:pt>
                <c:pt idx="166">
                  <c:v>124.075274927289</c:v>
                </c:pt>
                <c:pt idx="167">
                  <c:v>123.526006165448</c:v>
                </c:pt>
                <c:pt idx="168">
                  <c:v>122.092538339969</c:v>
                </c:pt>
                <c:pt idx="169">
                  <c:v>120.27744001883001</c:v>
                </c:pt>
                <c:pt idx="170">
                  <c:v>120.27994518523199</c:v>
                </c:pt>
                <c:pt idx="171">
                  <c:v>120.973278562834</c:v>
                </c:pt>
                <c:pt idx="172">
                  <c:v>122.42340915567399</c:v>
                </c:pt>
                <c:pt idx="173">
                  <c:v>123.129690320912</c:v>
                </c:pt>
                <c:pt idx="174">
                  <c:v>124.167072604061</c:v>
                </c:pt>
                <c:pt idx="175">
                  <c:v>125.442742014166</c:v>
                </c:pt>
                <c:pt idx="176">
                  <c:v>126.624538422566</c:v>
                </c:pt>
                <c:pt idx="177">
                  <c:v>128.56816782132699</c:v>
                </c:pt>
                <c:pt idx="178">
                  <c:v>129.54089387700901</c:v>
                </c:pt>
                <c:pt idx="179">
                  <c:v>130.34789336389801</c:v>
                </c:pt>
                <c:pt idx="180">
                  <c:v>128.66683595831799</c:v>
                </c:pt>
                <c:pt idx="181">
                  <c:v>127.007215250629</c:v>
                </c:pt>
                <c:pt idx="182">
                  <c:v>126.75877894838</c:v>
                </c:pt>
                <c:pt idx="183">
                  <c:v>129.15721014332399</c:v>
                </c:pt>
                <c:pt idx="184">
                  <c:v>132.11713872239099</c:v>
                </c:pt>
                <c:pt idx="185">
                  <c:v>134.62754688171</c:v>
                </c:pt>
                <c:pt idx="186">
                  <c:v>135.53661550512999</c:v>
                </c:pt>
                <c:pt idx="187">
                  <c:v>136.19314259897399</c:v>
                </c:pt>
                <c:pt idx="188">
                  <c:v>136.822829362124</c:v>
                </c:pt>
                <c:pt idx="189">
                  <c:v>137.44736912987</c:v>
                </c:pt>
                <c:pt idx="190">
                  <c:v>138.31180404119999</c:v>
                </c:pt>
                <c:pt idx="191">
                  <c:v>139.74239637312101</c:v>
                </c:pt>
                <c:pt idx="192">
                  <c:v>141.892918123073</c:v>
                </c:pt>
                <c:pt idx="193">
                  <c:v>142.68852591393701</c:v>
                </c:pt>
                <c:pt idx="194">
                  <c:v>143.12080146820301</c:v>
                </c:pt>
                <c:pt idx="195">
                  <c:v>143.37102968991499</c:v>
                </c:pt>
                <c:pt idx="196">
                  <c:v>145.407757681004</c:v>
                </c:pt>
                <c:pt idx="197">
                  <c:v>147.74318429050399</c:v>
                </c:pt>
                <c:pt idx="198">
                  <c:v>150.30140136556301</c:v>
                </c:pt>
                <c:pt idx="199">
                  <c:v>151.781993866589</c:v>
                </c:pt>
                <c:pt idx="200">
                  <c:v>152.99954077542199</c:v>
                </c:pt>
                <c:pt idx="201">
                  <c:v>153.538000648642</c:v>
                </c:pt>
                <c:pt idx="202">
                  <c:v>154.52384122955999</c:v>
                </c:pt>
                <c:pt idx="203">
                  <c:v>155.49573631260299</c:v>
                </c:pt>
                <c:pt idx="204">
                  <c:v>157.139421184236</c:v>
                </c:pt>
                <c:pt idx="205">
                  <c:v>157.733460731782</c:v>
                </c:pt>
                <c:pt idx="206">
                  <c:v>158.59477624987301</c:v>
                </c:pt>
                <c:pt idx="207">
                  <c:v>159.306303315549</c:v>
                </c:pt>
                <c:pt idx="208">
                  <c:v>161.49802944807701</c:v>
                </c:pt>
                <c:pt idx="209">
                  <c:v>163.71232075513399</c:v>
                </c:pt>
                <c:pt idx="210">
                  <c:v>166.07683741254399</c:v>
                </c:pt>
                <c:pt idx="211">
                  <c:v>167.21851423730399</c:v>
                </c:pt>
                <c:pt idx="212">
                  <c:v>167.24658847084399</c:v>
                </c:pt>
                <c:pt idx="213">
                  <c:v>165.91022893634599</c:v>
                </c:pt>
                <c:pt idx="214">
                  <c:v>165.80937315361101</c:v>
                </c:pt>
                <c:pt idx="215">
                  <c:v>167.28423211304599</c:v>
                </c:pt>
                <c:pt idx="216">
                  <c:v>170.76155677245501</c:v>
                </c:pt>
                <c:pt idx="217">
                  <c:v>172.18079906064099</c:v>
                </c:pt>
                <c:pt idx="218">
                  <c:v>172.304608071796</c:v>
                </c:pt>
                <c:pt idx="219">
                  <c:v>170.94066961374801</c:v>
                </c:pt>
                <c:pt idx="220">
                  <c:v>172.252619532029</c:v>
                </c:pt>
                <c:pt idx="221">
                  <c:v>174.72107634126499</c:v>
                </c:pt>
                <c:pt idx="222">
                  <c:v>179.15380194458601</c:v>
                </c:pt>
                <c:pt idx="223">
                  <c:v>181.76710645819401</c:v>
                </c:pt>
                <c:pt idx="224">
                  <c:v>183.283039013668</c:v>
                </c:pt>
                <c:pt idx="225">
                  <c:v>182.13712088973301</c:v>
                </c:pt>
                <c:pt idx="226">
                  <c:v>181.57830048371301</c:v>
                </c:pt>
                <c:pt idx="227">
                  <c:v>182.55060162333299</c:v>
                </c:pt>
                <c:pt idx="228">
                  <c:v>186.26785566664799</c:v>
                </c:pt>
                <c:pt idx="229">
                  <c:v>191.02660593266299</c:v>
                </c:pt>
                <c:pt idx="230">
                  <c:v>194.00657996058399</c:v>
                </c:pt>
                <c:pt idx="231">
                  <c:v>195.822456140871</c:v>
                </c:pt>
                <c:pt idx="232">
                  <c:v>197.85063855471</c:v>
                </c:pt>
                <c:pt idx="233">
                  <c:v>202.14947400107101</c:v>
                </c:pt>
                <c:pt idx="234">
                  <c:v>204.61187872971101</c:v>
                </c:pt>
                <c:pt idx="235">
                  <c:v>204.82927705111999</c:v>
                </c:pt>
                <c:pt idx="236">
                  <c:v>202.775174170051</c:v>
                </c:pt>
                <c:pt idx="237">
                  <c:v>202.22708616336001</c:v>
                </c:pt>
                <c:pt idx="238">
                  <c:v>203.97343826293499</c:v>
                </c:pt>
                <c:pt idx="239">
                  <c:v>207.08860186598801</c:v>
                </c:pt>
                <c:pt idx="240">
                  <c:v>209.56565298535301</c:v>
                </c:pt>
                <c:pt idx="241">
                  <c:v>208.891322949608</c:v>
                </c:pt>
                <c:pt idx="242">
                  <c:v>206.552573564705</c:v>
                </c:pt>
                <c:pt idx="243">
                  <c:v>205.793545917247</c:v>
                </c:pt>
                <c:pt idx="244">
                  <c:v>207.71993615954</c:v>
                </c:pt>
                <c:pt idx="245">
                  <c:v>212.48268698944099</c:v>
                </c:pt>
                <c:pt idx="246">
                  <c:v>214.99664828520901</c:v>
                </c:pt>
                <c:pt idx="247">
                  <c:v>216.33495680529501</c:v>
                </c:pt>
                <c:pt idx="248">
                  <c:v>214.74358993535901</c:v>
                </c:pt>
                <c:pt idx="249">
                  <c:v>214.99472122697699</c:v>
                </c:pt>
                <c:pt idx="250">
                  <c:v>215.98449172618399</c:v>
                </c:pt>
                <c:pt idx="251">
                  <c:v>218.00654994717999</c:v>
                </c:pt>
                <c:pt idx="252">
                  <c:v>219.67169861448599</c:v>
                </c:pt>
                <c:pt idx="253">
                  <c:v>219.968966734216</c:v>
                </c:pt>
                <c:pt idx="254">
                  <c:v>220.466141018006</c:v>
                </c:pt>
                <c:pt idx="255">
                  <c:v>220.67027395567999</c:v>
                </c:pt>
                <c:pt idx="256">
                  <c:v>222.14405532155001</c:v>
                </c:pt>
                <c:pt idx="257">
                  <c:v>223.758725548081</c:v>
                </c:pt>
                <c:pt idx="258">
                  <c:v>225.86147595355999</c:v>
                </c:pt>
                <c:pt idx="259">
                  <c:v>227.48598930794299</c:v>
                </c:pt>
                <c:pt idx="260">
                  <c:v>227.90980574869201</c:v>
                </c:pt>
                <c:pt idx="261">
                  <c:v>226.978924175662</c:v>
                </c:pt>
                <c:pt idx="262">
                  <c:v>225.94230803134801</c:v>
                </c:pt>
                <c:pt idx="263">
                  <c:v>227.05854234294401</c:v>
                </c:pt>
                <c:pt idx="264">
                  <c:v>230.06299034718</c:v>
                </c:pt>
                <c:pt idx="265">
                  <c:v>234.122488694141</c:v>
                </c:pt>
                <c:pt idx="266">
                  <c:v>235.88307102356299</c:v>
                </c:pt>
                <c:pt idx="267">
                  <c:v>235.094699336839</c:v>
                </c:pt>
                <c:pt idx="268">
                  <c:v>232.399218753257</c:v>
                </c:pt>
                <c:pt idx="269">
                  <c:v>231.088690014755</c:v>
                </c:pt>
                <c:pt idx="270">
                  <c:v>230.70902867142999</c:v>
                </c:pt>
                <c:pt idx="271">
                  <c:v>232.83933220133099</c:v>
                </c:pt>
                <c:pt idx="272">
                  <c:v>236.41392355434101</c:v>
                </c:pt>
                <c:pt idx="273">
                  <c:v>242.32772720401499</c:v>
                </c:pt>
                <c:pt idx="274">
                  <c:v>246.606823542315</c:v>
                </c:pt>
                <c:pt idx="275">
                  <c:v>248.56230205623899</c:v>
                </c:pt>
                <c:pt idx="276">
                  <c:v>247.61344358551599</c:v>
                </c:pt>
                <c:pt idx="277">
                  <c:v>246.88689538816001</c:v>
                </c:pt>
                <c:pt idx="278">
                  <c:v>248.940697759606</c:v>
                </c:pt>
                <c:pt idx="279">
                  <c:v>252.88187857195501</c:v>
                </c:pt>
                <c:pt idx="280">
                  <c:v>257.1573032901</c:v>
                </c:pt>
                <c:pt idx="281">
                  <c:v>261.156046694243</c:v>
                </c:pt>
                <c:pt idx="282">
                  <c:v>264.79904619750499</c:v>
                </c:pt>
                <c:pt idx="283">
                  <c:v>269.09004710479797</c:v>
                </c:pt>
                <c:pt idx="284">
                  <c:v>271.72274125775198</c:v>
                </c:pt>
                <c:pt idx="285">
                  <c:v>277.421704286448</c:v>
                </c:pt>
                <c:pt idx="286">
                  <c:v>282.16176887719803</c:v>
                </c:pt>
                <c:pt idx="287">
                  <c:v>286.02725578900697</c:v>
                </c:pt>
                <c:pt idx="288">
                  <c:v>284.83144545098702</c:v>
                </c:pt>
                <c:pt idx="289">
                  <c:v>284.64763564429398</c:v>
                </c:pt>
                <c:pt idx="290">
                  <c:v>288.02166395983699</c:v>
                </c:pt>
                <c:pt idx="291">
                  <c:v>296.67942711772099</c:v>
                </c:pt>
                <c:pt idx="292">
                  <c:v>303.41649609201897</c:v>
                </c:pt>
                <c:pt idx="293">
                  <c:v>306.136510202203</c:v>
                </c:pt>
                <c:pt idx="294">
                  <c:v>304.51939396224998</c:v>
                </c:pt>
                <c:pt idx="295">
                  <c:v>305.16490955990201</c:v>
                </c:pt>
                <c:pt idx="296">
                  <c:v>304.38220468134699</c:v>
                </c:pt>
                <c:pt idx="297">
                  <c:v>305.98842614616302</c:v>
                </c:pt>
                <c:pt idx="298">
                  <c:v>303.929843764917</c:v>
                </c:pt>
                <c:pt idx="299">
                  <c:v>301.63858371824</c:v>
                </c:pt>
                <c:pt idx="300">
                  <c:v>300.10459109576698</c:v>
                </c:pt>
                <c:pt idx="301">
                  <c:v>301.618742685146</c:v>
                </c:pt>
                <c:pt idx="302">
                  <c:v>303.709690053624</c:v>
                </c:pt>
                <c:pt idx="303">
                  <c:v>303.77213475380802</c:v>
                </c:pt>
                <c:pt idx="304">
                  <c:v>307.141670535782</c:v>
                </c:pt>
                <c:pt idx="305">
                  <c:v>308.55639749344601</c:v>
                </c:pt>
                <c:pt idx="306">
                  <c:v>313.61208873290502</c:v>
                </c:pt>
                <c:pt idx="307">
                  <c:v>314.80389027211498</c:v>
                </c:pt>
                <c:pt idx="308">
                  <c:v>316.42675222844599</c:v>
                </c:pt>
                <c:pt idx="309">
                  <c:v>312.24543953319397</c:v>
                </c:pt>
                <c:pt idx="310">
                  <c:v>311.83753221287498</c:v>
                </c:pt>
                <c:pt idx="311">
                  <c:v>308.383806267041</c:v>
                </c:pt>
                <c:pt idx="312">
                  <c:v>311.349977287115</c:v>
                </c:pt>
                <c:pt idx="313">
                  <c:v>310.93933791004002</c:v>
                </c:pt>
                <c:pt idx="314">
                  <c:v>314.56136381239298</c:v>
                </c:pt>
                <c:pt idx="315">
                  <c:v>313.57063844638498</c:v>
                </c:pt>
                <c:pt idx="316">
                  <c:v>314.595833538823</c:v>
                </c:pt>
                <c:pt idx="317">
                  <c:v>311.71136138492898</c:v>
                </c:pt>
                <c:pt idx="318">
                  <c:v>311.61431932860501</c:v>
                </c:pt>
                <c:pt idx="319">
                  <c:v>310.68744947435601</c:v>
                </c:pt>
                <c:pt idx="320">
                  <c:v>310.42357900108902</c:v>
                </c:pt>
                <c:pt idx="321">
                  <c:v>314.465048734118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3-4896-BBE0-553244276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VW'!$Q$42:$Q$351</c:f>
              <c:numCache>
                <c:formatCode>[$-409]mmm\-yy;@</c:formatCode>
                <c:ptCount val="310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</c:numCache>
            </c:numRef>
          </c:xVal>
          <c:yVal>
            <c:numRef>
              <c:f>'U.S. EW &amp; VW'!$U$42:$U$351</c:f>
              <c:numCache>
                <c:formatCode>0.0%</c:formatCode>
                <c:ptCount val="310"/>
                <c:pt idx="0">
                  <c:v>4.0546878879267112E-2</c:v>
                </c:pt>
                <c:pt idx="1">
                  <c:v>3.4615827045354708E-2</c:v>
                </c:pt>
                <c:pt idx="2">
                  <c:v>2.8079265869023873E-2</c:v>
                </c:pt>
                <c:pt idx="3">
                  <c:v>3.0547138703139964E-2</c:v>
                </c:pt>
                <c:pt idx="4">
                  <c:v>1.2048377506912455E-2</c:v>
                </c:pt>
                <c:pt idx="5">
                  <c:v>3.0868411258644368E-3</c:v>
                </c:pt>
                <c:pt idx="6">
                  <c:v>1.4709252261504879E-2</c:v>
                </c:pt>
                <c:pt idx="7">
                  <c:v>3.6789499073396792E-2</c:v>
                </c:pt>
                <c:pt idx="8">
                  <c:v>5.350233029742868E-2</c:v>
                </c:pt>
                <c:pt idx="9">
                  <c:v>5.3942479189896142E-2</c:v>
                </c:pt>
                <c:pt idx="10">
                  <c:v>4.8956052809738138E-2</c:v>
                </c:pt>
                <c:pt idx="11">
                  <c:v>4.632011605525288E-2</c:v>
                </c:pt>
                <c:pt idx="12">
                  <c:v>5.1487738324649479E-2</c:v>
                </c:pt>
                <c:pt idx="13">
                  <c:v>4.5757591667977993E-2</c:v>
                </c:pt>
                <c:pt idx="14">
                  <c:v>5.0819652945724991E-2</c:v>
                </c:pt>
                <c:pt idx="15">
                  <c:v>5.505657977483347E-2</c:v>
                </c:pt>
                <c:pt idx="16">
                  <c:v>9.0571905262677888E-2</c:v>
                </c:pt>
                <c:pt idx="17">
                  <c:v>0.10554951555912551</c:v>
                </c:pt>
                <c:pt idx="18">
                  <c:v>0.10755164388059857</c:v>
                </c:pt>
                <c:pt idx="19">
                  <c:v>8.4025279620944415E-2</c:v>
                </c:pt>
                <c:pt idx="20">
                  <c:v>7.8434762165981109E-2</c:v>
                </c:pt>
                <c:pt idx="21">
                  <c:v>7.9874749918753762E-2</c:v>
                </c:pt>
                <c:pt idx="22">
                  <c:v>9.1872904326885774E-2</c:v>
                </c:pt>
                <c:pt idx="23">
                  <c:v>9.7494286975197797E-2</c:v>
                </c:pt>
                <c:pt idx="24">
                  <c:v>9.6426205499861473E-2</c:v>
                </c:pt>
                <c:pt idx="25">
                  <c:v>0.11605154252375516</c:v>
                </c:pt>
                <c:pt idx="26">
                  <c:v>0.12913890422621632</c:v>
                </c:pt>
                <c:pt idx="27">
                  <c:v>0.13872294097711269</c:v>
                </c:pt>
                <c:pt idx="28">
                  <c:v>0.10870332747713185</c:v>
                </c:pt>
                <c:pt idx="29">
                  <c:v>7.9884760335464433E-2</c:v>
                </c:pt>
                <c:pt idx="30">
                  <c:v>6.407833493805315E-2</c:v>
                </c:pt>
                <c:pt idx="31">
                  <c:v>5.22732912231052E-2</c:v>
                </c:pt>
                <c:pt idx="32">
                  <c:v>3.6841528586479155E-2</c:v>
                </c:pt>
                <c:pt idx="33">
                  <c:v>7.6145765287514156E-3</c:v>
                </c:pt>
                <c:pt idx="34">
                  <c:v>-1.1426741282062336E-2</c:v>
                </c:pt>
                <c:pt idx="35">
                  <c:v>-2.3842498306884008E-2</c:v>
                </c:pt>
                <c:pt idx="36">
                  <c:v>-1.5675127628076213E-2</c:v>
                </c:pt>
                <c:pt idx="37">
                  <c:v>-1.3019715105458962E-3</c:v>
                </c:pt>
                <c:pt idx="38">
                  <c:v>1.368278011360502E-2</c:v>
                </c:pt>
                <c:pt idx="39">
                  <c:v>1.711339171562809E-2</c:v>
                </c:pt>
                <c:pt idx="40">
                  <c:v>1.1999037387475209E-2</c:v>
                </c:pt>
                <c:pt idx="41">
                  <c:v>7.2703414790304954E-3</c:v>
                </c:pt>
                <c:pt idx="42">
                  <c:v>1.1189509488007676E-3</c:v>
                </c:pt>
                <c:pt idx="43">
                  <c:v>3.3131351856070523E-3</c:v>
                </c:pt>
                <c:pt idx="44">
                  <c:v>7.0846379898048539E-3</c:v>
                </c:pt>
                <c:pt idx="45">
                  <c:v>2.8203103480948011E-2</c:v>
                </c:pt>
                <c:pt idx="46">
                  <c:v>5.405631144290135E-2</c:v>
                </c:pt>
                <c:pt idx="47">
                  <c:v>8.5879555412359032E-2</c:v>
                </c:pt>
                <c:pt idx="48">
                  <c:v>9.8022451952800127E-2</c:v>
                </c:pt>
                <c:pt idx="49">
                  <c:v>9.3978017169221051E-2</c:v>
                </c:pt>
                <c:pt idx="50">
                  <c:v>8.2635506721368657E-2</c:v>
                </c:pt>
                <c:pt idx="51">
                  <c:v>7.5573499879222572E-2</c:v>
                </c:pt>
                <c:pt idx="52">
                  <c:v>8.223197568147067E-2</c:v>
                </c:pt>
                <c:pt idx="53">
                  <c:v>8.5313438489950766E-2</c:v>
                </c:pt>
                <c:pt idx="54">
                  <c:v>8.9137552072359627E-2</c:v>
                </c:pt>
                <c:pt idx="55">
                  <c:v>7.2205340270791396E-2</c:v>
                </c:pt>
                <c:pt idx="56">
                  <c:v>5.8896171856826385E-2</c:v>
                </c:pt>
                <c:pt idx="57">
                  <c:v>4.6538568071430531E-2</c:v>
                </c:pt>
                <c:pt idx="58">
                  <c:v>3.78010673570921E-2</c:v>
                </c:pt>
                <c:pt idx="59">
                  <c:v>3.0076160324658874E-2</c:v>
                </c:pt>
                <c:pt idx="60">
                  <c:v>1.5473536282446965E-2</c:v>
                </c:pt>
                <c:pt idx="61">
                  <c:v>3.1456616738432697E-2</c:v>
                </c:pt>
                <c:pt idx="62">
                  <c:v>4.3316658134970876E-2</c:v>
                </c:pt>
                <c:pt idx="63">
                  <c:v>7.1740942008850395E-2</c:v>
                </c:pt>
                <c:pt idx="64">
                  <c:v>7.2925109853554382E-2</c:v>
                </c:pt>
                <c:pt idx="65">
                  <c:v>9.1907199590766542E-2</c:v>
                </c:pt>
                <c:pt idx="66">
                  <c:v>0.11053806126365151</c:v>
                </c:pt>
                <c:pt idx="67">
                  <c:v>0.15210674091624421</c:v>
                </c:pt>
                <c:pt idx="68">
                  <c:v>0.18199244715523966</c:v>
                </c:pt>
                <c:pt idx="69">
                  <c:v>0.19516964269873371</c:v>
                </c:pt>
                <c:pt idx="70">
                  <c:v>0.18323851303525762</c:v>
                </c:pt>
                <c:pt idx="71">
                  <c:v>0.1637036021226137</c:v>
                </c:pt>
                <c:pt idx="72">
                  <c:v>0.15599282359339361</c:v>
                </c:pt>
                <c:pt idx="73">
                  <c:v>0.15307508987993512</c:v>
                </c:pt>
                <c:pt idx="74">
                  <c:v>0.15957297711585228</c:v>
                </c:pt>
                <c:pt idx="75">
                  <c:v>0.15286684198253386</c:v>
                </c:pt>
                <c:pt idx="76">
                  <c:v>0.14598624245111291</c:v>
                </c:pt>
                <c:pt idx="77">
                  <c:v>0.13007310396887251</c:v>
                </c:pt>
                <c:pt idx="78">
                  <c:v>0.12079382760776114</c:v>
                </c:pt>
                <c:pt idx="79">
                  <c:v>0.11491222203974072</c:v>
                </c:pt>
                <c:pt idx="80">
                  <c:v>0.11952681813216004</c:v>
                </c:pt>
                <c:pt idx="81">
                  <c:v>0.13434303500814826</c:v>
                </c:pt>
                <c:pt idx="82">
                  <c:v>0.15394191225716791</c:v>
                </c:pt>
                <c:pt idx="83">
                  <c:v>0.16256921221058329</c:v>
                </c:pt>
                <c:pt idx="84">
                  <c:v>0.15962370715308105</c:v>
                </c:pt>
                <c:pt idx="85">
                  <c:v>0.14050470206326415</c:v>
                </c:pt>
                <c:pt idx="86">
                  <c:v>0.13403834912506163</c:v>
                </c:pt>
                <c:pt idx="87">
                  <c:v>0.13244337177044541</c:v>
                </c:pt>
                <c:pt idx="88">
                  <c:v>0.14009954157777216</c:v>
                </c:pt>
                <c:pt idx="89">
                  <c:v>0.13810307799042465</c:v>
                </c:pt>
                <c:pt idx="90">
                  <c:v>0.13192699752459336</c:v>
                </c:pt>
                <c:pt idx="91">
                  <c:v>0.12045345377838523</c:v>
                </c:pt>
                <c:pt idx="92">
                  <c:v>9.9899899568152817E-2</c:v>
                </c:pt>
                <c:pt idx="93">
                  <c:v>8.8515641782546117E-2</c:v>
                </c:pt>
                <c:pt idx="94">
                  <c:v>8.6110431930971787E-2</c:v>
                </c:pt>
                <c:pt idx="95">
                  <c:v>0.10554935266254595</c:v>
                </c:pt>
                <c:pt idx="96">
                  <c:v>0.10989324868753436</c:v>
                </c:pt>
                <c:pt idx="97">
                  <c:v>0.10838560224093308</c:v>
                </c:pt>
                <c:pt idx="98">
                  <c:v>9.1015138774909854E-2</c:v>
                </c:pt>
                <c:pt idx="99">
                  <c:v>8.910478164016733E-2</c:v>
                </c:pt>
                <c:pt idx="100">
                  <c:v>9.4515817942517621E-2</c:v>
                </c:pt>
                <c:pt idx="101">
                  <c:v>0.1039141651472415</c:v>
                </c:pt>
                <c:pt idx="102">
                  <c:v>0.10461787071632034</c:v>
                </c:pt>
                <c:pt idx="103">
                  <c:v>9.7000132844672349E-2</c:v>
                </c:pt>
                <c:pt idx="104">
                  <c:v>9.5899388362898685E-2</c:v>
                </c:pt>
                <c:pt idx="105">
                  <c:v>7.8104722634337875E-2</c:v>
                </c:pt>
                <c:pt idx="106">
                  <c:v>6.5593917603003593E-2</c:v>
                </c:pt>
                <c:pt idx="107">
                  <c:v>3.5324276984507907E-2</c:v>
                </c:pt>
                <c:pt idx="108">
                  <c:v>2.6718646256412182E-2</c:v>
                </c:pt>
                <c:pt idx="109">
                  <c:v>-7.5672250690497211E-3</c:v>
                </c:pt>
                <c:pt idx="110">
                  <c:v>-2.8974344064048974E-2</c:v>
                </c:pt>
                <c:pt idx="111">
                  <c:v>-6.4547738231949148E-2</c:v>
                </c:pt>
                <c:pt idx="112">
                  <c:v>-6.4432962229697521E-2</c:v>
                </c:pt>
                <c:pt idx="113">
                  <c:v>-6.4513954333732193E-2</c:v>
                </c:pt>
                <c:pt idx="114">
                  <c:v>-5.8101281294611673E-2</c:v>
                </c:pt>
                <c:pt idx="115">
                  <c:v>-7.3354240606959942E-2</c:v>
                </c:pt>
                <c:pt idx="116">
                  <c:v>-8.6216585071505203E-2</c:v>
                </c:pt>
                <c:pt idx="117">
                  <c:v>-9.4262835485792396E-2</c:v>
                </c:pt>
                <c:pt idx="118">
                  <c:v>-0.1097420072989469</c:v>
                </c:pt>
                <c:pt idx="119">
                  <c:v>-0.12684801160712789</c:v>
                </c:pt>
                <c:pt idx="120">
                  <c:v>-0.1395322870918233</c:v>
                </c:pt>
                <c:pt idx="121">
                  <c:v>-0.12083483927632099</c:v>
                </c:pt>
                <c:pt idx="122">
                  <c:v>-0.11770429231055146</c:v>
                </c:pt>
                <c:pt idx="123">
                  <c:v>-0.12740169330294171</c:v>
                </c:pt>
                <c:pt idx="124">
                  <c:v>-0.19611647421755118</c:v>
                </c:pt>
                <c:pt idx="125">
                  <c:v>-0.24867149686278978</c:v>
                </c:pt>
                <c:pt idx="126">
                  <c:v>-0.29340733286595788</c:v>
                </c:pt>
                <c:pt idx="127">
                  <c:v>-0.27836881591084239</c:v>
                </c:pt>
                <c:pt idx="128">
                  <c:v>-0.26648718202639954</c:v>
                </c:pt>
                <c:pt idx="129">
                  <c:v>-0.25654656638276707</c:v>
                </c:pt>
                <c:pt idx="130">
                  <c:v>-0.26471585424163901</c:v>
                </c:pt>
                <c:pt idx="131">
                  <c:v>-0.26254284885985402</c:v>
                </c:pt>
                <c:pt idx="132">
                  <c:v>-0.25384378360471638</c:v>
                </c:pt>
                <c:pt idx="133">
                  <c:v>-0.24050134409325763</c:v>
                </c:pt>
                <c:pt idx="134">
                  <c:v>-0.20809397171407085</c:v>
                </c:pt>
                <c:pt idx="135">
                  <c:v>-0.15447554387482509</c:v>
                </c:pt>
                <c:pt idx="136">
                  <c:v>-7.3169883794511281E-2</c:v>
                </c:pt>
                <c:pt idx="137">
                  <c:v>-1.1943863483404815E-2</c:v>
                </c:pt>
                <c:pt idx="138">
                  <c:v>3.3036979052943893E-2</c:v>
                </c:pt>
                <c:pt idx="139">
                  <c:v>3.9008596375244009E-2</c:v>
                </c:pt>
                <c:pt idx="140">
                  <c:v>5.5486725630508937E-2</c:v>
                </c:pt>
                <c:pt idx="141">
                  <c:v>7.7821446632927671E-2</c:v>
                </c:pt>
                <c:pt idx="142">
                  <c:v>0.10899130477361707</c:v>
                </c:pt>
                <c:pt idx="143">
                  <c:v>0.14055058228805173</c:v>
                </c:pt>
                <c:pt idx="144">
                  <c:v>0.16164566260610314</c:v>
                </c:pt>
                <c:pt idx="145">
                  <c:v>0.16308617264322023</c:v>
                </c:pt>
                <c:pt idx="146">
                  <c:v>0.13402298523353617</c:v>
                </c:pt>
                <c:pt idx="147">
                  <c:v>9.1852463716192601E-2</c:v>
                </c:pt>
                <c:pt idx="148">
                  <c:v>6.5556386787749554E-2</c:v>
                </c:pt>
                <c:pt idx="149">
                  <c:v>5.9361079336234912E-2</c:v>
                </c:pt>
                <c:pt idx="150">
                  <c:v>5.9192034873399857E-2</c:v>
                </c:pt>
                <c:pt idx="151">
                  <c:v>5.1889055497216674E-2</c:v>
                </c:pt>
                <c:pt idx="152">
                  <c:v>4.9331544007338302E-2</c:v>
                </c:pt>
                <c:pt idx="153">
                  <c:v>5.3459259823612992E-2</c:v>
                </c:pt>
                <c:pt idx="154">
                  <c:v>7.2573484855829262E-2</c:v>
                </c:pt>
                <c:pt idx="155">
                  <c:v>7.5610129054717756E-2</c:v>
                </c:pt>
                <c:pt idx="156">
                  <c:v>6.7456342066344988E-2</c:v>
                </c:pt>
                <c:pt idx="157">
                  <c:v>4.8031199891566567E-2</c:v>
                </c:pt>
                <c:pt idx="158">
                  <c:v>4.0053148826892038E-2</c:v>
                </c:pt>
                <c:pt idx="159">
                  <c:v>4.498201557460435E-2</c:v>
                </c:pt>
                <c:pt idx="160">
                  <c:v>4.7923306705325741E-2</c:v>
                </c:pt>
                <c:pt idx="161">
                  <c:v>5.2488744382076291E-2</c:v>
                </c:pt>
                <c:pt idx="162">
                  <c:v>6.4950044822809527E-2</c:v>
                </c:pt>
                <c:pt idx="163">
                  <c:v>7.6645040281237309E-2</c:v>
                </c:pt>
                <c:pt idx="164">
                  <c:v>7.2622167669291748E-2</c:v>
                </c:pt>
                <c:pt idx="165">
                  <c:v>5.702798398282094E-2</c:v>
                </c:pt>
                <c:pt idx="166">
                  <c:v>4.0538886579153388E-2</c:v>
                </c:pt>
                <c:pt idx="167">
                  <c:v>3.8812676133145541E-2</c:v>
                </c:pt>
                <c:pt idx="168">
                  <c:v>3.594163857244248E-2</c:v>
                </c:pt>
                <c:pt idx="169">
                  <c:v>4.9638505972221969E-2</c:v>
                </c:pt>
                <c:pt idx="170">
                  <c:v>6.9012225606440714E-2</c:v>
                </c:pt>
                <c:pt idx="171">
                  <c:v>8.6655634781357405E-2</c:v>
                </c:pt>
                <c:pt idx="172">
                  <c:v>0.10361881182707111</c:v>
                </c:pt>
                <c:pt idx="173">
                  <c:v>0.11154058285722557</c:v>
                </c:pt>
                <c:pt idx="174">
                  <c:v>0.1234539212264294</c:v>
                </c:pt>
                <c:pt idx="175">
                  <c:v>0.11717967817500963</c:v>
                </c:pt>
                <c:pt idx="176">
                  <c:v>0.1215613925986565</c:v>
                </c:pt>
                <c:pt idx="177">
                  <c:v>0.12033713138284097</c:v>
                </c:pt>
                <c:pt idx="178">
                  <c:v>0.12746245157824276</c:v>
                </c:pt>
                <c:pt idx="179">
                  <c:v>0.11532628546552681</c:v>
                </c:pt>
                <c:pt idx="180">
                  <c:v>0.11734379557609365</c:v>
                </c:pt>
                <c:pt idx="181">
                  <c:v>0.10805212339153059</c:v>
                </c:pt>
                <c:pt idx="182">
                  <c:v>0.10712477769528905</c:v>
                </c:pt>
                <c:pt idx="183">
                  <c:v>9.809915791119117E-2</c:v>
                </c:pt>
                <c:pt idx="184">
                  <c:v>8.2522039760873023E-2</c:v>
                </c:pt>
                <c:pt idx="185">
                  <c:v>6.8063756200959613E-2</c:v>
                </c:pt>
                <c:pt idx="186">
                  <c:v>4.7122749970469613E-2</c:v>
                </c:pt>
                <c:pt idx="187">
                  <c:v>5.9518712463473955E-2</c:v>
                </c:pt>
                <c:pt idx="188">
                  <c:v>6.0750291475407003E-2</c:v>
                </c:pt>
                <c:pt idx="189">
                  <c:v>7.3512500570667161E-2</c:v>
                </c:pt>
                <c:pt idx="190">
                  <c:v>7.1932674798870666E-2</c:v>
                </c:pt>
                <c:pt idx="191">
                  <c:v>9.7594265238819311E-2</c:v>
                </c:pt>
                <c:pt idx="192">
                  <c:v>0.11502377199763747</c:v>
                </c:pt>
                <c:pt idx="193">
                  <c:v>0.13413402135444685</c:v>
                </c:pt>
                <c:pt idx="194">
                  <c:v>0.12384129952238299</c:v>
                </c:pt>
                <c:pt idx="195">
                  <c:v>0.12648855354883892</c:v>
                </c:pt>
                <c:pt idx="196">
                  <c:v>0.13249416077309295</c:v>
                </c:pt>
                <c:pt idx="197">
                  <c:v>0.1447979556147303</c:v>
                </c:pt>
                <c:pt idx="198">
                  <c:v>0.14312871288319018</c:v>
                </c:pt>
                <c:pt idx="199">
                  <c:v>0.11806602486080231</c:v>
                </c:pt>
                <c:pt idx="200">
                  <c:v>0.10256027148144398</c:v>
                </c:pt>
                <c:pt idx="201">
                  <c:v>7.941742935853946E-2</c:v>
                </c:pt>
                <c:pt idx="202">
                  <c:v>7.5384523373330792E-2</c:v>
                </c:pt>
                <c:pt idx="203">
                  <c:v>5.7856327690697373E-2</c:v>
                </c:pt>
                <c:pt idx="204">
                  <c:v>5.3615377314182755E-2</c:v>
                </c:pt>
                <c:pt idx="205">
                  <c:v>3.7929971102403259E-2</c:v>
                </c:pt>
                <c:pt idx="206">
                  <c:v>4.2865860152586643E-2</c:v>
                </c:pt>
                <c:pt idx="207">
                  <c:v>3.3612964915764376E-2</c:v>
                </c:pt>
                <c:pt idx="208">
                  <c:v>3.8722881501234596E-2</c:v>
                </c:pt>
                <c:pt idx="209">
                  <c:v>3.5470706669808338E-2</c:v>
                </c:pt>
                <c:pt idx="210">
                  <c:v>5.1355587870121733E-2</c:v>
                </c:pt>
                <c:pt idx="211">
                  <c:v>6.0541423545386275E-2</c:v>
                </c:pt>
                <c:pt idx="212">
                  <c:v>6.3543776617450476E-2</c:v>
                </c:pt>
                <c:pt idx="213">
                  <c:v>7.139890733025811E-2</c:v>
                </c:pt>
                <c:pt idx="214">
                  <c:v>6.8908893659050729E-2</c:v>
                </c:pt>
                <c:pt idx="215">
                  <c:v>6.4209517640320346E-2</c:v>
                </c:pt>
                <c:pt idx="216">
                  <c:v>3.787375372467805E-2</c:v>
                </c:pt>
                <c:pt idx="217">
                  <c:v>2.9244362366052101E-2</c:v>
                </c:pt>
                <c:pt idx="218">
                  <c:v>3.2674560655638896E-2</c:v>
                </c:pt>
                <c:pt idx="219">
                  <c:v>5.8027041230040544E-2</c:v>
                </c:pt>
                <c:pt idx="220">
                  <c:v>6.9124485863149232E-2</c:v>
                </c:pt>
                <c:pt idx="221">
                  <c:v>7.294334921812351E-2</c:v>
                </c:pt>
                <c:pt idx="222">
                  <c:v>5.3709565752839028E-2</c:v>
                </c:pt>
                <c:pt idx="223">
                  <c:v>4.6425488458295749E-2</c:v>
                </c:pt>
                <c:pt idx="224">
                  <c:v>4.3625233214843906E-2</c:v>
                </c:pt>
                <c:pt idx="225">
                  <c:v>5.1820455048555703E-2</c:v>
                </c:pt>
                <c:pt idx="226">
                  <c:v>5.566184581136624E-2</c:v>
                </c:pt>
                <c:pt idx="227">
                  <c:v>5.7773513814179056E-2</c:v>
                </c:pt>
                <c:pt idx="228">
                  <c:v>6.4825150558492473E-2</c:v>
                </c:pt>
                <c:pt idx="229">
                  <c:v>8.0748217882654849E-2</c:v>
                </c:pt>
                <c:pt idx="230">
                  <c:v>9.2455356589896454E-2</c:v>
                </c:pt>
                <c:pt idx="231">
                  <c:v>8.8469964753349783E-2</c:v>
                </c:pt>
                <c:pt idx="232">
                  <c:v>6.2848829841743559E-2</c:v>
                </c:pt>
                <c:pt idx="233">
                  <c:v>3.8832180541848116E-2</c:v>
                </c:pt>
                <c:pt idx="234">
                  <c:v>3.8573522815081418E-2</c:v>
                </c:pt>
                <c:pt idx="235">
                  <c:v>4.8921442680977201E-2</c:v>
                </c:pt>
                <c:pt idx="236">
                  <c:v>5.6973496145151126E-2</c:v>
                </c:pt>
                <c:pt idx="237">
                  <c:v>4.2551008477935248E-2</c:v>
                </c:pt>
                <c:pt idx="238">
                  <c:v>3.1588986781074802E-2</c:v>
                </c:pt>
                <c:pt idx="239">
                  <c:v>3.0136828268833238E-2</c:v>
                </c:pt>
                <c:pt idx="240">
                  <c:v>4.2988890465144536E-2</c:v>
                </c:pt>
                <c:pt idx="241">
                  <c:v>4.9241450131499498E-2</c:v>
                </c:pt>
                <c:pt idx="242">
                  <c:v>4.3026844864793912E-2</c:v>
                </c:pt>
                <c:pt idx="243">
                  <c:v>4.0067382089467918E-2</c:v>
                </c:pt>
                <c:pt idx="244">
                  <c:v>5.5123113119590395E-2</c:v>
                </c:pt>
                <c:pt idx="245">
                  <c:v>8.1502969279258597E-2</c:v>
                </c:pt>
                <c:pt idx="246">
                  <c:v>8.8809984826675237E-2</c:v>
                </c:pt>
                <c:pt idx="247">
                  <c:v>7.7837182044274034E-2</c:v>
                </c:pt>
                <c:pt idx="248">
                  <c:v>6.2173422651253363E-2</c:v>
                </c:pt>
                <c:pt idx="249">
                  <c:v>5.9244137862588531E-2</c:v>
                </c:pt>
                <c:pt idx="250">
                  <c:v>6.4638906578270205E-2</c:v>
                </c:pt>
                <c:pt idx="251">
                  <c:v>7.1547095672177097E-2</c:v>
                </c:pt>
                <c:pt idx="252">
                  <c:v>7.1843606961263573E-2</c:v>
                </c:pt>
                <c:pt idx="253">
                  <c:v>6.4518193048870964E-2</c:v>
                </c:pt>
                <c:pt idx="254">
                  <c:v>5.7198351190468344E-2</c:v>
                </c:pt>
                <c:pt idx="255">
                  <c:v>4.4600564590580039E-2</c:v>
                </c:pt>
                <c:pt idx="256">
                  <c:v>2.7749913576696317E-2</c:v>
                </c:pt>
                <c:pt idx="257">
                  <c:v>7.0484889997837197E-3</c:v>
                </c:pt>
                <c:pt idx="258">
                  <c:v>1.8197594449955723E-3</c:v>
                </c:pt>
                <c:pt idx="259">
                  <c:v>1.0727383269307111E-2</c:v>
                </c:pt>
                <c:pt idx="260">
                  <c:v>3.0684150003730482E-2</c:v>
                </c:pt>
                <c:pt idx="261">
                  <c:v>5.3741429482746739E-2</c:v>
                </c:pt>
                <c:pt idx="262">
                  <c:v>7.2667637362105575E-2</c:v>
                </c:pt>
                <c:pt idx="263">
                  <c:v>7.5522030024640641E-2</c:v>
                </c:pt>
                <c:pt idx="264">
                  <c:v>6.8362527336872647E-2</c:v>
                </c:pt>
                <c:pt idx="265">
                  <c:v>5.7254694705626274E-2</c:v>
                </c:pt>
                <c:pt idx="266">
                  <c:v>6.4403867355080857E-2</c:v>
                </c:pt>
                <c:pt idx="267">
                  <c:v>7.1179343939283379E-2</c:v>
                </c:pt>
                <c:pt idx="268">
                  <c:v>9.0408855078195405E-2</c:v>
                </c:pt>
                <c:pt idx="269">
                  <c:v>0.11172255630548156</c:v>
                </c:pt>
                <c:pt idx="270">
                  <c:v>0.14469326792845805</c:v>
                </c:pt>
                <c:pt idx="271">
                  <c:v>0.16966919126421542</c:v>
                </c:pt>
                <c:pt idx="272">
                  <c:v>0.18212924854510248</c:v>
                </c:pt>
                <c:pt idx="273">
                  <c:v>0.18156251854410832</c:v>
                </c:pt>
                <c:pt idx="274">
                  <c:v>0.18762936176664136</c:v>
                </c:pt>
                <c:pt idx="275">
                  <c:v>0.20045404569477765</c:v>
                </c:pt>
                <c:pt idx="276">
                  <c:v>0.21424857441105227</c:v>
                </c:pt>
                <c:pt idx="277">
                  <c:v>0.20602900367105725</c:v>
                </c:pt>
                <c:pt idx="278">
                  <c:v>0.18598315156390521</c:v>
                </c:pt>
                <c:pt idx="279">
                  <c:v>0.17998736890746714</c:v>
                </c:pt>
                <c:pt idx="280">
                  <c:v>0.18841286631623499</c:v>
                </c:pt>
                <c:pt idx="281">
                  <c:v>0.19142901528623479</c:v>
                </c:pt>
                <c:pt idx="282">
                  <c:v>0.17082819188360587</c:v>
                </c:pt>
                <c:pt idx="283">
                  <c:v>0.13008910604307689</c:v>
                </c:pt>
                <c:pt idx="284">
                  <c:v>8.72461955506183E-2</c:v>
                </c:pt>
                <c:pt idx="285">
                  <c:v>3.9849005581730657E-2</c:v>
                </c:pt>
                <c:pt idx="286">
                  <c:v>-3.1291246763224256E-3</c:v>
                </c:pt>
                <c:pt idx="287">
                  <c:v>-3.4734657257076473E-2</c:v>
                </c:pt>
                <c:pt idx="288">
                  <c:v>-5.1824594087847897E-2</c:v>
                </c:pt>
                <c:pt idx="289">
                  <c:v>-4.9005259940416712E-2</c:v>
                </c:pt>
                <c:pt idx="290">
                  <c:v>-6.1021695895018491E-2</c:v>
                </c:pt>
                <c:pt idx="291">
                  <c:v>-7.3038973029938781E-2</c:v>
                </c:pt>
                <c:pt idx="292">
                  <c:v>-9.58400580025075E-2</c:v>
                </c:pt>
                <c:pt idx="293">
                  <c:v>-9.3547108929841638E-2</c:v>
                </c:pt>
                <c:pt idx="294">
                  <c:v>-9.9508715623719435E-2</c:v>
                </c:pt>
                <c:pt idx="295">
                  <c:v>-9.1551386512824129E-2</c:v>
                </c:pt>
                <c:pt idx="296">
                  <c:v>-9.7958976099821737E-2</c:v>
                </c:pt>
                <c:pt idx="297">
                  <c:v>-8.7116110269601754E-2</c:v>
                </c:pt>
                <c:pt idx="298">
                  <c:v>-9.2577064586470637E-2</c:v>
                </c:pt>
                <c:pt idx="299">
                  <c:v>-9.0032158466213708E-2</c:v>
                </c:pt>
                <c:pt idx="300">
                  <c:v>-0.1071224730136181</c:v>
                </c:pt>
                <c:pt idx="301">
                  <c:v>-0.11088484296323498</c:v>
                </c:pt>
                <c:pt idx="302">
                  <c:v>-0.11040262896048081</c:v>
                </c:pt>
                <c:pt idx="303">
                  <c:v>-9.6193539345617807E-2</c:v>
                </c:pt>
                <c:pt idx="304">
                  <c:v>-9.51800096457317E-2</c:v>
                </c:pt>
                <c:pt idx="305">
                  <c:v>-0.11411265909300516</c:v>
                </c:pt>
                <c:pt idx="306">
                  <c:v>-0.12514840378341696</c:v>
                </c:pt>
                <c:pt idx="307">
                  <c:v>-0.12215897735854775</c:v>
                </c:pt>
                <c:pt idx="308">
                  <c:v>-9.1473476213584259E-2</c:v>
                </c:pt>
                <c:pt idx="309">
                  <c:v>-6.781092969855429E-2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VW'!$L$42:$L$351</c:f>
              <c:numCache>
                <c:formatCode>[$-409]mmm\-yy;@</c:formatCode>
                <c:ptCount val="310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</c:numCache>
            </c:numRef>
          </c:xVal>
          <c:yVal>
            <c:numRef>
              <c:f>'U.S. EW &amp; VW'!$P$42:$P$351</c:f>
              <c:numCache>
                <c:formatCode>0.0%</c:formatCode>
                <c:ptCount val="310"/>
                <c:pt idx="0">
                  <c:v>7.412593720273386E-2</c:v>
                </c:pt>
                <c:pt idx="1">
                  <c:v>7.3127114329907705E-2</c:v>
                </c:pt>
                <c:pt idx="2">
                  <c:v>7.827047238812801E-2</c:v>
                </c:pt>
                <c:pt idx="3">
                  <c:v>8.0303743819710505E-2</c:v>
                </c:pt>
                <c:pt idx="4">
                  <c:v>8.5262805419781706E-2</c:v>
                </c:pt>
                <c:pt idx="5">
                  <c:v>8.5262346046676152E-2</c:v>
                </c:pt>
                <c:pt idx="6">
                  <c:v>9.5988442009803832E-2</c:v>
                </c:pt>
                <c:pt idx="7">
                  <c:v>0.10823602569673407</c:v>
                </c:pt>
                <c:pt idx="8">
                  <c:v>0.11830858056953475</c:v>
                </c:pt>
                <c:pt idx="9">
                  <c:v>0.11159883269861348</c:v>
                </c:pt>
                <c:pt idx="10">
                  <c:v>9.9564594223861436E-2</c:v>
                </c:pt>
                <c:pt idx="11">
                  <c:v>8.8573268288023588E-2</c:v>
                </c:pt>
                <c:pt idx="12">
                  <c:v>9.7641702759596383E-2</c:v>
                </c:pt>
                <c:pt idx="13">
                  <c:v>0.10775727137788138</c:v>
                </c:pt>
                <c:pt idx="14">
                  <c:v>0.11224857309350544</c:v>
                </c:pt>
                <c:pt idx="15">
                  <c:v>0.10490203310312363</c:v>
                </c:pt>
                <c:pt idx="16">
                  <c:v>0.10455139644116129</c:v>
                </c:pt>
                <c:pt idx="17">
                  <c:v>0.11063621370004251</c:v>
                </c:pt>
                <c:pt idx="18">
                  <c:v>0.10863105492056957</c:v>
                </c:pt>
                <c:pt idx="19">
                  <c:v>0.10241088341101201</c:v>
                </c:pt>
                <c:pt idx="20">
                  <c:v>9.1572301474589946E-2</c:v>
                </c:pt>
                <c:pt idx="21">
                  <c:v>9.5813354446429022E-2</c:v>
                </c:pt>
                <c:pt idx="22">
                  <c:v>9.3923000047126282E-2</c:v>
                </c:pt>
                <c:pt idx="23">
                  <c:v>9.4682292832811266E-2</c:v>
                </c:pt>
                <c:pt idx="24">
                  <c:v>8.3857263883853284E-2</c:v>
                </c:pt>
                <c:pt idx="25">
                  <c:v>8.2015394471835368E-2</c:v>
                </c:pt>
                <c:pt idx="26">
                  <c:v>7.6557185374850123E-2</c:v>
                </c:pt>
                <c:pt idx="27">
                  <c:v>6.99008732828581E-2</c:v>
                </c:pt>
                <c:pt idx="28">
                  <c:v>5.411773316006796E-2</c:v>
                </c:pt>
                <c:pt idx="29">
                  <c:v>4.6993222614903463E-2</c:v>
                </c:pt>
                <c:pt idx="30">
                  <c:v>5.9765515086860788E-2</c:v>
                </c:pt>
                <c:pt idx="31">
                  <c:v>8.3614132266353502E-2</c:v>
                </c:pt>
                <c:pt idx="32">
                  <c:v>9.9364980393597646E-2</c:v>
                </c:pt>
                <c:pt idx="33">
                  <c:v>8.3280884540440026E-2</c:v>
                </c:pt>
                <c:pt idx="34">
                  <c:v>6.0695303918369525E-2</c:v>
                </c:pt>
                <c:pt idx="35">
                  <c:v>4.0515307738260065E-2</c:v>
                </c:pt>
                <c:pt idx="36">
                  <c:v>4.2906780613450879E-2</c:v>
                </c:pt>
                <c:pt idx="37">
                  <c:v>5.3354644768226045E-2</c:v>
                </c:pt>
                <c:pt idx="38">
                  <c:v>7.1621911482874001E-2</c:v>
                </c:pt>
                <c:pt idx="39">
                  <c:v>8.0397436910480735E-2</c:v>
                </c:pt>
                <c:pt idx="40">
                  <c:v>8.3501108927952261E-2</c:v>
                </c:pt>
                <c:pt idx="41">
                  <c:v>7.3181033937216755E-2</c:v>
                </c:pt>
                <c:pt idx="42">
                  <c:v>6.4516103981583139E-2</c:v>
                </c:pt>
                <c:pt idx="43">
                  <c:v>5.5124540457226479E-2</c:v>
                </c:pt>
                <c:pt idx="44">
                  <c:v>5.8928949810784781E-2</c:v>
                </c:pt>
                <c:pt idx="45">
                  <c:v>7.9731535250364471E-2</c:v>
                </c:pt>
                <c:pt idx="46">
                  <c:v>0.10874893406752451</c:v>
                </c:pt>
                <c:pt idx="47">
                  <c:v>0.13233441868630069</c:v>
                </c:pt>
                <c:pt idx="48">
                  <c:v>0.12702787022244477</c:v>
                </c:pt>
                <c:pt idx="49">
                  <c:v>0.111702737514489</c:v>
                </c:pt>
                <c:pt idx="50">
                  <c:v>9.9971344113758187E-2</c:v>
                </c:pt>
                <c:pt idx="51">
                  <c:v>0.10695588921524202</c:v>
                </c:pt>
                <c:pt idx="52">
                  <c:v>0.11508782304252052</c:v>
                </c:pt>
                <c:pt idx="53">
                  <c:v>0.11847510740850287</c:v>
                </c:pt>
                <c:pt idx="54">
                  <c:v>0.11665229376808428</c:v>
                </c:pt>
                <c:pt idx="55">
                  <c:v>0.11632911955694403</c:v>
                </c:pt>
                <c:pt idx="56">
                  <c:v>0.11637852207565524</c:v>
                </c:pt>
                <c:pt idx="57">
                  <c:v>0.10895644227294743</c:v>
                </c:pt>
                <c:pt idx="58">
                  <c:v>9.6105388922981483E-2</c:v>
                </c:pt>
                <c:pt idx="59">
                  <c:v>9.1035376666159129E-2</c:v>
                </c:pt>
                <c:pt idx="60">
                  <c:v>0.10184160191580149</c:v>
                </c:pt>
                <c:pt idx="61">
                  <c:v>0.12460308164756073</c:v>
                </c:pt>
                <c:pt idx="62">
                  <c:v>0.13742234045267132</c:v>
                </c:pt>
                <c:pt idx="63">
                  <c:v>0.14226989075724616</c:v>
                </c:pt>
                <c:pt idx="64">
                  <c:v>0.13999253988369142</c:v>
                </c:pt>
                <c:pt idx="65">
                  <c:v>0.14885707087095823</c:v>
                </c:pt>
                <c:pt idx="66">
                  <c:v>0.15571211314090516</c:v>
                </c:pt>
                <c:pt idx="67">
                  <c:v>0.16222996351304353</c:v>
                </c:pt>
                <c:pt idx="68">
                  <c:v>0.15425767389854528</c:v>
                </c:pt>
                <c:pt idx="69">
                  <c:v>0.14156128796654421</c:v>
                </c:pt>
                <c:pt idx="70">
                  <c:v>0.1357584707771422</c:v>
                </c:pt>
                <c:pt idx="71">
                  <c:v>0.14057453806772746</c:v>
                </c:pt>
                <c:pt idx="72">
                  <c:v>0.15534487148100595</c:v>
                </c:pt>
                <c:pt idx="73">
                  <c:v>0.16220404637681951</c:v>
                </c:pt>
                <c:pt idx="74">
                  <c:v>0.16503177437904659</c:v>
                </c:pt>
                <c:pt idx="75">
                  <c:v>0.15862495749387628</c:v>
                </c:pt>
                <c:pt idx="76">
                  <c:v>0.15811632972116474</c:v>
                </c:pt>
                <c:pt idx="77">
                  <c:v>0.15169891744531494</c:v>
                </c:pt>
                <c:pt idx="78">
                  <c:v>0.14878582811928753</c:v>
                </c:pt>
                <c:pt idx="79">
                  <c:v>0.14606488288019515</c:v>
                </c:pt>
                <c:pt idx="80">
                  <c:v>0.15097797298504179</c:v>
                </c:pt>
                <c:pt idx="81">
                  <c:v>0.16199861904002488</c:v>
                </c:pt>
                <c:pt idx="82">
                  <c:v>0.16381863579482792</c:v>
                </c:pt>
                <c:pt idx="83">
                  <c:v>0.1646096511517019</c:v>
                </c:pt>
                <c:pt idx="84">
                  <c:v>0.15088987311695679</c:v>
                </c:pt>
                <c:pt idx="85">
                  <c:v>0.14043731201789256</c:v>
                </c:pt>
                <c:pt idx="86">
                  <c:v>0.12053153015960616</c:v>
                </c:pt>
                <c:pt idx="87">
                  <c:v>0.11325554967385831</c:v>
                </c:pt>
                <c:pt idx="88">
                  <c:v>0.10450095219395084</c:v>
                </c:pt>
                <c:pt idx="89">
                  <c:v>0.10430263918000438</c:v>
                </c:pt>
                <c:pt idx="90">
                  <c:v>9.0297801275892597E-2</c:v>
                </c:pt>
                <c:pt idx="91">
                  <c:v>7.1724675243377112E-2</c:v>
                </c:pt>
                <c:pt idx="92">
                  <c:v>4.8953692377685432E-2</c:v>
                </c:pt>
                <c:pt idx="93">
                  <c:v>3.430136564170061E-2</c:v>
                </c:pt>
                <c:pt idx="94">
                  <c:v>3.6429806891504324E-2</c:v>
                </c:pt>
                <c:pt idx="95">
                  <c:v>3.663355891444553E-2</c:v>
                </c:pt>
                <c:pt idx="96">
                  <c:v>4.221372751328567E-2</c:v>
                </c:pt>
                <c:pt idx="97">
                  <c:v>3.8314627105084487E-2</c:v>
                </c:pt>
                <c:pt idx="98">
                  <c:v>4.3669116278405973E-2</c:v>
                </c:pt>
                <c:pt idx="99">
                  <c:v>4.5299128974708003E-2</c:v>
                </c:pt>
                <c:pt idx="100">
                  <c:v>4.3594232036619163E-2</c:v>
                </c:pt>
                <c:pt idx="101">
                  <c:v>4.0239686294216481E-2</c:v>
                </c:pt>
                <c:pt idx="102">
                  <c:v>4.1896292515493982E-2</c:v>
                </c:pt>
                <c:pt idx="103">
                  <c:v>5.229424027234697E-2</c:v>
                </c:pt>
                <c:pt idx="104">
                  <c:v>5.392789865821257E-2</c:v>
                </c:pt>
                <c:pt idx="105">
                  <c:v>4.2481582056229428E-2</c:v>
                </c:pt>
                <c:pt idx="106">
                  <c:v>2.2603206173988699E-2</c:v>
                </c:pt>
                <c:pt idx="107">
                  <c:v>9.9716491427590537E-3</c:v>
                </c:pt>
                <c:pt idx="108">
                  <c:v>4.2506120475063192E-3</c:v>
                </c:pt>
                <c:pt idx="109">
                  <c:v>-7.3926987214859574E-3</c:v>
                </c:pt>
                <c:pt idx="110">
                  <c:v>-2.6838599894802639E-2</c:v>
                </c:pt>
                <c:pt idx="111">
                  <c:v>-5.320672959791839E-2</c:v>
                </c:pt>
                <c:pt idx="112">
                  <c:v>-6.3315578080448742E-2</c:v>
                </c:pt>
                <c:pt idx="113">
                  <c:v>-7.2009202809751316E-2</c:v>
                </c:pt>
                <c:pt idx="114">
                  <c:v>-7.2774645730340537E-2</c:v>
                </c:pt>
                <c:pt idx="115">
                  <c:v>-8.3535586266746953E-2</c:v>
                </c:pt>
                <c:pt idx="116">
                  <c:v>-9.4207636477011247E-2</c:v>
                </c:pt>
                <c:pt idx="117">
                  <c:v>-0.10078987340126844</c:v>
                </c:pt>
                <c:pt idx="118">
                  <c:v>-0.11814536228416583</c:v>
                </c:pt>
                <c:pt idx="119">
                  <c:v>-0.13106143221229249</c:v>
                </c:pt>
                <c:pt idx="120">
                  <c:v>-0.16014300243195845</c:v>
                </c:pt>
                <c:pt idx="121">
                  <c:v>-0.17420640006953525</c:v>
                </c:pt>
                <c:pt idx="122">
                  <c:v>-0.19206649271623122</c:v>
                </c:pt>
                <c:pt idx="123">
                  <c:v>-0.19455423766997337</c:v>
                </c:pt>
                <c:pt idx="124">
                  <c:v>-0.19775451789358012</c:v>
                </c:pt>
                <c:pt idx="125">
                  <c:v>-0.19246333747554645</c:v>
                </c:pt>
                <c:pt idx="126">
                  <c:v>-0.18918555139647408</c:v>
                </c:pt>
                <c:pt idx="127">
                  <c:v>-0.19088126270528749</c:v>
                </c:pt>
                <c:pt idx="128">
                  <c:v>-0.19694127504815384</c:v>
                </c:pt>
                <c:pt idx="129">
                  <c:v>-0.20531163779923722</c:v>
                </c:pt>
                <c:pt idx="130">
                  <c:v>-0.18827481048424966</c:v>
                </c:pt>
                <c:pt idx="131">
                  <c:v>-0.16995080971603271</c:v>
                </c:pt>
                <c:pt idx="132">
                  <c:v>-0.13447408002304895</c:v>
                </c:pt>
                <c:pt idx="133">
                  <c:v>-0.11166185443040078</c:v>
                </c:pt>
                <c:pt idx="134">
                  <c:v>-8.6831265752289166E-2</c:v>
                </c:pt>
                <c:pt idx="135">
                  <c:v>-8.412357522336178E-2</c:v>
                </c:pt>
                <c:pt idx="136">
                  <c:v>-9.6046697406003023E-2</c:v>
                </c:pt>
                <c:pt idx="137">
                  <c:v>-0.11251955605736164</c:v>
                </c:pt>
                <c:pt idx="138">
                  <c:v>-0.11612361135650673</c:v>
                </c:pt>
                <c:pt idx="139">
                  <c:v>-0.10285267281226418</c:v>
                </c:pt>
                <c:pt idx="140">
                  <c:v>-7.9825891780497926E-2</c:v>
                </c:pt>
                <c:pt idx="141">
                  <c:v>-5.4295840228196668E-2</c:v>
                </c:pt>
                <c:pt idx="142">
                  <c:v>-4.5537927968683722E-2</c:v>
                </c:pt>
                <c:pt idx="143">
                  <c:v>-4.5456493138805398E-2</c:v>
                </c:pt>
                <c:pt idx="144">
                  <c:v>-6.7242472344634208E-2</c:v>
                </c:pt>
                <c:pt idx="145">
                  <c:v>-8.7102717371898009E-2</c:v>
                </c:pt>
                <c:pt idx="146">
                  <c:v>-9.2115760613590503E-2</c:v>
                </c:pt>
                <c:pt idx="147">
                  <c:v>-7.0583241259853047E-2</c:v>
                </c:pt>
                <c:pt idx="148">
                  <c:v>-3.9839917750541853E-2</c:v>
                </c:pt>
                <c:pt idx="149">
                  <c:v>-2.6507014661974138E-2</c:v>
                </c:pt>
                <c:pt idx="150">
                  <c:v>-2.8038831301673284E-2</c:v>
                </c:pt>
                <c:pt idx="151">
                  <c:v>-2.790548587015973E-2</c:v>
                </c:pt>
                <c:pt idx="152">
                  <c:v>-1.1816477935159275E-2</c:v>
                </c:pt>
                <c:pt idx="153">
                  <c:v>5.9516430252912755E-3</c:v>
                </c:pt>
                <c:pt idx="154">
                  <c:v>1.2784400709496602E-2</c:v>
                </c:pt>
                <c:pt idx="155">
                  <c:v>3.6198657443922144E-3</c:v>
                </c:pt>
                <c:pt idx="156">
                  <c:v>-2.2655114803324938E-3</c:v>
                </c:pt>
                <c:pt idx="157">
                  <c:v>-4.8810899392526252E-3</c:v>
                </c:pt>
                <c:pt idx="158">
                  <c:v>5.7173855701488918E-3</c:v>
                </c:pt>
                <c:pt idx="159">
                  <c:v>7.0741979856840942E-3</c:v>
                </c:pt>
                <c:pt idx="160">
                  <c:v>1.2881031587084424E-2</c:v>
                </c:pt>
                <c:pt idx="161">
                  <c:v>1.9992946570902115E-2</c:v>
                </c:pt>
                <c:pt idx="162">
                  <c:v>3.1518464129916657E-2</c:v>
                </c:pt>
                <c:pt idx="163">
                  <c:v>3.4918441244239373E-2</c:v>
                </c:pt>
                <c:pt idx="164">
                  <c:v>3.1267827594232411E-2</c:v>
                </c:pt>
                <c:pt idx="165">
                  <c:v>3.7097511506797964E-2</c:v>
                </c:pt>
                <c:pt idx="166">
                  <c:v>4.4050830859919454E-2</c:v>
                </c:pt>
                <c:pt idx="167">
                  <c:v>5.522632367238467E-2</c:v>
                </c:pt>
                <c:pt idx="168">
                  <c:v>5.3846841975246251E-2</c:v>
                </c:pt>
                <c:pt idx="169">
                  <c:v>5.5952099003316214E-2</c:v>
                </c:pt>
                <c:pt idx="170">
                  <c:v>5.3864621846730465E-2</c:v>
                </c:pt>
                <c:pt idx="171">
                  <c:v>6.7650738061457272E-2</c:v>
                </c:pt>
                <c:pt idx="172">
                  <c:v>7.9181993326051137E-2</c:v>
                </c:pt>
                <c:pt idx="173">
                  <c:v>9.3380049367713269E-2</c:v>
                </c:pt>
                <c:pt idx="174">
                  <c:v>9.1566489107170357E-2</c:v>
                </c:pt>
                <c:pt idx="175">
                  <c:v>8.5699661950900063E-2</c:v>
                </c:pt>
                <c:pt idx="176">
                  <c:v>8.0539609988742322E-2</c:v>
                </c:pt>
                <c:pt idx="177">
                  <c:v>6.9062206135523052E-2</c:v>
                </c:pt>
                <c:pt idx="178">
                  <c:v>6.7707655101704178E-2</c:v>
                </c:pt>
                <c:pt idx="179">
                  <c:v>7.2072534252593856E-2</c:v>
                </c:pt>
                <c:pt idx="180">
                  <c:v>0.10279324945116119</c:v>
                </c:pt>
                <c:pt idx="181">
                  <c:v>0.12346787253278002</c:v>
                </c:pt>
                <c:pt idx="182">
                  <c:v>0.1290799947393475</c:v>
                </c:pt>
                <c:pt idx="183">
                  <c:v>0.11005053090584815</c:v>
                </c:pt>
                <c:pt idx="184">
                  <c:v>0.10059723581010727</c:v>
                </c:pt>
                <c:pt idx="185">
                  <c:v>9.7421647445734116E-2</c:v>
                </c:pt>
                <c:pt idx="186">
                  <c:v>0.10893577211889416</c:v>
                </c:pt>
                <c:pt idx="187">
                  <c:v>0.11446135223942222</c:v>
                </c:pt>
                <c:pt idx="188">
                  <c:v>0.11823108386747139</c:v>
                </c:pt>
                <c:pt idx="189">
                  <c:v>0.11706758463720335</c:v>
                </c:pt>
                <c:pt idx="190">
                  <c:v>0.11721369192415998</c:v>
                </c:pt>
                <c:pt idx="191">
                  <c:v>0.11273128519579378</c:v>
                </c:pt>
                <c:pt idx="192">
                  <c:v>0.10745076824721234</c:v>
                </c:pt>
                <c:pt idx="193">
                  <c:v>0.10543899533252854</c:v>
                </c:pt>
                <c:pt idx="194">
                  <c:v>0.10811827926430273</c:v>
                </c:pt>
                <c:pt idx="195">
                  <c:v>0.11114709617486218</c:v>
                </c:pt>
                <c:pt idx="196">
                  <c:v>0.11065621273365545</c:v>
                </c:pt>
                <c:pt idx="197">
                  <c:v>0.10808712795326159</c:v>
                </c:pt>
                <c:pt idx="198">
                  <c:v>0.10495867572526474</c:v>
                </c:pt>
                <c:pt idx="199">
                  <c:v>0.10170192114015286</c:v>
                </c:pt>
                <c:pt idx="200">
                  <c:v>9.3118238285004429E-2</c:v>
                </c:pt>
                <c:pt idx="201">
                  <c:v>8.0580887047088323E-2</c:v>
                </c:pt>
                <c:pt idx="202">
                  <c:v>7.3034243999185122E-2</c:v>
                </c:pt>
                <c:pt idx="203">
                  <c:v>7.5812341096889169E-2</c:v>
                </c:pt>
                <c:pt idx="204">
                  <c:v>8.6688212833926137E-2</c:v>
                </c:pt>
                <c:pt idx="205">
                  <c:v>9.1593364285755374E-2</c:v>
                </c:pt>
                <c:pt idx="206">
                  <c:v>8.644567082286847E-2</c:v>
                </c:pt>
                <c:pt idx="207">
                  <c:v>7.3031424721180072E-2</c:v>
                </c:pt>
                <c:pt idx="208">
                  <c:v>6.6592701599555326E-2</c:v>
                </c:pt>
                <c:pt idx="209">
                  <c:v>6.7244514862121463E-2</c:v>
                </c:pt>
                <c:pt idx="210">
                  <c:v>7.8740447709502837E-2</c:v>
                </c:pt>
                <c:pt idx="211">
                  <c:v>8.7003477379566707E-2</c:v>
                </c:pt>
                <c:pt idx="212">
                  <c:v>9.5885068206456259E-2</c:v>
                </c:pt>
                <c:pt idx="213">
                  <c:v>9.7805253222890354E-2</c:v>
                </c:pt>
                <c:pt idx="214">
                  <c:v>9.5102749803493758E-2</c:v>
                </c:pt>
                <c:pt idx="215">
                  <c:v>9.126006269359821E-2</c:v>
                </c:pt>
                <c:pt idx="216">
                  <c:v>9.0806731838686705E-2</c:v>
                </c:pt>
                <c:pt idx="217">
                  <c:v>0.10945359165968682</c:v>
                </c:pt>
                <c:pt idx="218">
                  <c:v>0.12595119847140257</c:v>
                </c:pt>
                <c:pt idx="219">
                  <c:v>0.14555802655590999</c:v>
                </c:pt>
                <c:pt idx="220">
                  <c:v>0.14860742955448214</c:v>
                </c:pt>
                <c:pt idx="221">
                  <c:v>0.15698390963568087</c:v>
                </c:pt>
                <c:pt idx="222">
                  <c:v>0.1421017947082106</c:v>
                </c:pt>
                <c:pt idx="223">
                  <c:v>0.12687758001049665</c:v>
                </c:pt>
                <c:pt idx="224">
                  <c:v>0.10634991247023895</c:v>
                </c:pt>
                <c:pt idx="225">
                  <c:v>0.11030132229766387</c:v>
                </c:pt>
                <c:pt idx="226">
                  <c:v>0.12333598078384234</c:v>
                </c:pt>
                <c:pt idx="227">
                  <c:v>0.13441752601443446</c:v>
                </c:pt>
                <c:pt idx="228">
                  <c:v>0.12507685362738941</c:v>
                </c:pt>
                <c:pt idx="229">
                  <c:v>9.3519522737279592E-2</c:v>
                </c:pt>
                <c:pt idx="230">
                  <c:v>6.4667876763097265E-2</c:v>
                </c:pt>
                <c:pt idx="231">
                  <c:v>5.0919031314789587E-2</c:v>
                </c:pt>
                <c:pt idx="232">
                  <c:v>4.9882566348659729E-2</c:v>
                </c:pt>
                <c:pt idx="233">
                  <c:v>5.1116694908220461E-2</c:v>
                </c:pt>
                <c:pt idx="234">
                  <c:v>5.075350277789159E-2</c:v>
                </c:pt>
                <c:pt idx="235">
                  <c:v>5.6172046886166171E-2</c:v>
                </c:pt>
                <c:pt idx="236">
                  <c:v>5.9023082161286045E-2</c:v>
                </c:pt>
                <c:pt idx="237">
                  <c:v>6.3135138352847564E-2</c:v>
                </c:pt>
                <c:pt idx="238">
                  <c:v>5.8885380202131854E-2</c:v>
                </c:pt>
                <c:pt idx="239">
                  <c:v>5.2721144393341524E-2</c:v>
                </c:pt>
                <c:pt idx="240">
                  <c:v>4.8223768948623125E-2</c:v>
                </c:pt>
                <c:pt idx="241">
                  <c:v>5.3030655501570712E-2</c:v>
                </c:pt>
                <c:pt idx="242">
                  <c:v>6.7360900971502158E-2</c:v>
                </c:pt>
                <c:pt idx="243">
                  <c:v>7.2289575322324051E-2</c:v>
                </c:pt>
                <c:pt idx="244">
                  <c:v>6.9440225279732148E-2</c:v>
                </c:pt>
                <c:pt idx="245">
                  <c:v>5.3068034475676429E-2</c:v>
                </c:pt>
                <c:pt idx="246">
                  <c:v>5.0534869985219499E-2</c:v>
                </c:pt>
                <c:pt idx="247">
                  <c:v>5.1545217968097967E-2</c:v>
                </c:pt>
                <c:pt idx="248">
                  <c:v>6.1311333284947978E-2</c:v>
                </c:pt>
                <c:pt idx="249">
                  <c:v>5.5741847429048752E-2</c:v>
                </c:pt>
                <c:pt idx="250">
                  <c:v>4.610431159005679E-2</c:v>
                </c:pt>
                <c:pt idx="251">
                  <c:v>4.1521653353796983E-2</c:v>
                </c:pt>
                <c:pt idx="252">
                  <c:v>4.730373461048476E-2</c:v>
                </c:pt>
                <c:pt idx="253">
                  <c:v>6.4343267007415772E-2</c:v>
                </c:pt>
                <c:pt idx="254">
                  <c:v>6.9928787859981911E-2</c:v>
                </c:pt>
                <c:pt idx="255">
                  <c:v>6.5366418061619136E-2</c:v>
                </c:pt>
                <c:pt idx="256">
                  <c:v>4.616447384496869E-2</c:v>
                </c:pt>
                <c:pt idx="257">
                  <c:v>3.2758340255647056E-2</c:v>
                </c:pt>
                <c:pt idx="258">
                  <c:v>2.146250349867862E-2</c:v>
                </c:pt>
                <c:pt idx="259">
                  <c:v>2.3532626820992109E-2</c:v>
                </c:pt>
                <c:pt idx="260">
                  <c:v>3.7313523118115421E-2</c:v>
                </c:pt>
                <c:pt idx="261">
                  <c:v>6.7622150752967514E-2</c:v>
                </c:pt>
                <c:pt idx="262">
                  <c:v>9.1459256528883204E-2</c:v>
                </c:pt>
                <c:pt idx="263">
                  <c:v>9.4705794776116292E-2</c:v>
                </c:pt>
                <c:pt idx="264">
                  <c:v>7.628542605593025E-2</c:v>
                </c:pt>
                <c:pt idx="265">
                  <c:v>5.4520207628129702E-2</c:v>
                </c:pt>
                <c:pt idx="266">
                  <c:v>5.5356353804375535E-2</c:v>
                </c:pt>
                <c:pt idx="267">
                  <c:v>7.5659635394973002E-2</c:v>
                </c:pt>
                <c:pt idx="268">
                  <c:v>0.10653256353296592</c:v>
                </c:pt>
                <c:pt idx="269">
                  <c:v>0.13011176218779119</c:v>
                </c:pt>
                <c:pt idx="270">
                  <c:v>0.14776195679201254</c:v>
                </c:pt>
                <c:pt idx="271">
                  <c:v>0.15568982508557361</c:v>
                </c:pt>
                <c:pt idx="272">
                  <c:v>0.1493516844209688</c:v>
                </c:pt>
                <c:pt idx="273">
                  <c:v>0.14482031209283575</c:v>
                </c:pt>
                <c:pt idx="274">
                  <c:v>0.144176648578348</c:v>
                </c:pt>
                <c:pt idx="275">
                  <c:v>0.15072661229332862</c:v>
                </c:pt>
                <c:pt idx="276">
                  <c:v>0.15030687076817539</c:v>
                </c:pt>
                <c:pt idx="277">
                  <c:v>0.15294752763918829</c:v>
                </c:pt>
                <c:pt idx="278">
                  <c:v>0.15698906025390125</c:v>
                </c:pt>
                <c:pt idx="279">
                  <c:v>0.17319370131657674</c:v>
                </c:pt>
                <c:pt idx="280">
                  <c:v>0.17988675495532713</c:v>
                </c:pt>
                <c:pt idx="281">
                  <c:v>0.17223596419585241</c:v>
                </c:pt>
                <c:pt idx="282">
                  <c:v>0.1500018536136225</c:v>
                </c:pt>
                <c:pt idx="283">
                  <c:v>0.13406241829915988</c:v>
                </c:pt>
                <c:pt idx="284">
                  <c:v>0.12019407456446474</c:v>
                </c:pt>
                <c:pt idx="285">
                  <c:v>0.10297219510344746</c:v>
                </c:pt>
                <c:pt idx="286">
                  <c:v>7.7147499373640738E-2</c:v>
                </c:pt>
                <c:pt idx="287">
                  <c:v>5.457986123094849E-2</c:v>
                </c:pt>
                <c:pt idx="288">
                  <c:v>5.3621697634533616E-2</c:v>
                </c:pt>
                <c:pt idx="289">
                  <c:v>5.9621457956038348E-2</c:v>
                </c:pt>
                <c:pt idx="290">
                  <c:v>5.4468215613026283E-2</c:v>
                </c:pt>
                <c:pt idx="291">
                  <c:v>2.3906974962819572E-2</c:v>
                </c:pt>
                <c:pt idx="292">
                  <c:v>1.2277428853549432E-2</c:v>
                </c:pt>
                <c:pt idx="293">
                  <c:v>7.9046020667208339E-3</c:v>
                </c:pt>
                <c:pt idx="294">
                  <c:v>2.9859164805057459E-2</c:v>
                </c:pt>
                <c:pt idx="295">
                  <c:v>3.1586137233517331E-2</c:v>
                </c:pt>
                <c:pt idx="296">
                  <c:v>3.9570472129631495E-2</c:v>
                </c:pt>
                <c:pt idx="297">
                  <c:v>2.0448529592560938E-2</c:v>
                </c:pt>
                <c:pt idx="298">
                  <c:v>2.601813744251591E-2</c:v>
                </c:pt>
                <c:pt idx="299">
                  <c:v>2.2361935484691564E-2</c:v>
                </c:pt>
                <c:pt idx="300">
                  <c:v>3.7471556667253658E-2</c:v>
                </c:pt>
                <c:pt idx="301">
                  <c:v>3.0901909947365525E-2</c:v>
                </c:pt>
                <c:pt idx="302">
                  <c:v>3.5730416625340489E-2</c:v>
                </c:pt>
                <c:pt idx="303">
                  <c:v>3.2256097816602436E-2</c:v>
                </c:pt>
                <c:pt idx="304">
                  <c:v>2.426946167883326E-2</c:v>
                </c:pt>
                <c:pt idx="305">
                  <c:v>1.0224918093133972E-2</c:v>
                </c:pt>
                <c:pt idx="306">
                  <c:v>-6.3701925916557212E-3</c:v>
                </c:pt>
                <c:pt idx="307">
                  <c:v>-1.3076206886137087E-2</c:v>
                </c:pt>
                <c:pt idx="308">
                  <c:v>-1.8971762611977083E-2</c:v>
                </c:pt>
                <c:pt idx="309">
                  <c:v>7.1085400134021093E-3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96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Segment'!$K$6:$K$327</c:f>
              <c:numCache>
                <c:formatCode>[$-409]mmm\-yy;@</c:formatCode>
                <c:ptCount val="32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</c:numCache>
            </c:numRef>
          </c:xVal>
          <c:yVal>
            <c:numRef>
              <c:f>'U.S. EW - By Segment'!$M$6:$M$327</c:f>
              <c:numCache>
                <c:formatCode>#,##0_);[Red]\(#,##0\)</c:formatCode>
                <c:ptCount val="322"/>
                <c:pt idx="0">
                  <c:v>84.764273411884602</c:v>
                </c:pt>
                <c:pt idx="1">
                  <c:v>83.719922632290306</c:v>
                </c:pt>
                <c:pt idx="2">
                  <c:v>83.565563554752899</c:v>
                </c:pt>
                <c:pt idx="3">
                  <c:v>84.953250466777305</c:v>
                </c:pt>
                <c:pt idx="4">
                  <c:v>86.544816575041295</c:v>
                </c:pt>
                <c:pt idx="5">
                  <c:v>86.364251856846906</c:v>
                </c:pt>
                <c:pt idx="6">
                  <c:v>85.499839595083699</c:v>
                </c:pt>
                <c:pt idx="7">
                  <c:v>83.448701253531794</c:v>
                </c:pt>
                <c:pt idx="8">
                  <c:v>84.758240211386294</c:v>
                </c:pt>
                <c:pt idx="9">
                  <c:v>85.720323561973302</c:v>
                </c:pt>
                <c:pt idx="10">
                  <c:v>89.989769842746597</c:v>
                </c:pt>
                <c:pt idx="11">
                  <c:v>91.459219199128796</c:v>
                </c:pt>
                <c:pt idx="12">
                  <c:v>92.192197673754407</c:v>
                </c:pt>
                <c:pt idx="13">
                  <c:v>88.234713285443704</c:v>
                </c:pt>
                <c:pt idx="14">
                  <c:v>86.887423901184107</c:v>
                </c:pt>
                <c:pt idx="15">
                  <c:v>86.808779641423797</c:v>
                </c:pt>
                <c:pt idx="16">
                  <c:v>92.113261365757694</c:v>
                </c:pt>
                <c:pt idx="17">
                  <c:v>94.686990649928305</c:v>
                </c:pt>
                <c:pt idx="18">
                  <c:v>97.571391207596093</c:v>
                </c:pt>
                <c:pt idx="19">
                  <c:v>95.3433515819804</c:v>
                </c:pt>
                <c:pt idx="20">
                  <c:v>95.231187938631507</c:v>
                </c:pt>
                <c:pt idx="21">
                  <c:v>93.547292466844894</c:v>
                </c:pt>
                <c:pt idx="22">
                  <c:v>95.799211476871506</c:v>
                </c:pt>
                <c:pt idx="23">
                  <c:v>95.949686892314503</c:v>
                </c:pt>
                <c:pt idx="24">
                  <c:v>98.271456120109605</c:v>
                </c:pt>
                <c:pt idx="25">
                  <c:v>97.680286867140495</c:v>
                </c:pt>
                <c:pt idx="26">
                  <c:v>98.373295843194597</c:v>
                </c:pt>
                <c:pt idx="27">
                  <c:v>97.076784111154197</c:v>
                </c:pt>
                <c:pt idx="28">
                  <c:v>98.680686654135599</c:v>
                </c:pt>
                <c:pt idx="29">
                  <c:v>101.62553515936099</c:v>
                </c:pt>
                <c:pt idx="30">
                  <c:v>105.627639069629</c:v>
                </c:pt>
                <c:pt idx="31">
                  <c:v>106.518093669194</c:v>
                </c:pt>
                <c:pt idx="32">
                  <c:v>104.333447017401</c:v>
                </c:pt>
                <c:pt idx="33">
                  <c:v>101.482471707111</c:v>
                </c:pt>
                <c:pt idx="34">
                  <c:v>99.879424287403594</c:v>
                </c:pt>
                <c:pt idx="35">
                  <c:v>100</c:v>
                </c:pt>
                <c:pt idx="36">
                  <c:v>101.673302953141</c:v>
                </c:pt>
                <c:pt idx="37">
                  <c:v>103.884902311875</c:v>
                </c:pt>
                <c:pt idx="38">
                  <c:v>104.76198616393501</c:v>
                </c:pt>
                <c:pt idx="39">
                  <c:v>103.604305675481</c:v>
                </c:pt>
                <c:pt idx="40">
                  <c:v>103.07783619778399</c:v>
                </c:pt>
                <c:pt idx="41">
                  <c:v>103.78030236454801</c:v>
                </c:pt>
                <c:pt idx="42">
                  <c:v>106.34017192196001</c:v>
                </c:pt>
                <c:pt idx="43">
                  <c:v>108.35900794769699</c:v>
                </c:pt>
                <c:pt idx="44">
                  <c:v>107.98081205418001</c:v>
                </c:pt>
                <c:pt idx="45">
                  <c:v>104.42608236807401</c:v>
                </c:pt>
                <c:pt idx="46">
                  <c:v>103.026050440522</c:v>
                </c:pt>
                <c:pt idx="47">
                  <c:v>103.012062259621</c:v>
                </c:pt>
                <c:pt idx="48">
                  <c:v>104.56631271118199</c:v>
                </c:pt>
                <c:pt idx="49">
                  <c:v>103.402372204735</c:v>
                </c:pt>
                <c:pt idx="50">
                  <c:v>101.767565635113</c:v>
                </c:pt>
                <c:pt idx="51">
                  <c:v>100.673962785662</c:v>
                </c:pt>
                <c:pt idx="52">
                  <c:v>100.442908203786</c:v>
                </c:pt>
                <c:pt idx="53">
                  <c:v>101.274947446982</c:v>
                </c:pt>
                <c:pt idx="54">
                  <c:v>102.18418142729401</c:v>
                </c:pt>
                <c:pt idx="55">
                  <c:v>104.959496121283</c:v>
                </c:pt>
                <c:pt idx="56">
                  <c:v>107.090393689815</c:v>
                </c:pt>
                <c:pt idx="57">
                  <c:v>109.659090943802</c:v>
                </c:pt>
                <c:pt idx="58">
                  <c:v>109.49467687693399</c:v>
                </c:pt>
                <c:pt idx="59">
                  <c:v>109.050825578949</c:v>
                </c:pt>
                <c:pt idx="60">
                  <c:v>107.72078113751699</c:v>
                </c:pt>
                <c:pt idx="61">
                  <c:v>108.65470461224599</c:v>
                </c:pt>
                <c:pt idx="62">
                  <c:v>111.076508062283</c:v>
                </c:pt>
                <c:pt idx="63">
                  <c:v>113.499964297063</c:v>
                </c:pt>
                <c:pt idx="64">
                  <c:v>114.583419589847</c:v>
                </c:pt>
                <c:pt idx="65">
                  <c:v>114.085263465568</c:v>
                </c:pt>
                <c:pt idx="66">
                  <c:v>113.306871348927</c:v>
                </c:pt>
                <c:pt idx="67">
                  <c:v>112.836752215692</c:v>
                </c:pt>
                <c:pt idx="68">
                  <c:v>113.631912837389</c:v>
                </c:pt>
                <c:pt idx="69">
                  <c:v>114.85910345219899</c:v>
                </c:pt>
                <c:pt idx="70">
                  <c:v>116.08427296159201</c:v>
                </c:pt>
                <c:pt idx="71">
                  <c:v>116.55460127796999</c:v>
                </c:pt>
                <c:pt idx="72">
                  <c:v>117.082484775404</c:v>
                </c:pt>
                <c:pt idx="73">
                  <c:v>119.136115546624</c:v>
                </c:pt>
                <c:pt idx="74">
                  <c:v>121.804672243501</c:v>
                </c:pt>
                <c:pt idx="75">
                  <c:v>124.048741109823</c:v>
                </c:pt>
                <c:pt idx="76">
                  <c:v>124.829693438433</c:v>
                </c:pt>
                <c:pt idx="77">
                  <c:v>125.63861494976101</c:v>
                </c:pt>
                <c:pt idx="78">
                  <c:v>126.124819021457</c:v>
                </c:pt>
                <c:pt idx="79">
                  <c:v>127.829097583299</c:v>
                </c:pt>
                <c:pt idx="80">
                  <c:v>129.43904548113599</c:v>
                </c:pt>
                <c:pt idx="81">
                  <c:v>131.22379741260099</c:v>
                </c:pt>
                <c:pt idx="82">
                  <c:v>131.193943249032</c:v>
                </c:pt>
                <c:pt idx="83">
                  <c:v>131.773475605616</c:v>
                </c:pt>
                <c:pt idx="84">
                  <c:v>131.28288747199699</c:v>
                </c:pt>
                <c:pt idx="85">
                  <c:v>133.86855632710399</c:v>
                </c:pt>
                <c:pt idx="86">
                  <c:v>135.66316471049899</c:v>
                </c:pt>
                <c:pt idx="87">
                  <c:v>138.05323432480901</c:v>
                </c:pt>
                <c:pt idx="88">
                  <c:v>139.446481243774</c:v>
                </c:pt>
                <c:pt idx="89">
                  <c:v>140.69495022839399</c:v>
                </c:pt>
                <c:pt idx="90">
                  <c:v>143.992553204633</c:v>
                </c:pt>
                <c:pt idx="91">
                  <c:v>147.673793267565</c:v>
                </c:pt>
                <c:pt idx="92">
                  <c:v>151.847329190951</c:v>
                </c:pt>
                <c:pt idx="93">
                  <c:v>152.39404685934099</c:v>
                </c:pt>
                <c:pt idx="94">
                  <c:v>151.40922774802399</c:v>
                </c:pt>
                <c:pt idx="95">
                  <c:v>150.93445282711701</c:v>
                </c:pt>
                <c:pt idx="96">
                  <c:v>151.56441920324599</c:v>
                </c:pt>
                <c:pt idx="97">
                  <c:v>153.77092172627201</c:v>
                </c:pt>
                <c:pt idx="98">
                  <c:v>154.32454203488601</c:v>
                </c:pt>
                <c:pt idx="99">
                  <c:v>155.321067220678</c:v>
                </c:pt>
                <c:pt idx="100">
                  <c:v>154.895452728365</c:v>
                </c:pt>
                <c:pt idx="101">
                  <c:v>156.21359215816</c:v>
                </c:pt>
                <c:pt idx="102">
                  <c:v>155.905163695141</c:v>
                </c:pt>
                <c:pt idx="103">
                  <c:v>156.96493556033499</c:v>
                </c:pt>
                <c:pt idx="104">
                  <c:v>156.14232935485401</c:v>
                </c:pt>
                <c:pt idx="105">
                  <c:v>157.22611633066899</c:v>
                </c:pt>
                <c:pt idx="106">
                  <c:v>158.30591477358601</c:v>
                </c:pt>
                <c:pt idx="107">
                  <c:v>162.27194222939801</c:v>
                </c:pt>
                <c:pt idx="108">
                  <c:v>164.54413727227501</c:v>
                </c:pt>
                <c:pt idx="109">
                  <c:v>167.31673611201501</c:v>
                </c:pt>
                <c:pt idx="110">
                  <c:v>167.10650546052699</c:v>
                </c:pt>
                <c:pt idx="111">
                  <c:v>168.86146389124201</c:v>
                </c:pt>
                <c:pt idx="112">
                  <c:v>168.733853806968</c:v>
                </c:pt>
                <c:pt idx="113">
                  <c:v>171.076377469204</c:v>
                </c:pt>
                <c:pt idx="114">
                  <c:v>170.47982163059899</c:v>
                </c:pt>
                <c:pt idx="115">
                  <c:v>170.82506666673399</c:v>
                </c:pt>
                <c:pt idx="116">
                  <c:v>166.914197117074</c:v>
                </c:pt>
                <c:pt idx="117">
                  <c:v>162.637715625677</c:v>
                </c:pt>
                <c:pt idx="118">
                  <c:v>156.58244961458701</c:v>
                </c:pt>
                <c:pt idx="119">
                  <c:v>154.04350484742201</c:v>
                </c:pt>
                <c:pt idx="120">
                  <c:v>154.06762816280201</c:v>
                </c:pt>
                <c:pt idx="121">
                  <c:v>159.03991353219001</c:v>
                </c:pt>
                <c:pt idx="122">
                  <c:v>162.21238039103099</c:v>
                </c:pt>
                <c:pt idx="123">
                  <c:v>161.67785019565</c:v>
                </c:pt>
                <c:pt idx="124">
                  <c:v>156.82388269471701</c:v>
                </c:pt>
                <c:pt idx="125">
                  <c:v>154.02081607750799</c:v>
                </c:pt>
                <c:pt idx="126">
                  <c:v>154.29605057132801</c:v>
                </c:pt>
                <c:pt idx="127">
                  <c:v>156.46641697471</c:v>
                </c:pt>
                <c:pt idx="128">
                  <c:v>153.99221363112301</c:v>
                </c:pt>
                <c:pt idx="129">
                  <c:v>145.22075314202499</c:v>
                </c:pt>
                <c:pt idx="130">
                  <c:v>135.17711980014801</c:v>
                </c:pt>
                <c:pt idx="131">
                  <c:v>131.191493436321</c:v>
                </c:pt>
                <c:pt idx="132">
                  <c:v>129.326394578562</c:v>
                </c:pt>
                <c:pt idx="133">
                  <c:v>126.808770905053</c:v>
                </c:pt>
                <c:pt idx="134">
                  <c:v>118.72554691686599</c:v>
                </c:pt>
                <c:pt idx="135">
                  <c:v>114.389276677349</c:v>
                </c:pt>
                <c:pt idx="136">
                  <c:v>110.858447508677</c:v>
                </c:pt>
                <c:pt idx="137">
                  <c:v>111.84380521914601</c:v>
                </c:pt>
                <c:pt idx="138">
                  <c:v>109.892429974986</c:v>
                </c:pt>
                <c:pt idx="139">
                  <c:v>108.133885601964</c:v>
                </c:pt>
                <c:pt idx="140">
                  <c:v>104.46728778711299</c:v>
                </c:pt>
                <c:pt idx="141">
                  <c:v>102.056271781239</c:v>
                </c:pt>
                <c:pt idx="142">
                  <c:v>101.19653004563</c:v>
                </c:pt>
                <c:pt idx="143">
                  <c:v>101.27814287929</c:v>
                </c:pt>
                <c:pt idx="144">
                  <c:v>100.825833906593</c:v>
                </c:pt>
                <c:pt idx="145">
                  <c:v>100.362887459959</c:v>
                </c:pt>
                <c:pt idx="146">
                  <c:v>102.067400633906</c:v>
                </c:pt>
                <c:pt idx="147">
                  <c:v>106.09032496421</c:v>
                </c:pt>
                <c:pt idx="148">
                  <c:v>108.632062405608</c:v>
                </c:pt>
                <c:pt idx="149">
                  <c:v>108.29156971390999</c:v>
                </c:pt>
                <c:pt idx="150">
                  <c:v>104.92872393892</c:v>
                </c:pt>
                <c:pt idx="151">
                  <c:v>103.39426953014799</c:v>
                </c:pt>
                <c:pt idx="152">
                  <c:v>103.41149806993199</c:v>
                </c:pt>
                <c:pt idx="153">
                  <c:v>106.499675889242</c:v>
                </c:pt>
                <c:pt idx="154">
                  <c:v>109.66339025887901</c:v>
                </c:pt>
                <c:pt idx="155">
                  <c:v>112.651476274828</c:v>
                </c:pt>
                <c:pt idx="156">
                  <c:v>111.461573627281</c:v>
                </c:pt>
                <c:pt idx="157">
                  <c:v>106.68280914938801</c:v>
                </c:pt>
                <c:pt idx="158">
                  <c:v>102.224449105662</c:v>
                </c:pt>
                <c:pt idx="159">
                  <c:v>101.206962101117</c:v>
                </c:pt>
                <c:pt idx="160">
                  <c:v>103.22583806307399</c:v>
                </c:pt>
                <c:pt idx="161">
                  <c:v>105.731921619555</c:v>
                </c:pt>
                <c:pt idx="162">
                  <c:v>108.25006506322801</c:v>
                </c:pt>
                <c:pt idx="163">
                  <c:v>110.62621344043001</c:v>
                </c:pt>
                <c:pt idx="164">
                  <c:v>112.12619317560799</c:v>
                </c:pt>
                <c:pt idx="165">
                  <c:v>114.307154655595</c:v>
                </c:pt>
                <c:pt idx="166">
                  <c:v>114.18709360187199</c:v>
                </c:pt>
                <c:pt idx="167">
                  <c:v>114.450381027529</c:v>
                </c:pt>
                <c:pt idx="168">
                  <c:v>111.242574881371</c:v>
                </c:pt>
                <c:pt idx="169">
                  <c:v>109.400314026918</c:v>
                </c:pt>
                <c:pt idx="170">
                  <c:v>108.45353581373899</c:v>
                </c:pt>
                <c:pt idx="171">
                  <c:v>110.128425836278</c:v>
                </c:pt>
                <c:pt idx="172">
                  <c:v>111.08186651507501</c:v>
                </c:pt>
                <c:pt idx="173">
                  <c:v>112.68705288698401</c:v>
                </c:pt>
                <c:pt idx="174">
                  <c:v>114.437550777307</c:v>
                </c:pt>
                <c:pt idx="175">
                  <c:v>116.98784792198499</c:v>
                </c:pt>
                <c:pt idx="176">
                  <c:v>117.395515536682</c:v>
                </c:pt>
                <c:pt idx="177">
                  <c:v>117.617736279916</c:v>
                </c:pt>
                <c:pt idx="178">
                  <c:v>116.667363819812</c:v>
                </c:pt>
                <c:pt idx="179">
                  <c:v>117.35290396094901</c:v>
                </c:pt>
                <c:pt idx="180">
                  <c:v>116.25530780905</c:v>
                </c:pt>
                <c:pt idx="181">
                  <c:v>117.448042798765</c:v>
                </c:pt>
                <c:pt idx="182">
                  <c:v>118.57160408213301</c:v>
                </c:pt>
                <c:pt idx="183">
                  <c:v>122.479439338343</c:v>
                </c:pt>
                <c:pt idx="184">
                  <c:v>123.772115187222</c:v>
                </c:pt>
                <c:pt idx="185">
                  <c:v>124.958364660125</c:v>
                </c:pt>
                <c:pt idx="186">
                  <c:v>123.91812177011199</c:v>
                </c:pt>
                <c:pt idx="187">
                  <c:v>124.307469300055</c:v>
                </c:pt>
                <c:pt idx="188">
                  <c:v>124.667146066502</c:v>
                </c:pt>
                <c:pt idx="189">
                  <c:v>125.960588030428</c:v>
                </c:pt>
                <c:pt idx="190">
                  <c:v>127.413642009336</c:v>
                </c:pt>
                <c:pt idx="191">
                  <c:v>128.44111685082299</c:v>
                </c:pt>
                <c:pt idx="192">
                  <c:v>130.14495467973299</c:v>
                </c:pt>
                <c:pt idx="193">
                  <c:v>130.931785093325</c:v>
                </c:pt>
                <c:pt idx="194">
                  <c:v>132.93322323328999</c:v>
                </c:pt>
                <c:pt idx="195">
                  <c:v>134.444264169197</c:v>
                </c:pt>
                <c:pt idx="196">
                  <c:v>135.96466092738399</c:v>
                </c:pt>
                <c:pt idx="197">
                  <c:v>136.95815744721</c:v>
                </c:pt>
                <c:pt idx="198">
                  <c:v>137.371170158886</c:v>
                </c:pt>
                <c:pt idx="199">
                  <c:v>138.75331509317101</c:v>
                </c:pt>
                <c:pt idx="200">
                  <c:v>140.34303919264701</c:v>
                </c:pt>
                <c:pt idx="201">
                  <c:v>142.07043625753499</c:v>
                </c:pt>
                <c:pt idx="202">
                  <c:v>143.60355253376599</c:v>
                </c:pt>
                <c:pt idx="203">
                  <c:v>145.394108481724</c:v>
                </c:pt>
                <c:pt idx="204">
                  <c:v>147.96290621274099</c:v>
                </c:pt>
                <c:pt idx="205">
                  <c:v>149.000566497736</c:v>
                </c:pt>
                <c:pt idx="206">
                  <c:v>150.40605991806501</c:v>
                </c:pt>
                <c:pt idx="207">
                  <c:v>150.67960588778499</c:v>
                </c:pt>
                <c:pt idx="208">
                  <c:v>151.96895318593999</c:v>
                </c:pt>
                <c:pt idx="209">
                  <c:v>152.15727777403899</c:v>
                </c:pt>
                <c:pt idx="210">
                  <c:v>153.74849461708101</c:v>
                </c:pt>
                <c:pt idx="211">
                  <c:v>155.08771777375301</c:v>
                </c:pt>
                <c:pt idx="212">
                  <c:v>155.720129981545</c:v>
                </c:pt>
                <c:pt idx="213">
                  <c:v>153.902262882683</c:v>
                </c:pt>
                <c:pt idx="214">
                  <c:v>153.11249874625801</c:v>
                </c:pt>
                <c:pt idx="215">
                  <c:v>154.879359887199</c:v>
                </c:pt>
                <c:pt idx="216">
                  <c:v>159.33938123481499</c:v>
                </c:pt>
                <c:pt idx="217">
                  <c:v>161.33793980749999</c:v>
                </c:pt>
                <c:pt idx="218">
                  <c:v>161.13047961046101</c:v>
                </c:pt>
                <c:pt idx="219">
                  <c:v>158.83928489472601</c:v>
                </c:pt>
                <c:pt idx="220">
                  <c:v>159.804955571786</c:v>
                </c:pt>
                <c:pt idx="221">
                  <c:v>162.219579916725</c:v>
                </c:pt>
                <c:pt idx="222">
                  <c:v>166.24866388804199</c:v>
                </c:pt>
                <c:pt idx="223">
                  <c:v>168.90049076993299</c:v>
                </c:pt>
                <c:pt idx="224">
                  <c:v>170.30915855873101</c:v>
                </c:pt>
                <c:pt idx="225">
                  <c:v>168.889764099708</c:v>
                </c:pt>
                <c:pt idx="226">
                  <c:v>167.108808785723</c:v>
                </c:pt>
                <c:pt idx="227">
                  <c:v>165.46508249919401</c:v>
                </c:pt>
                <c:pt idx="228">
                  <c:v>166.918855419538</c:v>
                </c:pt>
                <c:pt idx="229">
                  <c:v>170.51201166986499</c:v>
                </c:pt>
                <c:pt idx="230">
                  <c:v>174.71436577053899</c:v>
                </c:pt>
                <c:pt idx="231">
                  <c:v>176.70401264766099</c:v>
                </c:pt>
                <c:pt idx="232">
                  <c:v>176.44898051315201</c:v>
                </c:pt>
                <c:pt idx="233">
                  <c:v>176.300486252235</c:v>
                </c:pt>
                <c:pt idx="234">
                  <c:v>175.51455727331501</c:v>
                </c:pt>
                <c:pt idx="235">
                  <c:v>177.372813549808</c:v>
                </c:pt>
                <c:pt idx="236">
                  <c:v>178.94415896629701</c:v>
                </c:pt>
                <c:pt idx="237">
                  <c:v>181.861317379263</c:v>
                </c:pt>
                <c:pt idx="238">
                  <c:v>181.248810220454</c:v>
                </c:pt>
                <c:pt idx="239">
                  <c:v>181.790435244771</c:v>
                </c:pt>
                <c:pt idx="240">
                  <c:v>182.969938591827</c:v>
                </c:pt>
                <c:pt idx="241">
                  <c:v>188.42572339193299</c:v>
                </c:pt>
                <c:pt idx="242">
                  <c:v>191.414071339451</c:v>
                </c:pt>
                <c:pt idx="243">
                  <c:v>191.07206128988099</c:v>
                </c:pt>
                <c:pt idx="244">
                  <c:v>188.14345520641899</c:v>
                </c:pt>
                <c:pt idx="245">
                  <c:v>187.88818872609701</c:v>
                </c:pt>
                <c:pt idx="246">
                  <c:v>190.57610221901899</c:v>
                </c:pt>
                <c:pt idx="247">
                  <c:v>194.850293741391</c:v>
                </c:pt>
                <c:pt idx="248">
                  <c:v>197.583607775529</c:v>
                </c:pt>
                <c:pt idx="249">
                  <c:v>198.02058838005101</c:v>
                </c:pt>
                <c:pt idx="250">
                  <c:v>196.50530581622999</c:v>
                </c:pt>
                <c:pt idx="251">
                  <c:v>195.498711772409</c:v>
                </c:pt>
                <c:pt idx="252">
                  <c:v>196.54487877584199</c:v>
                </c:pt>
                <c:pt idx="253">
                  <c:v>200.228789745706</c:v>
                </c:pt>
                <c:pt idx="254">
                  <c:v>204.08817342576299</c:v>
                </c:pt>
                <c:pt idx="255">
                  <c:v>204.88639180522</c:v>
                </c:pt>
                <c:pt idx="256">
                  <c:v>205.64013599302001</c:v>
                </c:pt>
                <c:pt idx="257">
                  <c:v>206.35856359407899</c:v>
                </c:pt>
                <c:pt idx="258">
                  <c:v>206.87454678231299</c:v>
                </c:pt>
                <c:pt idx="259">
                  <c:v>204.518033144827</c:v>
                </c:pt>
                <c:pt idx="260">
                  <c:v>203.04902414090199</c:v>
                </c:pt>
                <c:pt idx="261">
                  <c:v>202.55321931399999</c:v>
                </c:pt>
                <c:pt idx="262">
                  <c:v>206.18699279223</c:v>
                </c:pt>
                <c:pt idx="263">
                  <c:v>210.23683524874099</c:v>
                </c:pt>
                <c:pt idx="264">
                  <c:v>216.611752780009</c:v>
                </c:pt>
                <c:pt idx="265">
                  <c:v>220.792511942906</c:v>
                </c:pt>
                <c:pt idx="266">
                  <c:v>222.227605217855</c:v>
                </c:pt>
                <c:pt idx="267">
                  <c:v>215.57381718096499</c:v>
                </c:pt>
                <c:pt idx="268">
                  <c:v>208.043790233339</c:v>
                </c:pt>
                <c:pt idx="269">
                  <c:v>206.30620630911301</c:v>
                </c:pt>
                <c:pt idx="270">
                  <c:v>206.98172722198299</c:v>
                </c:pt>
                <c:pt idx="271">
                  <c:v>210.61963409744499</c:v>
                </c:pt>
                <c:pt idx="272">
                  <c:v>212.74749616658099</c:v>
                </c:pt>
                <c:pt idx="273">
                  <c:v>219.80244251940201</c:v>
                </c:pt>
                <c:pt idx="274">
                  <c:v>225.08315170268901</c:v>
                </c:pt>
                <c:pt idx="275">
                  <c:v>231.00389243572101</c:v>
                </c:pt>
                <c:pt idx="276">
                  <c:v>231.157449384307</c:v>
                </c:pt>
                <c:pt idx="277">
                  <c:v>230.79160052199799</c:v>
                </c:pt>
                <c:pt idx="278">
                  <c:v>230.927877377078</c:v>
                </c:pt>
                <c:pt idx="279">
                  <c:v>234.73007304931099</c:v>
                </c:pt>
                <c:pt idx="280">
                  <c:v>239.02814198904801</c:v>
                </c:pt>
                <c:pt idx="281">
                  <c:v>242.01916297413601</c:v>
                </c:pt>
                <c:pt idx="282">
                  <c:v>247.10022081506901</c:v>
                </c:pt>
                <c:pt idx="283">
                  <c:v>253.67714973028001</c:v>
                </c:pt>
                <c:pt idx="284">
                  <c:v>260.91036709473002</c:v>
                </c:pt>
                <c:pt idx="285">
                  <c:v>267.81423148753498</c:v>
                </c:pt>
                <c:pt idx="286">
                  <c:v>269.846566973108</c:v>
                </c:pt>
                <c:pt idx="287">
                  <c:v>269.40191789714203</c:v>
                </c:pt>
                <c:pt idx="288">
                  <c:v>262.85725404604199</c:v>
                </c:pt>
                <c:pt idx="289">
                  <c:v>261.08124567167903</c:v>
                </c:pt>
                <c:pt idx="290">
                  <c:v>265.57412041511901</c:v>
                </c:pt>
                <c:pt idx="291">
                  <c:v>283.36440163914102</c:v>
                </c:pt>
                <c:pt idx="292">
                  <c:v>293.53027038572299</c:v>
                </c:pt>
                <c:pt idx="293">
                  <c:v>295.76732213571302</c:v>
                </c:pt>
                <c:pt idx="294">
                  <c:v>287.35629621258897</c:v>
                </c:pt>
                <c:pt idx="295">
                  <c:v>285.720663824903</c:v>
                </c:pt>
                <c:pt idx="296">
                  <c:v>282.61958787356002</c:v>
                </c:pt>
                <c:pt idx="297">
                  <c:v>286.31942808006499</c:v>
                </c:pt>
                <c:pt idx="298">
                  <c:v>278.18165084246698</c:v>
                </c:pt>
                <c:pt idx="299">
                  <c:v>270.388198030051</c:v>
                </c:pt>
                <c:pt idx="300">
                  <c:v>260.29475124204902</c:v>
                </c:pt>
                <c:pt idx="301">
                  <c:v>257.42741092722201</c:v>
                </c:pt>
                <c:pt idx="302">
                  <c:v>254.142545474364</c:v>
                </c:pt>
                <c:pt idx="303">
                  <c:v>254.395818203414</c:v>
                </c:pt>
                <c:pt idx="304">
                  <c:v>263.837663038637</c:v>
                </c:pt>
                <c:pt idx="305">
                  <c:v>270.859906673458</c:v>
                </c:pt>
                <c:pt idx="306">
                  <c:v>276.305473078548</c:v>
                </c:pt>
                <c:pt idx="307">
                  <c:v>264.520315732531</c:v>
                </c:pt>
                <c:pt idx="308">
                  <c:v>253.795516456017</c:v>
                </c:pt>
                <c:pt idx="309">
                  <c:v>236.310644350437</c:v>
                </c:pt>
                <c:pt idx="310">
                  <c:v>237.714546540648</c:v>
                </c:pt>
                <c:pt idx="311">
                  <c:v>235.00983373388499</c:v>
                </c:pt>
                <c:pt idx="312">
                  <c:v>247.31412626693</c:v>
                </c:pt>
                <c:pt idx="313">
                  <c:v>244.88786060306001</c:v>
                </c:pt>
                <c:pt idx="314">
                  <c:v>252.90395394021701</c:v>
                </c:pt>
                <c:pt idx="315">
                  <c:v>245.63782677666899</c:v>
                </c:pt>
                <c:pt idx="316">
                  <c:v>247.37792105046799</c:v>
                </c:pt>
                <c:pt idx="317">
                  <c:v>239.95939676844301</c:v>
                </c:pt>
                <c:pt idx="318">
                  <c:v>244.02657095899599</c:v>
                </c:pt>
                <c:pt idx="319">
                  <c:v>240.90167039021</c:v>
                </c:pt>
                <c:pt idx="320">
                  <c:v>238.800566405003</c:v>
                </c:pt>
                <c:pt idx="321">
                  <c:v>240.72066980087001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E-40AA-86EE-760F6B9D5F1A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Segment'!$K$6:$K$327</c:f>
              <c:numCache>
                <c:formatCode>[$-409]mmm\-yy;@</c:formatCode>
                <c:ptCount val="32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</c:numCache>
            </c:numRef>
          </c:xVal>
          <c:yVal>
            <c:numRef>
              <c:f>'U.S. EW - By Segment'!$Q$6:$Q$327</c:f>
              <c:numCache>
                <c:formatCode>#,##0_);[Red]\(#,##0\)</c:formatCode>
                <c:ptCount val="322"/>
                <c:pt idx="0">
                  <c:v>76.084866060299802</c:v>
                </c:pt>
                <c:pt idx="1">
                  <c:v>76.221989404023105</c:v>
                </c:pt>
                <c:pt idx="2">
                  <c:v>76.089765244309703</c:v>
                </c:pt>
                <c:pt idx="3">
                  <c:v>76.862581953687197</c:v>
                </c:pt>
                <c:pt idx="4">
                  <c:v>77.737888936972396</c:v>
                </c:pt>
                <c:pt idx="5">
                  <c:v>79.327201414394096</c:v>
                </c:pt>
                <c:pt idx="6">
                  <c:v>79.322639942517299</c:v>
                </c:pt>
                <c:pt idx="7">
                  <c:v>79.051854008971006</c:v>
                </c:pt>
                <c:pt idx="8">
                  <c:v>78.423523012350003</c:v>
                </c:pt>
                <c:pt idx="9">
                  <c:v>79.5337453550584</c:v>
                </c:pt>
                <c:pt idx="10">
                  <c:v>80.927971205629703</c:v>
                </c:pt>
                <c:pt idx="11">
                  <c:v>82.365228116129501</c:v>
                </c:pt>
                <c:pt idx="12">
                  <c:v>82.519492305539003</c:v>
                </c:pt>
                <c:pt idx="13">
                  <c:v>82.704005998280607</c:v>
                </c:pt>
                <c:pt idx="14">
                  <c:v>83.177960042067099</c:v>
                </c:pt>
                <c:pt idx="15">
                  <c:v>84.449422389766994</c:v>
                </c:pt>
                <c:pt idx="16">
                  <c:v>85.323896702066804</c:v>
                </c:pt>
                <c:pt idx="17">
                  <c:v>86.249427889430393</c:v>
                </c:pt>
                <c:pt idx="18">
                  <c:v>86.384102252823496</c:v>
                </c:pt>
                <c:pt idx="19">
                  <c:v>86.963942201253801</c:v>
                </c:pt>
                <c:pt idx="20">
                  <c:v>87.448789930796295</c:v>
                </c:pt>
                <c:pt idx="21">
                  <c:v>88.375189023440797</c:v>
                </c:pt>
                <c:pt idx="22">
                  <c:v>89.296881491588906</c:v>
                </c:pt>
                <c:pt idx="23">
                  <c:v>90.188467810852302</c:v>
                </c:pt>
                <c:pt idx="24">
                  <c:v>91.223645282518106</c:v>
                </c:pt>
                <c:pt idx="25">
                  <c:v>91.7560177481962</c:v>
                </c:pt>
                <c:pt idx="26">
                  <c:v>92.244972751030701</c:v>
                </c:pt>
                <c:pt idx="27">
                  <c:v>93.132131182714502</c:v>
                </c:pt>
                <c:pt idx="28">
                  <c:v>94.951995959646993</c:v>
                </c:pt>
                <c:pt idx="29">
                  <c:v>96.800760163328604</c:v>
                </c:pt>
                <c:pt idx="30">
                  <c:v>96.7542410701232</c:v>
                </c:pt>
                <c:pt idx="31">
                  <c:v>95.944973728924793</c:v>
                </c:pt>
                <c:pt idx="32">
                  <c:v>95.574645636732797</c:v>
                </c:pt>
                <c:pt idx="33">
                  <c:v>97.2062083326352</c:v>
                </c:pt>
                <c:pt idx="34">
                  <c:v>98.929655924860299</c:v>
                </c:pt>
                <c:pt idx="35">
                  <c:v>100</c:v>
                </c:pt>
                <c:pt idx="36">
                  <c:v>100.034932242862</c:v>
                </c:pt>
                <c:pt idx="37">
                  <c:v>99.861907984549205</c:v>
                </c:pt>
                <c:pt idx="38">
                  <c:v>99.715223739940598</c:v>
                </c:pt>
                <c:pt idx="39">
                  <c:v>99.754707781920203</c:v>
                </c:pt>
                <c:pt idx="40">
                  <c:v>100.236827987656</c:v>
                </c:pt>
                <c:pt idx="41">
                  <c:v>101.768260127022</c:v>
                </c:pt>
                <c:pt idx="42">
                  <c:v>103.591191713792</c:v>
                </c:pt>
                <c:pt idx="43">
                  <c:v>105.55073170063601</c:v>
                </c:pt>
                <c:pt idx="44">
                  <c:v>106.69184329238</c:v>
                </c:pt>
                <c:pt idx="45">
                  <c:v>106.46853150319799</c:v>
                </c:pt>
                <c:pt idx="46">
                  <c:v>105.404582762921</c:v>
                </c:pt>
                <c:pt idx="47">
                  <c:v>104.034597443015</c:v>
                </c:pt>
                <c:pt idx="48">
                  <c:v>104.550683265006</c:v>
                </c:pt>
                <c:pt idx="49">
                  <c:v>106.140043173873</c:v>
                </c:pt>
                <c:pt idx="50">
                  <c:v>108.551739456452</c:v>
                </c:pt>
                <c:pt idx="51">
                  <c:v>109.681321868216</c:v>
                </c:pt>
                <c:pt idx="52">
                  <c:v>110.482852847391</c:v>
                </c:pt>
                <c:pt idx="53">
                  <c:v>110.94786469766299</c:v>
                </c:pt>
                <c:pt idx="54">
                  <c:v>111.90510786020999</c:v>
                </c:pt>
                <c:pt idx="55">
                  <c:v>112.74719834398699</c:v>
                </c:pt>
                <c:pt idx="56">
                  <c:v>114.018097783869</c:v>
                </c:pt>
                <c:pt idx="57">
                  <c:v>115.750015093439</c:v>
                </c:pt>
                <c:pt idx="58">
                  <c:v>117.979580976582</c:v>
                </c:pt>
                <c:pt idx="59">
                  <c:v>119.465970376866</c:v>
                </c:pt>
                <c:pt idx="60">
                  <c:v>119.568152855375</c:v>
                </c:pt>
                <c:pt idx="61">
                  <c:v>119.10648498793999</c:v>
                </c:pt>
                <c:pt idx="62">
                  <c:v>119.58842616621401</c:v>
                </c:pt>
                <c:pt idx="63">
                  <c:v>121.136236143161</c:v>
                </c:pt>
                <c:pt idx="64">
                  <c:v>122.83078978207</c:v>
                </c:pt>
                <c:pt idx="65">
                  <c:v>124.051118949003</c:v>
                </c:pt>
                <c:pt idx="66">
                  <c:v>125.380876349712</c:v>
                </c:pt>
                <c:pt idx="67">
                  <c:v>126.988353225949</c:v>
                </c:pt>
                <c:pt idx="68">
                  <c:v>128.80904348556001</c:v>
                </c:pt>
                <c:pt idx="69">
                  <c:v>129.89902947031101</c:v>
                </c:pt>
                <c:pt idx="70">
                  <c:v>130.32681930124301</c:v>
                </c:pt>
                <c:pt idx="71">
                  <c:v>130.97706833378999</c:v>
                </c:pt>
                <c:pt idx="72">
                  <c:v>132.22199508370201</c:v>
                </c:pt>
                <c:pt idx="73">
                  <c:v>134.666279593821</c:v>
                </c:pt>
                <c:pt idx="74">
                  <c:v>137.121342203479</c:v>
                </c:pt>
                <c:pt idx="75">
                  <c:v>139.73341703668899</c:v>
                </c:pt>
                <c:pt idx="76">
                  <c:v>141.53589393609701</c:v>
                </c:pt>
                <c:pt idx="77">
                  <c:v>143.92540450860599</c:v>
                </c:pt>
                <c:pt idx="78">
                  <c:v>146.11851243883299</c:v>
                </c:pt>
                <c:pt idx="79">
                  <c:v>148.44750212477501</c:v>
                </c:pt>
                <c:pt idx="80">
                  <c:v>149.213382620386</c:v>
                </c:pt>
                <c:pt idx="81">
                  <c:v>148.560106698955</c:v>
                </c:pt>
                <c:pt idx="82">
                  <c:v>148.41469703504501</c:v>
                </c:pt>
                <c:pt idx="83">
                  <c:v>149.870712327512</c:v>
                </c:pt>
                <c:pt idx="84">
                  <c:v>153.73776441934399</c:v>
                </c:pt>
                <c:pt idx="85">
                  <c:v>157.63917148075399</c:v>
                </c:pt>
                <c:pt idx="86">
                  <c:v>161.32623738021201</c:v>
                </c:pt>
                <c:pt idx="87">
                  <c:v>163.55512334487801</c:v>
                </c:pt>
                <c:pt idx="88">
                  <c:v>165.62535619369999</c:v>
                </c:pt>
                <c:pt idx="89">
                  <c:v>167.442348252421</c:v>
                </c:pt>
                <c:pt idx="90">
                  <c:v>168.95887792929199</c:v>
                </c:pt>
                <c:pt idx="91">
                  <c:v>170.722060443456</c:v>
                </c:pt>
                <c:pt idx="92">
                  <c:v>171.63014679371301</c:v>
                </c:pt>
                <c:pt idx="93">
                  <c:v>172.91760538801</c:v>
                </c:pt>
                <c:pt idx="94">
                  <c:v>173.214755430813</c:v>
                </c:pt>
                <c:pt idx="95">
                  <c:v>175.39458630936701</c:v>
                </c:pt>
                <c:pt idx="96">
                  <c:v>177.20301713455601</c:v>
                </c:pt>
                <c:pt idx="97">
                  <c:v>179.793043487006</c:v>
                </c:pt>
                <c:pt idx="98">
                  <c:v>180.28536991054901</c:v>
                </c:pt>
                <c:pt idx="99">
                  <c:v>181.50977518668</c:v>
                </c:pt>
                <c:pt idx="100">
                  <c:v>182.35550474188901</c:v>
                </c:pt>
                <c:pt idx="101">
                  <c:v>184.219978902299</c:v>
                </c:pt>
                <c:pt idx="102">
                  <c:v>184.03296753714699</c:v>
                </c:pt>
                <c:pt idx="103">
                  <c:v>182.889347265628</c:v>
                </c:pt>
                <c:pt idx="104">
                  <c:v>180.57485161273601</c:v>
                </c:pt>
                <c:pt idx="105">
                  <c:v>178.64957995481501</c:v>
                </c:pt>
                <c:pt idx="106">
                  <c:v>178.76023700237499</c:v>
                </c:pt>
                <c:pt idx="107">
                  <c:v>179.750529721736</c:v>
                </c:pt>
                <c:pt idx="108">
                  <c:v>182.618768472292</c:v>
                </c:pt>
                <c:pt idx="109">
                  <c:v>184.63640962996499</c:v>
                </c:pt>
                <c:pt idx="110">
                  <c:v>186.818681057867</c:v>
                </c:pt>
                <c:pt idx="111">
                  <c:v>188.29652118812501</c:v>
                </c:pt>
                <c:pt idx="112">
                  <c:v>188.63550214461401</c:v>
                </c:pt>
                <c:pt idx="113">
                  <c:v>189.392802020294</c:v>
                </c:pt>
                <c:pt idx="114">
                  <c:v>189.34640760464501</c:v>
                </c:pt>
                <c:pt idx="115">
                  <c:v>190.55783996894201</c:v>
                </c:pt>
                <c:pt idx="116">
                  <c:v>189.25560426114899</c:v>
                </c:pt>
                <c:pt idx="117">
                  <c:v>186.37656257318699</c:v>
                </c:pt>
                <c:pt idx="118">
                  <c:v>184.01942313503201</c:v>
                </c:pt>
                <c:pt idx="119">
                  <c:v>183.832876062568</c:v>
                </c:pt>
                <c:pt idx="120">
                  <c:v>185.63990784006501</c:v>
                </c:pt>
                <c:pt idx="121">
                  <c:v>184.57642263414601</c:v>
                </c:pt>
                <c:pt idx="122">
                  <c:v>181.74230237241301</c:v>
                </c:pt>
                <c:pt idx="123">
                  <c:v>178.00584891069499</c:v>
                </c:pt>
                <c:pt idx="124">
                  <c:v>176.934077135595</c:v>
                </c:pt>
                <c:pt idx="125">
                  <c:v>176.76369711202699</c:v>
                </c:pt>
                <c:pt idx="126">
                  <c:v>176.435416793928</c:v>
                </c:pt>
                <c:pt idx="127">
                  <c:v>174.86552243295699</c:v>
                </c:pt>
                <c:pt idx="128">
                  <c:v>171.03000489675799</c:v>
                </c:pt>
                <c:pt idx="129">
                  <c:v>167.454205395522</c:v>
                </c:pt>
                <c:pt idx="130">
                  <c:v>162.13187313822201</c:v>
                </c:pt>
                <c:pt idx="131">
                  <c:v>159.41753344105999</c:v>
                </c:pt>
                <c:pt idx="132">
                  <c:v>155.338656592277</c:v>
                </c:pt>
                <c:pt idx="133">
                  <c:v>152.88749460065199</c:v>
                </c:pt>
                <c:pt idx="134">
                  <c:v>148.58005712622901</c:v>
                </c:pt>
                <c:pt idx="135">
                  <c:v>145.58555844411001</c:v>
                </c:pt>
                <c:pt idx="136">
                  <c:v>143.86493068894899</c:v>
                </c:pt>
                <c:pt idx="137">
                  <c:v>144.34381563041799</c:v>
                </c:pt>
                <c:pt idx="138">
                  <c:v>145.460136584769</c:v>
                </c:pt>
                <c:pt idx="139">
                  <c:v>145.02987299307301</c:v>
                </c:pt>
                <c:pt idx="140">
                  <c:v>141.582323949228</c:v>
                </c:pt>
                <c:pt idx="141">
                  <c:v>136.570830880149</c:v>
                </c:pt>
                <c:pt idx="142">
                  <c:v>134.17744371078399</c:v>
                </c:pt>
                <c:pt idx="143">
                  <c:v>134.475128768031</c:v>
                </c:pt>
                <c:pt idx="144">
                  <c:v>136.82921685766499</c:v>
                </c:pt>
                <c:pt idx="145">
                  <c:v>138.16563175759299</c:v>
                </c:pt>
                <c:pt idx="146">
                  <c:v>137.16088389654001</c:v>
                </c:pt>
                <c:pt idx="147">
                  <c:v>133.61535239779201</c:v>
                </c:pt>
                <c:pt idx="148">
                  <c:v>129.252783922107</c:v>
                </c:pt>
                <c:pt idx="149">
                  <c:v>127.124487103901</c:v>
                </c:pt>
                <c:pt idx="150">
                  <c:v>127.801170148192</c:v>
                </c:pt>
                <c:pt idx="151">
                  <c:v>129.262548671838</c:v>
                </c:pt>
                <c:pt idx="152">
                  <c:v>128.79430226690801</c:v>
                </c:pt>
                <c:pt idx="153">
                  <c:v>126.643810173655</c:v>
                </c:pt>
                <c:pt idx="154">
                  <c:v>124.85339328678999</c:v>
                </c:pt>
                <c:pt idx="155">
                  <c:v>124.724704195082</c:v>
                </c:pt>
                <c:pt idx="156">
                  <c:v>124.104255739302</c:v>
                </c:pt>
                <c:pt idx="157">
                  <c:v>123.49543365026</c:v>
                </c:pt>
                <c:pt idx="158">
                  <c:v>123.069129940441</c:v>
                </c:pt>
                <c:pt idx="159">
                  <c:v>124.07731229526399</c:v>
                </c:pt>
                <c:pt idx="160">
                  <c:v>124.44997515647501</c:v>
                </c:pt>
                <c:pt idx="161">
                  <c:v>123.656842959163</c:v>
                </c:pt>
                <c:pt idx="162">
                  <c:v>122.664539749715</c:v>
                </c:pt>
                <c:pt idx="163">
                  <c:v>123.137218578146</c:v>
                </c:pt>
                <c:pt idx="164">
                  <c:v>124.627243044396</c:v>
                </c:pt>
                <c:pt idx="165">
                  <c:v>125.56696897604201</c:v>
                </c:pt>
                <c:pt idx="166">
                  <c:v>125.67322276049499</c:v>
                </c:pt>
                <c:pt idx="167">
                  <c:v>124.933569026643</c:v>
                </c:pt>
                <c:pt idx="168">
                  <c:v>123.906558548056</c:v>
                </c:pt>
                <c:pt idx="169">
                  <c:v>122.13690959900499</c:v>
                </c:pt>
                <c:pt idx="170">
                  <c:v>122.42535957478199</c:v>
                </c:pt>
                <c:pt idx="171">
                  <c:v>122.949983495197</c:v>
                </c:pt>
                <c:pt idx="172">
                  <c:v>124.57521263880901</c:v>
                </c:pt>
                <c:pt idx="173">
                  <c:v>125.07974101401599</c:v>
                </c:pt>
                <c:pt idx="174">
                  <c:v>125.966397787883</c:v>
                </c:pt>
                <c:pt idx="175">
                  <c:v>126.88240231632</c:v>
                </c:pt>
                <c:pt idx="176">
                  <c:v>128.221083476198</c:v>
                </c:pt>
                <c:pt idx="177">
                  <c:v>130.45868143244201</c:v>
                </c:pt>
                <c:pt idx="178">
                  <c:v>131.85347849420901</c:v>
                </c:pt>
                <c:pt idx="179">
                  <c:v>132.62856278792799</c:v>
                </c:pt>
                <c:pt idx="180">
                  <c:v>130.830718156909</c:v>
                </c:pt>
                <c:pt idx="181">
                  <c:v>128.63298872309801</c:v>
                </c:pt>
                <c:pt idx="182">
                  <c:v>128.123846920402</c:v>
                </c:pt>
                <c:pt idx="183">
                  <c:v>130.15475982522</c:v>
                </c:pt>
                <c:pt idx="184">
                  <c:v>133.366604999282</c:v>
                </c:pt>
                <c:pt idx="185">
                  <c:v>136.119717918677</c:v>
                </c:pt>
                <c:pt idx="186">
                  <c:v>137.532216534349</c:v>
                </c:pt>
                <c:pt idx="187">
                  <c:v>138.290583787836</c:v>
                </c:pt>
                <c:pt idx="188">
                  <c:v>138.93926743406001</c:v>
                </c:pt>
                <c:pt idx="189">
                  <c:v>139.344349025757</c:v>
                </c:pt>
                <c:pt idx="190">
                  <c:v>140.00816135334799</c:v>
                </c:pt>
                <c:pt idx="191">
                  <c:v>141.581019094852</c:v>
                </c:pt>
                <c:pt idx="192">
                  <c:v>143.890838046384</c:v>
                </c:pt>
                <c:pt idx="193">
                  <c:v>144.7638090945</c:v>
                </c:pt>
                <c:pt idx="194">
                  <c:v>144.83405004765001</c:v>
                </c:pt>
                <c:pt idx="195">
                  <c:v>144.75310921158899</c:v>
                </c:pt>
                <c:pt idx="196">
                  <c:v>146.82825771236</c:v>
                </c:pt>
                <c:pt idx="197">
                  <c:v>149.413335144576</c:v>
                </c:pt>
                <c:pt idx="198">
                  <c:v>152.45265002547501</c:v>
                </c:pt>
                <c:pt idx="199">
                  <c:v>153.96432136979101</c:v>
                </c:pt>
                <c:pt idx="200">
                  <c:v>155.04978053999901</c:v>
                </c:pt>
                <c:pt idx="201">
                  <c:v>155.246058457765</c:v>
                </c:pt>
                <c:pt idx="202">
                  <c:v>156.05771693411299</c:v>
                </c:pt>
                <c:pt idx="203">
                  <c:v>156.876947738198</c:v>
                </c:pt>
                <c:pt idx="204">
                  <c:v>158.3651100324</c:v>
                </c:pt>
                <c:pt idx="205">
                  <c:v>158.97011047439901</c:v>
                </c:pt>
                <c:pt idx="206">
                  <c:v>159.77614313120401</c:v>
                </c:pt>
                <c:pt idx="207">
                  <c:v>160.63889964410299</c:v>
                </c:pt>
                <c:pt idx="208">
                  <c:v>162.953234231431</c:v>
                </c:pt>
                <c:pt idx="209">
                  <c:v>165.55004965358799</c:v>
                </c:pt>
                <c:pt idx="210">
                  <c:v>168.04144751708299</c:v>
                </c:pt>
                <c:pt idx="211">
                  <c:v>169.148285745236</c:v>
                </c:pt>
                <c:pt idx="212">
                  <c:v>169.04362867510099</c:v>
                </c:pt>
                <c:pt idx="213">
                  <c:v>167.838866459543</c:v>
                </c:pt>
                <c:pt idx="214">
                  <c:v>167.912191004031</c:v>
                </c:pt>
                <c:pt idx="215">
                  <c:v>169.27200042166601</c:v>
                </c:pt>
                <c:pt idx="216">
                  <c:v>172.534577492887</c:v>
                </c:pt>
                <c:pt idx="217">
                  <c:v>173.857346297547</c:v>
                </c:pt>
                <c:pt idx="218">
                  <c:v>174.192523802745</c:v>
                </c:pt>
                <c:pt idx="219">
                  <c:v>173.01673508482</c:v>
                </c:pt>
                <c:pt idx="220">
                  <c:v>174.360708792764</c:v>
                </c:pt>
                <c:pt idx="221">
                  <c:v>176.781661775526</c:v>
                </c:pt>
                <c:pt idx="222">
                  <c:v>181.270855022961</c:v>
                </c:pt>
                <c:pt idx="223">
                  <c:v>183.79569575477601</c:v>
                </c:pt>
                <c:pt idx="224">
                  <c:v>185.294785021655</c:v>
                </c:pt>
                <c:pt idx="225">
                  <c:v>184.21842020090301</c:v>
                </c:pt>
                <c:pt idx="226">
                  <c:v>184.00085540846499</c:v>
                </c:pt>
                <c:pt idx="227">
                  <c:v>185.735000266664</c:v>
                </c:pt>
                <c:pt idx="228">
                  <c:v>190.02949969218901</c:v>
                </c:pt>
                <c:pt idx="229">
                  <c:v>195.07707783551501</c:v>
                </c:pt>
                <c:pt idx="230">
                  <c:v>197.69295241649399</c:v>
                </c:pt>
                <c:pt idx="231">
                  <c:v>199.49363152192899</c:v>
                </c:pt>
                <c:pt idx="232">
                  <c:v>202.454072895455</c:v>
                </c:pt>
                <c:pt idx="233">
                  <c:v>208.446425576823</c:v>
                </c:pt>
                <c:pt idx="234">
                  <c:v>212.25339715669</c:v>
                </c:pt>
                <c:pt idx="235">
                  <c:v>211.808122742107</c:v>
                </c:pt>
                <c:pt idx="236">
                  <c:v>208.40548076298199</c:v>
                </c:pt>
                <c:pt idx="237">
                  <c:v>206.530257744853</c:v>
                </c:pt>
                <c:pt idx="238">
                  <c:v>208.99137909613799</c:v>
                </c:pt>
                <c:pt idx="239">
                  <c:v>212.833104149044</c:v>
                </c:pt>
                <c:pt idx="240">
                  <c:v>215.503342944727</c:v>
                </c:pt>
                <c:pt idx="241">
                  <c:v>212.858577279282</c:v>
                </c:pt>
                <c:pt idx="242">
                  <c:v>208.94970769664101</c:v>
                </c:pt>
                <c:pt idx="243">
                  <c:v>208.194355784821</c:v>
                </c:pt>
                <c:pt idx="244">
                  <c:v>211.398083555597</c:v>
                </c:pt>
                <c:pt idx="245">
                  <c:v>217.63288886363901</c:v>
                </c:pt>
                <c:pt idx="246">
                  <c:v>220.16320815364</c:v>
                </c:pt>
                <c:pt idx="247">
                  <c:v>220.64955113901999</c:v>
                </c:pt>
                <c:pt idx="248">
                  <c:v>217.839603430208</c:v>
                </c:pt>
                <c:pt idx="249">
                  <c:v>218.11611483828901</c:v>
                </c:pt>
                <c:pt idx="250">
                  <c:v>219.84707392368199</c:v>
                </c:pt>
                <c:pt idx="251">
                  <c:v>222.775321520212</c:v>
                </c:pt>
                <c:pt idx="252">
                  <c:v>224.40228033814199</c:v>
                </c:pt>
                <c:pt idx="253">
                  <c:v>223.58951252322501</c:v>
                </c:pt>
                <c:pt idx="254">
                  <c:v>223.04755454409701</c:v>
                </c:pt>
                <c:pt idx="255">
                  <c:v>223.129434690404</c:v>
                </c:pt>
                <c:pt idx="256">
                  <c:v>224.71465120637399</c:v>
                </c:pt>
                <c:pt idx="257">
                  <c:v>226.601966890303</c:v>
                </c:pt>
                <c:pt idx="258">
                  <c:v>229.08351374862801</c:v>
                </c:pt>
                <c:pt idx="259">
                  <c:v>232.07114243651901</c:v>
                </c:pt>
                <c:pt idx="260">
                  <c:v>232.98089917632299</c:v>
                </c:pt>
                <c:pt idx="261">
                  <c:v>231.96593105821</c:v>
                </c:pt>
                <c:pt idx="262">
                  <c:v>229.459569771221</c:v>
                </c:pt>
                <c:pt idx="263">
                  <c:v>229.72855421414599</c:v>
                </c:pt>
                <c:pt idx="264">
                  <c:v>231.90646990978999</c:v>
                </c:pt>
                <c:pt idx="265">
                  <c:v>235.96299005798099</c:v>
                </c:pt>
                <c:pt idx="266">
                  <c:v>237.91218262476801</c:v>
                </c:pt>
                <c:pt idx="267">
                  <c:v>238.393476997356</c:v>
                </c:pt>
                <c:pt idx="268">
                  <c:v>236.78457518985601</c:v>
                </c:pt>
                <c:pt idx="269">
                  <c:v>235.52338589608499</c:v>
                </c:pt>
                <c:pt idx="270">
                  <c:v>235.03933385651601</c:v>
                </c:pt>
                <c:pt idx="271">
                  <c:v>236.75054278717599</c:v>
                </c:pt>
                <c:pt idx="272">
                  <c:v>240.63043690631201</c:v>
                </c:pt>
                <c:pt idx="273">
                  <c:v>246.04974420718099</c:v>
                </c:pt>
                <c:pt idx="274">
                  <c:v>250.091688862989</c:v>
                </c:pt>
                <c:pt idx="275">
                  <c:v>251.167918244775</c:v>
                </c:pt>
                <c:pt idx="276">
                  <c:v>250.284520017348</c:v>
                </c:pt>
                <c:pt idx="277">
                  <c:v>249.67494331013799</c:v>
                </c:pt>
                <c:pt idx="278">
                  <c:v>252.079439657671</c:v>
                </c:pt>
                <c:pt idx="279">
                  <c:v>255.92669859984301</c:v>
                </c:pt>
                <c:pt idx="280">
                  <c:v>259.92914705181801</c:v>
                </c:pt>
                <c:pt idx="281">
                  <c:v>264.06093257282402</c:v>
                </c:pt>
                <c:pt idx="282">
                  <c:v>267.50866062942799</c:v>
                </c:pt>
                <c:pt idx="283">
                  <c:v>271.552130794069</c:v>
                </c:pt>
                <c:pt idx="284">
                  <c:v>273.35722581498999</c:v>
                </c:pt>
                <c:pt idx="285">
                  <c:v>278.606265588116</c:v>
                </c:pt>
                <c:pt idx="286">
                  <c:v>283.59847833520098</c:v>
                </c:pt>
                <c:pt idx="287">
                  <c:v>288.111260406817</c:v>
                </c:pt>
                <c:pt idx="288">
                  <c:v>288.35624096846402</c:v>
                </c:pt>
                <c:pt idx="289">
                  <c:v>288.85500037499099</c:v>
                </c:pt>
                <c:pt idx="290">
                  <c:v>292.42434387049701</c:v>
                </c:pt>
                <c:pt idx="291">
                  <c:v>299.32642570836498</c:v>
                </c:pt>
                <c:pt idx="292">
                  <c:v>305.00774020372199</c:v>
                </c:pt>
                <c:pt idx="293">
                  <c:v>307.45313962966702</c:v>
                </c:pt>
                <c:pt idx="294">
                  <c:v>307.06457678522003</c:v>
                </c:pt>
                <c:pt idx="295">
                  <c:v>308.15341306132501</c:v>
                </c:pt>
                <c:pt idx="296">
                  <c:v>307.96377792897198</c:v>
                </c:pt>
                <c:pt idx="297">
                  <c:v>309.50962724986402</c:v>
                </c:pt>
                <c:pt idx="298">
                  <c:v>308.87797758197399</c:v>
                </c:pt>
                <c:pt idx="299">
                  <c:v>307.99148455099999</c:v>
                </c:pt>
                <c:pt idx="300">
                  <c:v>307.94081300047702</c:v>
                </c:pt>
                <c:pt idx="301">
                  <c:v>309.82581395733501</c:v>
                </c:pt>
                <c:pt idx="302">
                  <c:v>312.095155323705</c:v>
                </c:pt>
                <c:pt idx="303">
                  <c:v>311.664418760741</c:v>
                </c:pt>
                <c:pt idx="304">
                  <c:v>314.12282420199898</c:v>
                </c:pt>
                <c:pt idx="305">
                  <c:v>315.28259410683899</c:v>
                </c:pt>
                <c:pt idx="306">
                  <c:v>320.91204802948698</c:v>
                </c:pt>
                <c:pt idx="307">
                  <c:v>324.42031078017197</c:v>
                </c:pt>
                <c:pt idx="308">
                  <c:v>327.77826663272401</c:v>
                </c:pt>
                <c:pt idx="309">
                  <c:v>325.35697386272102</c:v>
                </c:pt>
                <c:pt idx="310">
                  <c:v>324.60730452908598</c:v>
                </c:pt>
                <c:pt idx="311">
                  <c:v>321.91431356255299</c:v>
                </c:pt>
                <c:pt idx="312">
                  <c:v>323.46049705888902</c:v>
                </c:pt>
                <c:pt idx="313">
                  <c:v>323.82660050481797</c:v>
                </c:pt>
                <c:pt idx="314">
                  <c:v>325.94984291123899</c:v>
                </c:pt>
                <c:pt idx="315">
                  <c:v>326.06832318072099</c:v>
                </c:pt>
                <c:pt idx="316">
                  <c:v>326.11701061663098</c:v>
                </c:pt>
                <c:pt idx="317">
                  <c:v>324.638520682859</c:v>
                </c:pt>
                <c:pt idx="318">
                  <c:v>323.79665450363501</c:v>
                </c:pt>
                <c:pt idx="319">
                  <c:v>324.69384383231301</c:v>
                </c:pt>
                <c:pt idx="320">
                  <c:v>325.75019853993501</c:v>
                </c:pt>
                <c:pt idx="321">
                  <c:v>330.12007955497802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E-40AA-86EE-760F6B9D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5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Segment'!$K$6:$K$351</c:f>
              <c:numCache>
                <c:formatCode>[$-409]mmm\-yy;@</c:formatCode>
                <c:ptCount val="34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</c:numCache>
            </c:numRef>
          </c:xVal>
          <c:yVal>
            <c:numRef>
              <c:f>'U.S. VW - By Segment'!$L$6:$L$351</c:f>
              <c:numCache>
                <c:formatCode>0</c:formatCode>
                <c:ptCount val="346"/>
                <c:pt idx="0">
                  <c:v>64.301310246593303</c:v>
                </c:pt>
                <c:pt idx="1">
                  <c:v>63.861514760433103</c:v>
                </c:pt>
                <c:pt idx="2">
                  <c:v>63.626802204613597</c:v>
                </c:pt>
                <c:pt idx="3">
                  <c:v>63.693866142418202</c:v>
                </c:pt>
                <c:pt idx="4">
                  <c:v>63.523017301693997</c:v>
                </c:pt>
                <c:pt idx="5">
                  <c:v>63.719182780547797</c:v>
                </c:pt>
                <c:pt idx="6">
                  <c:v>63.848331374473801</c:v>
                </c:pt>
                <c:pt idx="7">
                  <c:v>63.555047350317601</c:v>
                </c:pt>
                <c:pt idx="8">
                  <c:v>63.286486910482303</c:v>
                </c:pt>
                <c:pt idx="9">
                  <c:v>62.787292449382797</c:v>
                </c:pt>
                <c:pt idx="10">
                  <c:v>64.393188170858494</c:v>
                </c:pt>
                <c:pt idx="11">
                  <c:v>67.054853970692093</c:v>
                </c:pt>
                <c:pt idx="12">
                  <c:v>70.512989467271197</c:v>
                </c:pt>
                <c:pt idx="13">
                  <c:v>71.976873717568495</c:v>
                </c:pt>
                <c:pt idx="14">
                  <c:v>72.318515581626102</c:v>
                </c:pt>
                <c:pt idx="15">
                  <c:v>71.757444139736705</c:v>
                </c:pt>
                <c:pt idx="16">
                  <c:v>72.001618055119593</c:v>
                </c:pt>
                <c:pt idx="17">
                  <c:v>72.516619601751898</c:v>
                </c:pt>
                <c:pt idx="18">
                  <c:v>73.498875525968003</c:v>
                </c:pt>
                <c:pt idx="19">
                  <c:v>73.731738576567693</c:v>
                </c:pt>
                <c:pt idx="20">
                  <c:v>74.810820993283798</c:v>
                </c:pt>
                <c:pt idx="21">
                  <c:v>75.630357935262197</c:v>
                </c:pt>
                <c:pt idx="22">
                  <c:v>79.046916496993902</c:v>
                </c:pt>
                <c:pt idx="23">
                  <c:v>81.476974708225399</c:v>
                </c:pt>
                <c:pt idx="24">
                  <c:v>85.63714612826</c:v>
                </c:pt>
                <c:pt idx="25">
                  <c:v>84.441706203116397</c:v>
                </c:pt>
                <c:pt idx="26">
                  <c:v>82.959523929226705</c:v>
                </c:pt>
                <c:pt idx="27">
                  <c:v>81.036474452194994</c:v>
                </c:pt>
                <c:pt idx="28">
                  <c:v>83.143611720015301</c:v>
                </c:pt>
                <c:pt idx="29">
                  <c:v>86.335299799779804</c:v>
                </c:pt>
                <c:pt idx="30">
                  <c:v>87.006965548253106</c:v>
                </c:pt>
                <c:pt idx="31">
                  <c:v>87.116122297452193</c:v>
                </c:pt>
                <c:pt idx="32">
                  <c:v>86.483658224689407</c:v>
                </c:pt>
                <c:pt idx="33">
                  <c:v>87.759398623287396</c:v>
                </c:pt>
                <c:pt idx="34">
                  <c:v>88.014339895063301</c:v>
                </c:pt>
                <c:pt idx="35">
                  <c:v>88.030403283813101</c:v>
                </c:pt>
                <c:pt idx="36">
                  <c:v>87.581748148787597</c:v>
                </c:pt>
                <c:pt idx="37">
                  <c:v>86.645420111202696</c:v>
                </c:pt>
                <c:pt idx="38">
                  <c:v>84.975666008837507</c:v>
                </c:pt>
                <c:pt idx="39">
                  <c:v>83.526759717275297</c:v>
                </c:pt>
                <c:pt idx="40">
                  <c:v>83.228239095183596</c:v>
                </c:pt>
                <c:pt idx="41">
                  <c:v>84.901166281263698</c:v>
                </c:pt>
                <c:pt idx="42">
                  <c:v>86.667578351445599</c:v>
                </c:pt>
                <c:pt idx="43">
                  <c:v>88.725559926717196</c:v>
                </c:pt>
                <c:pt idx="44">
                  <c:v>89.389877715533501</c:v>
                </c:pt>
                <c:pt idx="45">
                  <c:v>90.131793655661497</c:v>
                </c:pt>
                <c:pt idx="46">
                  <c:v>90.279816430822095</c:v>
                </c:pt>
                <c:pt idx="47">
                  <c:v>90.525634767628006</c:v>
                </c:pt>
                <c:pt idx="48">
                  <c:v>91.225483087882296</c:v>
                </c:pt>
                <c:pt idx="49">
                  <c:v>88.409623359446599</c:v>
                </c:pt>
                <c:pt idx="50">
                  <c:v>86.112143464733904</c:v>
                </c:pt>
                <c:pt idx="51">
                  <c:v>84.3069729692793</c:v>
                </c:pt>
                <c:pt idx="52">
                  <c:v>87.846742842121699</c:v>
                </c:pt>
                <c:pt idx="53">
                  <c:v>92.113695253362593</c:v>
                </c:pt>
                <c:pt idx="54">
                  <c:v>95.177111677783302</c:v>
                </c:pt>
                <c:pt idx="55">
                  <c:v>96.685553735186801</c:v>
                </c:pt>
                <c:pt idx="56">
                  <c:v>98.086401981644997</c:v>
                </c:pt>
                <c:pt idx="57">
                  <c:v>99.546660914545797</c:v>
                </c:pt>
                <c:pt idx="58">
                  <c:v>100.36280168461801</c:v>
                </c:pt>
                <c:pt idx="59">
                  <c:v>100</c:v>
                </c:pt>
                <c:pt idx="60">
                  <c:v>99.814660661376394</c:v>
                </c:pt>
                <c:pt idx="61">
                  <c:v>99.188860501419697</c:v>
                </c:pt>
                <c:pt idx="62">
                  <c:v>99.251785560874595</c:v>
                </c:pt>
                <c:pt idx="63">
                  <c:v>99.242943707555796</c:v>
                </c:pt>
                <c:pt idx="64">
                  <c:v>99.610696389026401</c:v>
                </c:pt>
                <c:pt idx="65">
                  <c:v>99.871111175196702</c:v>
                </c:pt>
                <c:pt idx="66">
                  <c:v>100.54181929563801</c:v>
                </c:pt>
                <c:pt idx="67">
                  <c:v>100.721096708494</c:v>
                </c:pt>
                <c:pt idx="68">
                  <c:v>100.478852467932</c:v>
                </c:pt>
                <c:pt idx="69">
                  <c:v>98.669192570292296</c:v>
                </c:pt>
                <c:pt idx="70">
                  <c:v>96.958773348373796</c:v>
                </c:pt>
                <c:pt idx="71">
                  <c:v>95.390642995724704</c:v>
                </c:pt>
                <c:pt idx="72">
                  <c:v>96.033823551186899</c:v>
                </c:pt>
                <c:pt idx="73">
                  <c:v>97.164600577037902</c:v>
                </c:pt>
                <c:pt idx="74">
                  <c:v>98.221633768586301</c:v>
                </c:pt>
                <c:pt idx="75">
                  <c:v>97.399062904660497</c:v>
                </c:pt>
                <c:pt idx="76">
                  <c:v>96.925171212343997</c:v>
                </c:pt>
                <c:pt idx="77">
                  <c:v>96.9279169919743</c:v>
                </c:pt>
                <c:pt idx="78">
                  <c:v>97.831076291119402</c:v>
                </c:pt>
                <c:pt idx="79">
                  <c:v>98.286017027327006</c:v>
                </c:pt>
                <c:pt idx="80">
                  <c:v>98.612593277548299</c:v>
                </c:pt>
                <c:pt idx="81">
                  <c:v>99.107685316204098</c:v>
                </c:pt>
                <c:pt idx="82">
                  <c:v>100.66774692654199</c:v>
                </c:pt>
                <c:pt idx="83">
                  <c:v>102.710589998309</c:v>
                </c:pt>
                <c:pt idx="84">
                  <c:v>105.436394691974</c:v>
                </c:pt>
                <c:pt idx="85">
                  <c:v>106.436006104706</c:v>
                </c:pt>
                <c:pt idx="86">
                  <c:v>106.59789630687899</c:v>
                </c:pt>
                <c:pt idx="87">
                  <c:v>105.036988553608</c:v>
                </c:pt>
                <c:pt idx="88">
                  <c:v>105.44357425421001</c:v>
                </c:pt>
                <c:pt idx="89">
                  <c:v>105.429360253044</c:v>
                </c:pt>
                <c:pt idx="90">
                  <c:v>105.91337635367201</c:v>
                </c:pt>
                <c:pt idx="91">
                  <c:v>103.732097576435</c:v>
                </c:pt>
                <c:pt idx="92">
                  <c:v>102.591878389703</c:v>
                </c:pt>
                <c:pt idx="93">
                  <c:v>102.339795895123</c:v>
                </c:pt>
                <c:pt idx="94">
                  <c:v>103.232907255321</c:v>
                </c:pt>
                <c:pt idx="95">
                  <c:v>104.33111161754</c:v>
                </c:pt>
                <c:pt idx="96">
                  <c:v>104.93310928710299</c:v>
                </c:pt>
                <c:pt idx="97">
                  <c:v>108.431997152443</c:v>
                </c:pt>
                <c:pt idx="98">
                  <c:v>110.59455326179</c:v>
                </c:pt>
                <c:pt idx="99">
                  <c:v>113.34408908012701</c:v>
                </c:pt>
                <c:pt idx="100">
                  <c:v>113.640180558875</c:v>
                </c:pt>
                <c:pt idx="101">
                  <c:v>116.279791962549</c:v>
                </c:pt>
                <c:pt idx="102">
                  <c:v>119.088611098794</c:v>
                </c:pt>
                <c:pt idx="103">
                  <c:v>121.930658178193</c:v>
                </c:pt>
                <c:pt idx="104">
                  <c:v>123.565152828241</c:v>
                </c:pt>
                <c:pt idx="105">
                  <c:v>124.483853099548</c:v>
                </c:pt>
                <c:pt idx="106">
                  <c:v>123.94640184213701</c:v>
                </c:pt>
                <c:pt idx="107">
                  <c:v>123.46499222006599</c:v>
                </c:pt>
                <c:pt idx="108">
                  <c:v>122.840888449038</c:v>
                </c:pt>
                <c:pt idx="109">
                  <c:v>126.033948492099</c:v>
                </c:pt>
                <c:pt idx="110">
                  <c:v>128.02401313089399</c:v>
                </c:pt>
                <c:pt idx="111">
                  <c:v>129.99620580277301</c:v>
                </c:pt>
                <c:pt idx="112">
                  <c:v>129.31196392193499</c:v>
                </c:pt>
                <c:pt idx="113">
                  <c:v>130.046456751916</c:v>
                </c:pt>
                <c:pt idx="114">
                  <c:v>131.65329198456001</c:v>
                </c:pt>
                <c:pt idx="115">
                  <c:v>133.48923158911299</c:v>
                </c:pt>
                <c:pt idx="116">
                  <c:v>135.81410072947699</c:v>
                </c:pt>
                <c:pt idx="117">
                  <c:v>138.00599227510301</c:v>
                </c:pt>
                <c:pt idx="118">
                  <c:v>139.95673512924</c:v>
                </c:pt>
                <c:pt idx="119">
                  <c:v>140.31707956104299</c:v>
                </c:pt>
                <c:pt idx="120">
                  <c:v>140.60236231495699</c:v>
                </c:pt>
                <c:pt idx="121">
                  <c:v>141.87927957631501</c:v>
                </c:pt>
                <c:pt idx="122">
                  <c:v>144.73523185366099</c:v>
                </c:pt>
                <c:pt idx="123">
                  <c:v>147.32671729993501</c:v>
                </c:pt>
                <c:pt idx="124">
                  <c:v>149.25813619892199</c:v>
                </c:pt>
                <c:pt idx="125">
                  <c:v>150.94598370049101</c:v>
                </c:pt>
                <c:pt idx="126">
                  <c:v>153.163842746596</c:v>
                </c:pt>
                <c:pt idx="127">
                  <c:v>154.74421251802499</c:v>
                </c:pt>
                <c:pt idx="128">
                  <c:v>154.757285346674</c:v>
                </c:pt>
                <c:pt idx="129">
                  <c:v>154.443440322805</c:v>
                </c:pt>
                <c:pt idx="130">
                  <c:v>155.193383383916</c:v>
                </c:pt>
                <c:pt idx="131">
                  <c:v>157.93534912624901</c:v>
                </c:pt>
                <c:pt idx="132">
                  <c:v>159.899466835483</c:v>
                </c:pt>
                <c:pt idx="133">
                  <c:v>161.871973211957</c:v>
                </c:pt>
                <c:pt idx="134">
                  <c:v>162.392037185688</c:v>
                </c:pt>
                <c:pt idx="135">
                  <c:v>164.71704883456201</c:v>
                </c:pt>
                <c:pt idx="136">
                  <c:v>166.73382485919501</c:v>
                </c:pt>
                <c:pt idx="137">
                  <c:v>169.59243890577599</c:v>
                </c:pt>
                <c:pt idx="138">
                  <c:v>171.39443494989001</c:v>
                </c:pt>
                <c:pt idx="139">
                  <c:v>172.63013974134401</c:v>
                </c:pt>
                <c:pt idx="140">
                  <c:v>172.99838256811699</c:v>
                </c:pt>
                <c:pt idx="141">
                  <c:v>172.60468058971799</c:v>
                </c:pt>
                <c:pt idx="142">
                  <c:v>172.42128631720701</c:v>
                </c:pt>
                <c:pt idx="143">
                  <c:v>171.187704163257</c:v>
                </c:pt>
                <c:pt idx="144">
                  <c:v>169.37535894681699</c:v>
                </c:pt>
                <c:pt idx="145">
                  <c:v>163.31060983616399</c:v>
                </c:pt>
                <c:pt idx="146">
                  <c:v>157.80089292689499</c:v>
                </c:pt>
                <c:pt idx="147">
                  <c:v>153.002259222085</c:v>
                </c:pt>
                <c:pt idx="148">
                  <c:v>155.99803943492901</c:v>
                </c:pt>
                <c:pt idx="149">
                  <c:v>160.16203536206999</c:v>
                </c:pt>
                <c:pt idx="150">
                  <c:v>163.669675942845</c:v>
                </c:pt>
                <c:pt idx="151">
                  <c:v>159.79143444766601</c:v>
                </c:pt>
                <c:pt idx="152">
                  <c:v>156.23509658042099</c:v>
                </c:pt>
                <c:pt idx="153">
                  <c:v>153.50245034179301</c:v>
                </c:pt>
                <c:pt idx="154">
                  <c:v>153.091692279331</c:v>
                </c:pt>
                <c:pt idx="155">
                  <c:v>151.80263690888799</c:v>
                </c:pt>
                <c:pt idx="156">
                  <c:v>151.05499264902301</c:v>
                </c:pt>
                <c:pt idx="157">
                  <c:v>147.909880788988</c:v>
                </c:pt>
                <c:pt idx="158">
                  <c:v>142.532876137687</c:v>
                </c:pt>
                <c:pt idx="159">
                  <c:v>134.967817835131</c:v>
                </c:pt>
                <c:pt idx="160">
                  <c:v>124.937067634271</c:v>
                </c:pt>
                <c:pt idx="161">
                  <c:v>117.283956976944</c:v>
                </c:pt>
                <c:pt idx="162">
                  <c:v>111.544401126568</c:v>
                </c:pt>
                <c:pt idx="163">
                  <c:v>112.90011353235199</c:v>
                </c:pt>
                <c:pt idx="164">
                  <c:v>114.21068405683999</c:v>
                </c:pt>
                <c:pt idx="165">
                  <c:v>113.76657932946701</c:v>
                </c:pt>
                <c:pt idx="166">
                  <c:v>109.881063372151</c:v>
                </c:pt>
                <c:pt idx="167">
                  <c:v>105.90593281205599</c:v>
                </c:pt>
                <c:pt idx="168">
                  <c:v>104.627680046419</c:v>
                </c:pt>
                <c:pt idx="169">
                  <c:v>105.899559203186</c:v>
                </c:pt>
                <c:pt idx="170">
                  <c:v>109.404996066663</c:v>
                </c:pt>
                <c:pt idx="171">
                  <c:v>114.048986707876</c:v>
                </c:pt>
                <c:pt idx="172">
                  <c:v>117.28056456726</c:v>
                </c:pt>
                <c:pt idx="173">
                  <c:v>117.822849608984</c:v>
                </c:pt>
                <c:pt idx="174">
                  <c:v>116.334577116644</c:v>
                </c:pt>
                <c:pt idx="175">
                  <c:v>115.817356658035</c:v>
                </c:pt>
                <c:pt idx="176">
                  <c:v>116.57457988962599</c:v>
                </c:pt>
                <c:pt idx="177">
                  <c:v>118.022102984995</c:v>
                </c:pt>
                <c:pt idx="178">
                  <c:v>117.513966043829</c:v>
                </c:pt>
                <c:pt idx="179">
                  <c:v>118.26315686586599</c:v>
                </c:pt>
                <c:pt idx="180">
                  <c:v>119.36939412535401</c:v>
                </c:pt>
                <c:pt idx="181">
                  <c:v>122.333009497717</c:v>
                </c:pt>
                <c:pt idx="182">
                  <c:v>122.320748610173</c:v>
                </c:pt>
                <c:pt idx="183">
                  <c:v>121.385552973839</c:v>
                </c:pt>
                <c:pt idx="184">
                  <c:v>120.01643273077801</c:v>
                </c:pt>
                <c:pt idx="185">
                  <c:v>120.01048848939099</c:v>
                </c:pt>
                <c:pt idx="186">
                  <c:v>118.564804983893</c:v>
                </c:pt>
                <c:pt idx="187">
                  <c:v>117.853025745853</c:v>
                </c:pt>
                <c:pt idx="188">
                  <c:v>118.291296386044</c:v>
                </c:pt>
                <c:pt idx="189">
                  <c:v>121.21443755691099</c:v>
                </c:pt>
                <c:pt idx="190">
                  <c:v>123.721108539884</c:v>
                </c:pt>
                <c:pt idx="191">
                  <c:v>125.773830757526</c:v>
                </c:pt>
                <c:pt idx="192">
                  <c:v>126.46286828093901</c:v>
                </c:pt>
                <c:pt idx="193">
                  <c:v>127.11205408103299</c:v>
                </c:pt>
                <c:pt idx="194">
                  <c:v>125.60647810261401</c:v>
                </c:pt>
                <c:pt idx="195">
                  <c:v>125.040659614085</c:v>
                </c:pt>
                <c:pt idx="196">
                  <c:v>123.72347288037</c:v>
                </c:pt>
                <c:pt idx="197">
                  <c:v>125.069919239272</c:v>
                </c:pt>
                <c:pt idx="198">
                  <c:v>126.10963828606501</c:v>
                </c:pt>
                <c:pt idx="199">
                  <c:v>127.714048568853</c:v>
                </c:pt>
                <c:pt idx="200">
                  <c:v>127.57650399853701</c:v>
                </c:pt>
                <c:pt idx="201">
                  <c:v>127.983159413322</c:v>
                </c:pt>
                <c:pt idx="202">
                  <c:v>128.15637412436701</c:v>
                </c:pt>
                <c:pt idx="203">
                  <c:v>129.41795284905001</c:v>
                </c:pt>
                <c:pt idx="204">
                  <c:v>129.21249305704501</c:v>
                </c:pt>
                <c:pt idx="205">
                  <c:v>129.697769086178</c:v>
                </c:pt>
                <c:pt idx="206">
                  <c:v>130.725113406334</c:v>
                </c:pt>
                <c:pt idx="207">
                  <c:v>132.43522512616801</c:v>
                </c:pt>
                <c:pt idx="208">
                  <c:v>135.33566795778299</c:v>
                </c:pt>
                <c:pt idx="209">
                  <c:v>137.64373711545801</c:v>
                </c:pt>
                <c:pt idx="210">
                  <c:v>141.88458507261899</c:v>
                </c:pt>
                <c:pt idx="211">
                  <c:v>143.65395375158599</c:v>
                </c:pt>
                <c:pt idx="212">
                  <c:v>146.69974927968201</c:v>
                </c:pt>
                <c:pt idx="213">
                  <c:v>147.30306285852799</c:v>
                </c:pt>
                <c:pt idx="214">
                  <c:v>148.368243768664</c:v>
                </c:pt>
                <c:pt idx="215">
                  <c:v>146.60655116701</c:v>
                </c:pt>
                <c:pt idx="216">
                  <c:v>145.56790335878799</c:v>
                </c:pt>
                <c:pt idx="217">
                  <c:v>143.71859209174301</c:v>
                </c:pt>
                <c:pt idx="218">
                  <c:v>143.87755945609101</c:v>
                </c:pt>
                <c:pt idx="219">
                  <c:v>144.90528536324501</c:v>
                </c:pt>
                <c:pt idx="220">
                  <c:v>147.919536868205</c:v>
                </c:pt>
                <c:pt idx="221">
                  <c:v>150.720583571303</c:v>
                </c:pt>
                <c:pt idx="222">
                  <c:v>152.26981690692401</c:v>
                </c:pt>
                <c:pt idx="223">
                  <c:v>153.32925987421399</c:v>
                </c:pt>
                <c:pt idx="224">
                  <c:v>153.87288077286399</c:v>
                </c:pt>
                <c:pt idx="225">
                  <c:v>155.25167514022701</c:v>
                </c:pt>
                <c:pt idx="226">
                  <c:v>156.07813269958001</c:v>
                </c:pt>
                <c:pt idx="227">
                  <c:v>159.318868879203</c:v>
                </c:pt>
                <c:pt idx="228">
                  <c:v>162.49212479417599</c:v>
                </c:pt>
                <c:pt idx="229">
                  <c:v>166.91718141571999</c:v>
                </c:pt>
                <c:pt idx="230">
                  <c:v>165.80084288877401</c:v>
                </c:pt>
                <c:pt idx="231">
                  <c:v>166.47463649378901</c:v>
                </c:pt>
                <c:pt idx="232">
                  <c:v>166.356103860345</c:v>
                </c:pt>
                <c:pt idx="233">
                  <c:v>169.302406888771</c:v>
                </c:pt>
                <c:pt idx="234">
                  <c:v>169.305743681341</c:v>
                </c:pt>
                <c:pt idx="235">
                  <c:v>168.69581705875299</c:v>
                </c:pt>
                <c:pt idx="236">
                  <c:v>168.99574433265599</c:v>
                </c:pt>
                <c:pt idx="237">
                  <c:v>168.61092827400901</c:v>
                </c:pt>
                <c:pt idx="238">
                  <c:v>168.97171896116001</c:v>
                </c:pt>
                <c:pt idx="239">
                  <c:v>167.572131573402</c:v>
                </c:pt>
                <c:pt idx="240">
                  <c:v>166.940091109387</c:v>
                </c:pt>
                <c:pt idx="241">
                  <c:v>164.98077720754699</c:v>
                </c:pt>
                <c:pt idx="242">
                  <c:v>164.143142076396</c:v>
                </c:pt>
                <c:pt idx="243">
                  <c:v>164.05315023189999</c:v>
                </c:pt>
                <c:pt idx="244">
                  <c:v>167.284013660987</c:v>
                </c:pt>
                <c:pt idx="245">
                  <c:v>170.83349850652601</c:v>
                </c:pt>
                <c:pt idx="246">
                  <c:v>174.821128007776</c:v>
                </c:pt>
                <c:pt idx="247">
                  <c:v>176.08730178894501</c:v>
                </c:pt>
                <c:pt idx="248">
                  <c:v>176.46065253284499</c:v>
                </c:pt>
                <c:pt idx="249">
                  <c:v>177.75830993586899</c:v>
                </c:pt>
                <c:pt idx="250">
                  <c:v>178.06894373572499</c:v>
                </c:pt>
                <c:pt idx="251">
                  <c:v>177.35047614051601</c:v>
                </c:pt>
                <c:pt idx="252">
                  <c:v>173.87858811415501</c:v>
                </c:pt>
                <c:pt idx="253">
                  <c:v>172.00147883459701</c:v>
                </c:pt>
                <c:pt idx="254">
                  <c:v>173.41608873966899</c:v>
                </c:pt>
                <c:pt idx="255">
                  <c:v>178.44892070624601</c:v>
                </c:pt>
                <c:pt idx="256">
                  <c:v>183.45021928725799</c:v>
                </c:pt>
                <c:pt idx="257">
                  <c:v>186.71447339623001</c:v>
                </c:pt>
                <c:pt idx="258">
                  <c:v>184.42362370689301</c:v>
                </c:pt>
                <c:pt idx="259">
                  <c:v>183.25203618871799</c:v>
                </c:pt>
                <c:pt idx="260">
                  <c:v>182.62750579994201</c:v>
                </c:pt>
                <c:pt idx="261">
                  <c:v>186.20421581722701</c:v>
                </c:pt>
                <c:pt idx="262">
                  <c:v>186.971063722379</c:v>
                </c:pt>
                <c:pt idx="263">
                  <c:v>185.50404558479801</c:v>
                </c:pt>
                <c:pt idx="264">
                  <c:v>182.35593320545601</c:v>
                </c:pt>
                <c:pt idx="265">
                  <c:v>183.460829776118</c:v>
                </c:pt>
                <c:pt idx="266">
                  <c:v>187.65236833013901</c:v>
                </c:pt>
                <c:pt idx="267">
                  <c:v>192.70644406924299</c:v>
                </c:pt>
                <c:pt idx="268">
                  <c:v>191.77484410003001</c:v>
                </c:pt>
                <c:pt idx="269">
                  <c:v>188.455998363616</c:v>
                </c:pt>
                <c:pt idx="270">
                  <c:v>186.22116682882299</c:v>
                </c:pt>
                <c:pt idx="271">
                  <c:v>187.650268047201</c:v>
                </c:pt>
                <c:pt idx="272">
                  <c:v>189.28447997865399</c:v>
                </c:pt>
                <c:pt idx="273">
                  <c:v>188.39214247234599</c:v>
                </c:pt>
                <c:pt idx="274">
                  <c:v>187.000368878317</c:v>
                </c:pt>
                <c:pt idx="275">
                  <c:v>186.62965953602699</c:v>
                </c:pt>
                <c:pt idx="276">
                  <c:v>188.86798825866299</c:v>
                </c:pt>
                <c:pt idx="277">
                  <c:v>192.11249983966701</c:v>
                </c:pt>
                <c:pt idx="278">
                  <c:v>194.124424695182</c:v>
                </c:pt>
                <c:pt idx="279">
                  <c:v>196.615633662373</c:v>
                </c:pt>
                <c:pt idx="280">
                  <c:v>199.368449192767</c:v>
                </c:pt>
                <c:pt idx="281">
                  <c:v>204.065179740996</c:v>
                </c:pt>
                <c:pt idx="282">
                  <c:v>205.64015051013499</c:v>
                </c:pt>
                <c:pt idx="283">
                  <c:v>204.83214146364901</c:v>
                </c:pt>
                <c:pt idx="284">
                  <c:v>201.95429928711101</c:v>
                </c:pt>
                <c:pt idx="285">
                  <c:v>199.773612946714</c:v>
                </c:pt>
                <c:pt idx="286">
                  <c:v>198.98998709914599</c:v>
                </c:pt>
                <c:pt idx="287">
                  <c:v>199.58413734597801</c:v>
                </c:pt>
                <c:pt idx="288">
                  <c:v>200.817962228646</c:v>
                </c:pt>
                <c:pt idx="289">
                  <c:v>201.94594620027399</c:v>
                </c:pt>
                <c:pt idx="290">
                  <c:v>202.92840177908701</c:v>
                </c:pt>
                <c:pt idx="291">
                  <c:v>202.28450922955699</c:v>
                </c:pt>
                <c:pt idx="292">
                  <c:v>199.90390433304799</c:v>
                </c:pt>
                <c:pt idx="293">
                  <c:v>196.970958803218</c:v>
                </c:pt>
                <c:pt idx="294">
                  <c:v>196.78346366576699</c:v>
                </c:pt>
                <c:pt idx="295">
                  <c:v>198.34553898873699</c:v>
                </c:pt>
                <c:pt idx="296">
                  <c:v>200.61042803034599</c:v>
                </c:pt>
                <c:pt idx="297">
                  <c:v>202.762684311329</c:v>
                </c:pt>
                <c:pt idx="298">
                  <c:v>206.16918200449501</c:v>
                </c:pt>
                <c:pt idx="299">
                  <c:v>206.65790569817699</c:v>
                </c:pt>
                <c:pt idx="300">
                  <c:v>206.40294736218399</c:v>
                </c:pt>
                <c:pt idx="301">
                  <c:v>204.557804772982</c:v>
                </c:pt>
                <c:pt idx="302">
                  <c:v>208.63515894671701</c:v>
                </c:pt>
                <c:pt idx="303">
                  <c:v>211.398144266055</c:v>
                </c:pt>
                <c:pt idx="304">
                  <c:v>213.46499510281899</c:v>
                </c:pt>
                <c:pt idx="305">
                  <c:v>213.76828725747799</c:v>
                </c:pt>
                <c:pt idx="306">
                  <c:v>218.18454750174499</c:v>
                </c:pt>
                <c:pt idx="307">
                  <c:v>225.35642724750099</c:v>
                </c:pt>
                <c:pt idx="308">
                  <c:v>230.84932838805599</c:v>
                </c:pt>
                <c:pt idx="309">
                  <c:v>232.98228086896799</c:v>
                </c:pt>
                <c:pt idx="310">
                  <c:v>235.73023625893299</c:v>
                </c:pt>
                <c:pt idx="311">
                  <c:v>239.00247367197801</c:v>
                </c:pt>
                <c:pt idx="312">
                  <c:v>241.76552410332101</c:v>
                </c:pt>
                <c:pt idx="313">
                  <c:v>238.304656223291</c:v>
                </c:pt>
                <c:pt idx="314">
                  <c:v>234.07420794363699</c:v>
                </c:pt>
                <c:pt idx="315">
                  <c:v>231.80060076773</c:v>
                </c:pt>
                <c:pt idx="316">
                  <c:v>233.33239197559399</c:v>
                </c:pt>
                <c:pt idx="317">
                  <c:v>234.17066971548999</c:v>
                </c:pt>
                <c:pt idx="318">
                  <c:v>236.860468493545</c:v>
                </c:pt>
                <c:pt idx="319">
                  <c:v>236.14876089599699</c:v>
                </c:pt>
                <c:pt idx="320">
                  <c:v>237.32835013100001</c:v>
                </c:pt>
                <c:pt idx="321">
                  <c:v>232.59159184553999</c:v>
                </c:pt>
                <c:pt idx="322">
                  <c:v>234.62772476431601</c:v>
                </c:pt>
                <c:pt idx="323">
                  <c:v>236.40520045398401</c:v>
                </c:pt>
                <c:pt idx="324">
                  <c:v>241.79285496966699</c:v>
                </c:pt>
                <c:pt idx="325">
                  <c:v>240.37391728731799</c:v>
                </c:pt>
                <c:pt idx="326">
                  <c:v>235.60436584707099</c:v>
                </c:pt>
                <c:pt idx="327">
                  <c:v>232.66531648711199</c:v>
                </c:pt>
                <c:pt idx="328">
                  <c:v>234.38466390468801</c:v>
                </c:pt>
                <c:pt idx="329">
                  <c:v>241.33864774351801</c:v>
                </c:pt>
                <c:pt idx="330">
                  <c:v>243.341855310228</c:v>
                </c:pt>
                <c:pt idx="331">
                  <c:v>243.788136935963</c:v>
                </c:pt>
                <c:pt idx="332">
                  <c:v>236.413868554549</c:v>
                </c:pt>
                <c:pt idx="333">
                  <c:v>230.53027386062999</c:v>
                </c:pt>
                <c:pt idx="334">
                  <c:v>221.06790572929799</c:v>
                </c:pt>
                <c:pt idx="335">
                  <c:v>218.50412627406499</c:v>
                </c:pt>
                <c:pt idx="336">
                  <c:v>214.069158796935</c:v>
                </c:pt>
                <c:pt idx="337">
                  <c:v>214.90761934938001</c:v>
                </c:pt>
                <c:pt idx="338">
                  <c:v>211.84707725589999</c:v>
                </c:pt>
                <c:pt idx="339">
                  <c:v>213.559146643411</c:v>
                </c:pt>
                <c:pt idx="340">
                  <c:v>211.40819270137601</c:v>
                </c:pt>
                <c:pt idx="341">
                  <c:v>209.338746871658</c:v>
                </c:pt>
                <c:pt idx="342">
                  <c:v>207.00790587408801</c:v>
                </c:pt>
                <c:pt idx="343">
                  <c:v>208.39637563377599</c:v>
                </c:pt>
                <c:pt idx="344">
                  <c:v>211.98914508301701</c:v>
                </c:pt>
                <c:pt idx="345">
                  <c:v>214.887124484987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B-4BB4-809F-4B8F206DD010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Segment'!$K$6:$K$351</c:f>
              <c:numCache>
                <c:formatCode>[$-409]mmm\-yy;@</c:formatCode>
                <c:ptCount val="34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</c:numCache>
            </c:numRef>
          </c:xVal>
          <c:yVal>
            <c:numRef>
              <c:f>'U.S. VW - By Segment'!$P$6:$P$351</c:f>
              <c:numCache>
                <c:formatCode>0</c:formatCode>
                <c:ptCount val="346"/>
                <c:pt idx="0">
                  <c:v>70.035037760351301</c:v>
                </c:pt>
                <c:pt idx="1">
                  <c:v>67.657805547397899</c:v>
                </c:pt>
                <c:pt idx="2">
                  <c:v>65.875163890442096</c:v>
                </c:pt>
                <c:pt idx="3">
                  <c:v>65.365271105079998</c:v>
                </c:pt>
                <c:pt idx="4">
                  <c:v>64.364832795479202</c:v>
                </c:pt>
                <c:pt idx="5">
                  <c:v>65.475292174060499</c:v>
                </c:pt>
                <c:pt idx="6">
                  <c:v>66.662014618578795</c:v>
                </c:pt>
                <c:pt idx="7">
                  <c:v>68.236333874428396</c:v>
                </c:pt>
                <c:pt idx="8">
                  <c:v>68.238562074720605</c:v>
                </c:pt>
                <c:pt idx="9">
                  <c:v>68.027022513752399</c:v>
                </c:pt>
                <c:pt idx="10">
                  <c:v>67.226835737555902</c:v>
                </c:pt>
                <c:pt idx="11">
                  <c:v>67.676520688961602</c:v>
                </c:pt>
                <c:pt idx="12">
                  <c:v>67.664263280591797</c:v>
                </c:pt>
                <c:pt idx="13">
                  <c:v>68.866687531154696</c:v>
                </c:pt>
                <c:pt idx="14">
                  <c:v>68.705457203108494</c:v>
                </c:pt>
                <c:pt idx="15">
                  <c:v>69.278583676684605</c:v>
                </c:pt>
                <c:pt idx="16">
                  <c:v>69.858260131672395</c:v>
                </c:pt>
                <c:pt idx="17">
                  <c:v>70.382484881207006</c:v>
                </c:pt>
                <c:pt idx="18">
                  <c:v>71.118970619590698</c:v>
                </c:pt>
                <c:pt idx="19">
                  <c:v>71.544607262794401</c:v>
                </c:pt>
                <c:pt idx="20">
                  <c:v>73.765927050632698</c:v>
                </c:pt>
                <c:pt idx="21">
                  <c:v>75.480171116989993</c:v>
                </c:pt>
                <c:pt idx="22">
                  <c:v>76.428794558499803</c:v>
                </c:pt>
                <c:pt idx="23">
                  <c:v>77.2918277129492</c:v>
                </c:pt>
                <c:pt idx="24">
                  <c:v>78.094377925094406</c:v>
                </c:pt>
                <c:pt idx="25">
                  <c:v>79.713862736754805</c:v>
                </c:pt>
                <c:pt idx="26">
                  <c:v>79.6798503653458</c:v>
                </c:pt>
                <c:pt idx="27">
                  <c:v>79.515690712534806</c:v>
                </c:pt>
                <c:pt idx="28">
                  <c:v>78.708034185283793</c:v>
                </c:pt>
                <c:pt idx="29">
                  <c:v>79.113727106717604</c:v>
                </c:pt>
                <c:pt idx="30">
                  <c:v>80.294680939169993</c:v>
                </c:pt>
                <c:pt idx="31">
                  <c:v>81.784756099527399</c:v>
                </c:pt>
                <c:pt idx="32">
                  <c:v>81.781882473233196</c:v>
                </c:pt>
                <c:pt idx="33">
                  <c:v>80.039874325510695</c:v>
                </c:pt>
                <c:pt idx="34">
                  <c:v>80.361695662192901</c:v>
                </c:pt>
                <c:pt idx="35">
                  <c:v>81.047784411743194</c:v>
                </c:pt>
                <c:pt idx="36">
                  <c:v>83.275381930372404</c:v>
                </c:pt>
                <c:pt idx="37">
                  <c:v>81.658067098037193</c:v>
                </c:pt>
                <c:pt idx="38">
                  <c:v>81.067506244924303</c:v>
                </c:pt>
                <c:pt idx="39">
                  <c:v>80.531375660387397</c:v>
                </c:pt>
                <c:pt idx="40">
                  <c:v>81.632362950310096</c:v>
                </c:pt>
                <c:pt idx="41">
                  <c:v>82.977921685575495</c:v>
                </c:pt>
                <c:pt idx="42">
                  <c:v>84.768105121845295</c:v>
                </c:pt>
                <c:pt idx="43">
                  <c:v>88.762182593988598</c:v>
                </c:pt>
                <c:pt idx="44">
                  <c:v>92.543886796660303</c:v>
                </c:pt>
                <c:pt idx="45">
                  <c:v>94.898481970087403</c:v>
                </c:pt>
                <c:pt idx="46">
                  <c:v>94.4688808074973</c:v>
                </c:pt>
                <c:pt idx="47">
                  <c:v>93.286947878285105</c:v>
                </c:pt>
                <c:pt idx="48">
                  <c:v>93.114025841098993</c:v>
                </c:pt>
                <c:pt idx="49">
                  <c:v>93.450088030580403</c:v>
                </c:pt>
                <c:pt idx="50">
                  <c:v>94.727404581638098</c:v>
                </c:pt>
                <c:pt idx="51">
                  <c:v>94.607060810482096</c:v>
                </c:pt>
                <c:pt idx="52">
                  <c:v>94.374182130055303</c:v>
                </c:pt>
                <c:pt idx="53">
                  <c:v>93.361208853021594</c:v>
                </c:pt>
                <c:pt idx="54">
                  <c:v>94.084964193362296</c:v>
                </c:pt>
                <c:pt idx="55">
                  <c:v>94.992653995368499</c:v>
                </c:pt>
                <c:pt idx="56">
                  <c:v>96.345082328430195</c:v>
                </c:pt>
                <c:pt idx="57">
                  <c:v>97.564932464744899</c:v>
                </c:pt>
                <c:pt idx="58">
                  <c:v>98.721281293404303</c:v>
                </c:pt>
                <c:pt idx="59">
                  <c:v>100</c:v>
                </c:pt>
                <c:pt idx="60">
                  <c:v>100.53262310438799</c:v>
                </c:pt>
                <c:pt idx="61">
                  <c:v>101.0541570699</c:v>
                </c:pt>
                <c:pt idx="62">
                  <c:v>100.675630477357</c:v>
                </c:pt>
                <c:pt idx="63">
                  <c:v>100.286747004651</c:v>
                </c:pt>
                <c:pt idx="64">
                  <c:v>100.820713891189</c:v>
                </c:pt>
                <c:pt idx="65">
                  <c:v>102.163938015817</c:v>
                </c:pt>
                <c:pt idx="66">
                  <c:v>103.49718942854101</c:v>
                </c:pt>
                <c:pt idx="67">
                  <c:v>103.925409286275</c:v>
                </c:pt>
                <c:pt idx="68">
                  <c:v>104.164651520533</c:v>
                </c:pt>
                <c:pt idx="69">
                  <c:v>104.23303992679</c:v>
                </c:pt>
                <c:pt idx="70">
                  <c:v>104.219300280165</c:v>
                </c:pt>
                <c:pt idx="71">
                  <c:v>104.452731896476</c:v>
                </c:pt>
                <c:pt idx="72">
                  <c:v>105.698384587547</c:v>
                </c:pt>
                <c:pt idx="73">
                  <c:v>107.707207586409</c:v>
                </c:pt>
                <c:pt idx="74">
                  <c:v>108.969797082261</c:v>
                </c:pt>
                <c:pt idx="75">
                  <c:v>110.617954931428</c:v>
                </c:pt>
                <c:pt idx="76">
                  <c:v>110.74110702941201</c:v>
                </c:pt>
                <c:pt idx="77">
                  <c:v>111.5911785533</c:v>
                </c:pt>
                <c:pt idx="78">
                  <c:v>110.23670694109801</c:v>
                </c:pt>
                <c:pt idx="79">
                  <c:v>109.848418650699</c:v>
                </c:pt>
                <c:pt idx="80">
                  <c:v>109.07628107817099</c:v>
                </c:pt>
                <c:pt idx="81">
                  <c:v>110.39377816309501</c:v>
                </c:pt>
                <c:pt idx="82">
                  <c:v>112.22184447244901</c:v>
                </c:pt>
                <c:pt idx="83">
                  <c:v>114.76891281916799</c:v>
                </c:pt>
                <c:pt idx="84">
                  <c:v>116.351310437737</c:v>
                </c:pt>
                <c:pt idx="85">
                  <c:v>117.52172067707301</c:v>
                </c:pt>
                <c:pt idx="86">
                  <c:v>117.959482391444</c:v>
                </c:pt>
                <c:pt idx="87">
                  <c:v>118.90115219547501</c:v>
                </c:pt>
                <c:pt idx="88">
                  <c:v>119.705454818421</c:v>
                </c:pt>
                <c:pt idx="89">
                  <c:v>121.070505594693</c:v>
                </c:pt>
                <c:pt idx="90">
                  <c:v>121.837325632803</c:v>
                </c:pt>
                <c:pt idx="91">
                  <c:v>122.299785102681</c:v>
                </c:pt>
                <c:pt idx="92">
                  <c:v>121.53114591014101</c:v>
                </c:pt>
                <c:pt idx="93">
                  <c:v>120.879217810386</c:v>
                </c:pt>
                <c:pt idx="94">
                  <c:v>121.09841020473201</c:v>
                </c:pt>
                <c:pt idx="95">
                  <c:v>122.647147299016</c:v>
                </c:pt>
                <c:pt idx="96">
                  <c:v>123.684268685896</c:v>
                </c:pt>
                <c:pt idx="97">
                  <c:v>123.903785488221</c:v>
                </c:pt>
                <c:pt idx="98">
                  <c:v>124.069366202853</c:v>
                </c:pt>
                <c:pt idx="99">
                  <c:v>125.300126064707</c:v>
                </c:pt>
                <c:pt idx="100">
                  <c:v>127.17842869639399</c:v>
                </c:pt>
                <c:pt idx="101">
                  <c:v>128.76361840072701</c:v>
                </c:pt>
                <c:pt idx="102">
                  <c:v>131.11687342855299</c:v>
                </c:pt>
                <c:pt idx="103">
                  <c:v>133.730002609021</c:v>
                </c:pt>
                <c:pt idx="104">
                  <c:v>136.554066147214</c:v>
                </c:pt>
                <c:pt idx="105">
                  <c:v>137.135449057323</c:v>
                </c:pt>
                <c:pt idx="106">
                  <c:v>137.875697614947</c:v>
                </c:pt>
                <c:pt idx="107">
                  <c:v>137.94722422957599</c:v>
                </c:pt>
                <c:pt idx="108">
                  <c:v>140.11023875387099</c:v>
                </c:pt>
                <c:pt idx="109">
                  <c:v>141.73740442046</c:v>
                </c:pt>
                <c:pt idx="110">
                  <c:v>144.531016220239</c:v>
                </c:pt>
                <c:pt idx="111">
                  <c:v>146.131645885691</c:v>
                </c:pt>
                <c:pt idx="112">
                  <c:v>147.455923426505</c:v>
                </c:pt>
                <c:pt idx="113">
                  <c:v>149.17043626709801</c:v>
                </c:pt>
                <c:pt idx="114">
                  <c:v>151.91326625063201</c:v>
                </c:pt>
                <c:pt idx="115">
                  <c:v>155.77905197717601</c:v>
                </c:pt>
                <c:pt idx="116">
                  <c:v>159.59795696354701</c:v>
                </c:pt>
                <c:pt idx="117">
                  <c:v>164.164015564512</c:v>
                </c:pt>
                <c:pt idx="118">
                  <c:v>167.139610816817</c:v>
                </c:pt>
                <c:pt idx="119">
                  <c:v>168.19934318543301</c:v>
                </c:pt>
                <c:pt idx="120">
                  <c:v>165.98447953887</c:v>
                </c:pt>
                <c:pt idx="121">
                  <c:v>164.98660375723301</c:v>
                </c:pt>
                <c:pt idx="122">
                  <c:v>164.648514182876</c:v>
                </c:pt>
                <c:pt idx="123">
                  <c:v>165.07789562357701</c:v>
                </c:pt>
                <c:pt idx="124">
                  <c:v>164.232310678207</c:v>
                </c:pt>
                <c:pt idx="125">
                  <c:v>162.80014974737799</c:v>
                </c:pt>
                <c:pt idx="126">
                  <c:v>161.95091979099001</c:v>
                </c:pt>
                <c:pt idx="127">
                  <c:v>161.20532055807899</c:v>
                </c:pt>
                <c:pt idx="128">
                  <c:v>160.85532085138601</c:v>
                </c:pt>
                <c:pt idx="129">
                  <c:v>167.45268778348199</c:v>
                </c:pt>
                <c:pt idx="130">
                  <c:v>174.136288568537</c:v>
                </c:pt>
                <c:pt idx="131">
                  <c:v>181.74501050793799</c:v>
                </c:pt>
                <c:pt idx="132">
                  <c:v>177.41212748412701</c:v>
                </c:pt>
                <c:pt idx="133">
                  <c:v>174.41570436926</c:v>
                </c:pt>
                <c:pt idx="134">
                  <c:v>170.792139718231</c:v>
                </c:pt>
                <c:pt idx="135">
                  <c:v>170.28127058822</c:v>
                </c:pt>
                <c:pt idx="136">
                  <c:v>170.70832960638299</c:v>
                </c:pt>
                <c:pt idx="137">
                  <c:v>170.33249175467299</c:v>
                </c:pt>
                <c:pt idx="138">
                  <c:v>172.49313687908801</c:v>
                </c:pt>
                <c:pt idx="139">
                  <c:v>170.66478033895001</c:v>
                </c:pt>
                <c:pt idx="140">
                  <c:v>171.04991651823201</c:v>
                </c:pt>
                <c:pt idx="141">
                  <c:v>168.281653241947</c:v>
                </c:pt>
                <c:pt idx="142">
                  <c:v>167.751579765071</c:v>
                </c:pt>
                <c:pt idx="143">
                  <c:v>165.267210807206</c:v>
                </c:pt>
                <c:pt idx="144">
                  <c:v>164.211457372262</c:v>
                </c:pt>
                <c:pt idx="145">
                  <c:v>163.23263744513</c:v>
                </c:pt>
                <c:pt idx="146">
                  <c:v>162.82071898455999</c:v>
                </c:pt>
                <c:pt idx="147">
                  <c:v>161.172006613512</c:v>
                </c:pt>
                <c:pt idx="148">
                  <c:v>159.10172908438801</c:v>
                </c:pt>
                <c:pt idx="149">
                  <c:v>157.06010186169999</c:v>
                </c:pt>
                <c:pt idx="150">
                  <c:v>157.35117535910899</c:v>
                </c:pt>
                <c:pt idx="151">
                  <c:v>157.47845233906901</c:v>
                </c:pt>
                <c:pt idx="152">
                  <c:v>157.058107123767</c:v>
                </c:pt>
                <c:pt idx="153">
                  <c:v>154.46380799150501</c:v>
                </c:pt>
                <c:pt idx="154">
                  <c:v>148.60451970117501</c:v>
                </c:pt>
                <c:pt idx="155">
                  <c:v>142.00897184666201</c:v>
                </c:pt>
                <c:pt idx="156">
                  <c:v>136.39686119634499</c:v>
                </c:pt>
                <c:pt idx="157">
                  <c:v>136.447083001436</c:v>
                </c:pt>
                <c:pt idx="158">
                  <c:v>134.82754978680401</c:v>
                </c:pt>
                <c:pt idx="159">
                  <c:v>132.23566682749001</c:v>
                </c:pt>
                <c:pt idx="160">
                  <c:v>126.545754930537</c:v>
                </c:pt>
                <c:pt idx="161">
                  <c:v>123.918113903525</c:v>
                </c:pt>
                <c:pt idx="162">
                  <c:v>121.37872222592</c:v>
                </c:pt>
                <c:pt idx="163">
                  <c:v>121.116193623256</c:v>
                </c:pt>
                <c:pt idx="164">
                  <c:v>119.757126685522</c:v>
                </c:pt>
                <c:pt idx="165">
                  <c:v>119.685500100651</c:v>
                </c:pt>
                <c:pt idx="166">
                  <c:v>118.017345183584</c:v>
                </c:pt>
                <c:pt idx="167">
                  <c:v>117.598907067963</c:v>
                </c:pt>
                <c:pt idx="168">
                  <c:v>117.501299523675</c:v>
                </c:pt>
                <c:pt idx="169">
                  <c:v>118.27013493100399</c:v>
                </c:pt>
                <c:pt idx="170">
                  <c:v>119.008347828951</c:v>
                </c:pt>
                <c:pt idx="171">
                  <c:v>119.999221826499</c:v>
                </c:pt>
                <c:pt idx="172">
                  <c:v>120.832255380354</c:v>
                </c:pt>
                <c:pt idx="173">
                  <c:v>122.405988008056</c:v>
                </c:pt>
                <c:pt idx="174">
                  <c:v>124.015625869373</c:v>
                </c:pt>
                <c:pt idx="175">
                  <c:v>128.79393473725801</c:v>
                </c:pt>
                <c:pt idx="176">
                  <c:v>133.73247384861301</c:v>
                </c:pt>
                <c:pt idx="177">
                  <c:v>138.194171870958</c:v>
                </c:pt>
                <c:pt idx="178">
                  <c:v>139.78982888628201</c:v>
                </c:pt>
                <c:pt idx="179">
                  <c:v>141.16540472980199</c:v>
                </c:pt>
                <c:pt idx="180">
                  <c:v>142.80175586387</c:v>
                </c:pt>
                <c:pt idx="181">
                  <c:v>141.61979243342199</c:v>
                </c:pt>
                <c:pt idx="182">
                  <c:v>139.35278814961001</c:v>
                </c:pt>
                <c:pt idx="183">
                  <c:v>137.489569825236</c:v>
                </c:pt>
                <c:pt idx="184">
                  <c:v>138.95684163188801</c:v>
                </c:pt>
                <c:pt idx="185">
                  <c:v>140.99445879925099</c:v>
                </c:pt>
                <c:pt idx="186">
                  <c:v>143.36154990529201</c:v>
                </c:pt>
                <c:pt idx="187">
                  <c:v>145.22820398398201</c:v>
                </c:pt>
                <c:pt idx="188">
                  <c:v>148.877355521797</c:v>
                </c:pt>
                <c:pt idx="189">
                  <c:v>151.37143907328701</c:v>
                </c:pt>
                <c:pt idx="190">
                  <c:v>153.75969419140301</c:v>
                </c:pt>
                <c:pt idx="191">
                  <c:v>152.78824462370301</c:v>
                </c:pt>
                <c:pt idx="192">
                  <c:v>151.61828635083901</c:v>
                </c:pt>
                <c:pt idx="193">
                  <c:v>148.09532084783399</c:v>
                </c:pt>
                <c:pt idx="194">
                  <c:v>146.92850571448901</c:v>
                </c:pt>
                <c:pt idx="195">
                  <c:v>146.867179364484</c:v>
                </c:pt>
                <c:pt idx="196">
                  <c:v>149.296469512605</c:v>
                </c:pt>
                <c:pt idx="197">
                  <c:v>150.180819700597</c:v>
                </c:pt>
                <c:pt idx="198">
                  <c:v>152.73983696535899</c:v>
                </c:pt>
                <c:pt idx="199">
                  <c:v>155.292061838645</c:v>
                </c:pt>
                <c:pt idx="200">
                  <c:v>160.0618188949</c:v>
                </c:pt>
                <c:pt idx="201">
                  <c:v>162.39753788014301</c:v>
                </c:pt>
                <c:pt idx="202">
                  <c:v>163.47411712689501</c:v>
                </c:pt>
                <c:pt idx="203">
                  <c:v>162.97149664893999</c:v>
                </c:pt>
                <c:pt idx="204">
                  <c:v>162.18192972025901</c:v>
                </c:pt>
                <c:pt idx="205">
                  <c:v>163.14826950165599</c:v>
                </c:pt>
                <c:pt idx="206">
                  <c:v>163.45941478789101</c:v>
                </c:pt>
                <c:pt idx="207">
                  <c:v>165.1678086252</c:v>
                </c:pt>
                <c:pt idx="208">
                  <c:v>166.128193079813</c:v>
                </c:pt>
                <c:pt idx="209">
                  <c:v>168.69675057877001</c:v>
                </c:pt>
                <c:pt idx="210">
                  <c:v>169.68499169759599</c:v>
                </c:pt>
                <c:pt idx="211">
                  <c:v>170.29236066988099</c:v>
                </c:pt>
                <c:pt idx="212">
                  <c:v>171.55203840149099</c:v>
                </c:pt>
                <c:pt idx="213">
                  <c:v>174.29325658491501</c:v>
                </c:pt>
                <c:pt idx="214">
                  <c:v>177.05618166373199</c:v>
                </c:pt>
                <c:pt idx="215">
                  <c:v>177.68996314653899</c:v>
                </c:pt>
                <c:pt idx="216">
                  <c:v>178.45168285847399</c:v>
                </c:pt>
                <c:pt idx="217">
                  <c:v>179.20922652247501</c:v>
                </c:pt>
                <c:pt idx="218">
                  <c:v>180.745265630028</c:v>
                </c:pt>
                <c:pt idx="219">
                  <c:v>180.299488484092</c:v>
                </c:pt>
                <c:pt idx="220">
                  <c:v>176.951214567937</c:v>
                </c:pt>
                <c:pt idx="221">
                  <c:v>174.35750559955201</c:v>
                </c:pt>
                <c:pt idx="222">
                  <c:v>173.64963104102301</c:v>
                </c:pt>
                <c:pt idx="223">
                  <c:v>179.60890793604901</c:v>
                </c:pt>
                <c:pt idx="224">
                  <c:v>184.68488628588199</c:v>
                </c:pt>
                <c:pt idx="225">
                  <c:v>189.279044202449</c:v>
                </c:pt>
                <c:pt idx="226">
                  <c:v>191.24633538753901</c:v>
                </c:pt>
                <c:pt idx="227">
                  <c:v>194.07717435540201</c:v>
                </c:pt>
                <c:pt idx="228">
                  <c:v>196.830817834821</c:v>
                </c:pt>
                <c:pt idx="229">
                  <c:v>197.737897268593</c:v>
                </c:pt>
                <c:pt idx="230">
                  <c:v>199.34089414839499</c:v>
                </c:pt>
                <c:pt idx="231">
                  <c:v>201.33522816373301</c:v>
                </c:pt>
                <c:pt idx="232">
                  <c:v>204.21376367341699</c:v>
                </c:pt>
                <c:pt idx="233">
                  <c:v>205.16682903390301</c:v>
                </c:pt>
                <c:pt idx="234">
                  <c:v>205.84792432269501</c:v>
                </c:pt>
                <c:pt idx="235">
                  <c:v>205.929527700286</c:v>
                </c:pt>
                <c:pt idx="236">
                  <c:v>206.616224036223</c:v>
                </c:pt>
                <c:pt idx="237">
                  <c:v>205.76697019595099</c:v>
                </c:pt>
                <c:pt idx="238">
                  <c:v>206.62737549307201</c:v>
                </c:pt>
                <c:pt idx="239">
                  <c:v>208.15423449143901</c:v>
                </c:pt>
                <c:pt idx="240">
                  <c:v>212.14485169351499</c:v>
                </c:pt>
                <c:pt idx="241">
                  <c:v>214.14704177217499</c:v>
                </c:pt>
                <c:pt idx="242">
                  <c:v>216.560264398844</c:v>
                </c:pt>
                <c:pt idx="243">
                  <c:v>217.48811167043701</c:v>
                </c:pt>
                <c:pt idx="244">
                  <c:v>219.353381145214</c:v>
                </c:pt>
                <c:pt idx="245">
                  <c:v>220.360064724719</c:v>
                </c:pt>
                <c:pt idx="246">
                  <c:v>222.184426310254</c:v>
                </c:pt>
                <c:pt idx="247">
                  <c:v>223.50731524245401</c:v>
                </c:pt>
                <c:pt idx="248">
                  <c:v>224.85979934436801</c:v>
                </c:pt>
                <c:pt idx="249">
                  <c:v>226.08822481414401</c:v>
                </c:pt>
                <c:pt idx="250">
                  <c:v>227.81952973397401</c:v>
                </c:pt>
                <c:pt idx="251">
                  <c:v>228.74609471921701</c:v>
                </c:pt>
                <c:pt idx="252">
                  <c:v>227.85883146916399</c:v>
                </c:pt>
                <c:pt idx="253">
                  <c:v>226.184780385773</c:v>
                </c:pt>
                <c:pt idx="254">
                  <c:v>224.94119047102399</c:v>
                </c:pt>
                <c:pt idx="255">
                  <c:v>225.96813278952499</c:v>
                </c:pt>
                <c:pt idx="256">
                  <c:v>228.91931921777001</c:v>
                </c:pt>
                <c:pt idx="257">
                  <c:v>232.506658840966</c:v>
                </c:pt>
                <c:pt idx="258">
                  <c:v>235.369028459872</c:v>
                </c:pt>
                <c:pt idx="259">
                  <c:v>236.800178879806</c:v>
                </c:pt>
                <c:pt idx="260">
                  <c:v>238.11307157623301</c:v>
                </c:pt>
                <c:pt idx="261">
                  <c:v>239.862993716771</c:v>
                </c:pt>
                <c:pt idx="262">
                  <c:v>242.19617177961899</c:v>
                </c:pt>
                <c:pt idx="263">
                  <c:v>244.653736245429</c:v>
                </c:pt>
                <c:pt idx="264">
                  <c:v>246.823942383835</c:v>
                </c:pt>
                <c:pt idx="265">
                  <c:v>248.34897560389399</c:v>
                </c:pt>
                <c:pt idx="266">
                  <c:v>250.113111394573</c:v>
                </c:pt>
                <c:pt idx="267">
                  <c:v>251.08537148529001</c:v>
                </c:pt>
                <c:pt idx="268">
                  <c:v>251.267023785314</c:v>
                </c:pt>
                <c:pt idx="269">
                  <c:v>250.76335548169499</c:v>
                </c:pt>
                <c:pt idx="270">
                  <c:v>252.470501448519</c:v>
                </c:pt>
                <c:pt idx="271">
                  <c:v>255.23767474325501</c:v>
                </c:pt>
                <c:pt idx="272">
                  <c:v>258.03275524112399</c:v>
                </c:pt>
                <c:pt idx="273">
                  <c:v>258.55107174794898</c:v>
                </c:pt>
                <c:pt idx="274">
                  <c:v>258.14342261200102</c:v>
                </c:pt>
                <c:pt idx="275">
                  <c:v>257.98667370919298</c:v>
                </c:pt>
                <c:pt idx="276">
                  <c:v>258.00126721272102</c:v>
                </c:pt>
                <c:pt idx="277">
                  <c:v>259.80282291802303</c:v>
                </c:pt>
                <c:pt idx="278">
                  <c:v>261.60517365006098</c:v>
                </c:pt>
                <c:pt idx="279">
                  <c:v>265.81104752784302</c:v>
                </c:pt>
                <c:pt idx="280">
                  <c:v>268.43611208570201</c:v>
                </c:pt>
                <c:pt idx="281">
                  <c:v>270.88598620015699</c:v>
                </c:pt>
                <c:pt idx="282">
                  <c:v>270.737960238178</c:v>
                </c:pt>
                <c:pt idx="283">
                  <c:v>271.25802902834403</c:v>
                </c:pt>
                <c:pt idx="284">
                  <c:v>272.402718935895</c:v>
                </c:pt>
                <c:pt idx="285">
                  <c:v>274.24241357397898</c:v>
                </c:pt>
                <c:pt idx="286">
                  <c:v>277.23759242422398</c:v>
                </c:pt>
                <c:pt idx="287">
                  <c:v>279.91125736673399</c:v>
                </c:pt>
                <c:pt idx="288">
                  <c:v>281.84695912950701</c:v>
                </c:pt>
                <c:pt idx="289">
                  <c:v>282.72948177672703</c:v>
                </c:pt>
                <c:pt idx="290">
                  <c:v>283.05887060676002</c:v>
                </c:pt>
                <c:pt idx="291">
                  <c:v>286.829740463657</c:v>
                </c:pt>
                <c:pt idx="292">
                  <c:v>287.40520603830402</c:v>
                </c:pt>
                <c:pt idx="293">
                  <c:v>288.94906868385402</c:v>
                </c:pt>
                <c:pt idx="294">
                  <c:v>287.69930512376902</c:v>
                </c:pt>
                <c:pt idx="295">
                  <c:v>291.62362802144901</c:v>
                </c:pt>
                <c:pt idx="296">
                  <c:v>294.90893722070598</c:v>
                </c:pt>
                <c:pt idx="297">
                  <c:v>299.03590761819999</c:v>
                </c:pt>
                <c:pt idx="298">
                  <c:v>300.53259237656698</c:v>
                </c:pt>
                <c:pt idx="299">
                  <c:v>302.21183789785601</c:v>
                </c:pt>
                <c:pt idx="300">
                  <c:v>302.72539003723301</c:v>
                </c:pt>
                <c:pt idx="301">
                  <c:v>304.94079076813398</c:v>
                </c:pt>
                <c:pt idx="302">
                  <c:v>307.72203377256699</c:v>
                </c:pt>
                <c:pt idx="303">
                  <c:v>311.99661026193797</c:v>
                </c:pt>
                <c:pt idx="304">
                  <c:v>318.48601591354401</c:v>
                </c:pt>
                <c:pt idx="305">
                  <c:v>328.11999801880199</c:v>
                </c:pt>
                <c:pt idx="306">
                  <c:v>338.70544462345498</c:v>
                </c:pt>
                <c:pt idx="307">
                  <c:v>347.03347052438397</c:v>
                </c:pt>
                <c:pt idx="308">
                  <c:v>353.539608162104</c:v>
                </c:pt>
                <c:pt idx="309">
                  <c:v>360.61067544166701</c:v>
                </c:pt>
                <c:pt idx="310">
                  <c:v>370.106163140528</c:v>
                </c:pt>
                <c:pt idx="311">
                  <c:v>377.90625810203102</c:v>
                </c:pt>
                <c:pt idx="312">
                  <c:v>384.03841975740301</c:v>
                </c:pt>
                <c:pt idx="313">
                  <c:v>384.89986657660199</c:v>
                </c:pt>
                <c:pt idx="314">
                  <c:v>389.12392833327601</c:v>
                </c:pt>
                <c:pt idx="315">
                  <c:v>396.55389902449798</c:v>
                </c:pt>
                <c:pt idx="316">
                  <c:v>407.63747368217099</c:v>
                </c:pt>
                <c:pt idx="317">
                  <c:v>414.50710263612899</c:v>
                </c:pt>
                <c:pt idx="318">
                  <c:v>414.82585326079101</c:v>
                </c:pt>
                <c:pt idx="319">
                  <c:v>412.53190804885202</c:v>
                </c:pt>
                <c:pt idx="320">
                  <c:v>405.91210679631598</c:v>
                </c:pt>
                <c:pt idx="321">
                  <c:v>398.23504441102102</c:v>
                </c:pt>
                <c:pt idx="322">
                  <c:v>383.156695401327</c:v>
                </c:pt>
                <c:pt idx="323">
                  <c:v>371.17182579437599</c:v>
                </c:pt>
                <c:pt idx="324">
                  <c:v>358.425961983386</c:v>
                </c:pt>
                <c:pt idx="325">
                  <c:v>354.86505135198399</c:v>
                </c:pt>
                <c:pt idx="326">
                  <c:v>346.95187169451498</c:v>
                </c:pt>
                <c:pt idx="327">
                  <c:v>344.47769483163802</c:v>
                </c:pt>
                <c:pt idx="328">
                  <c:v>335.97779793466202</c:v>
                </c:pt>
                <c:pt idx="329">
                  <c:v>337.85038371143798</c:v>
                </c:pt>
                <c:pt idx="330">
                  <c:v>336.61927251069602</c:v>
                </c:pt>
                <c:pt idx="331">
                  <c:v>339.52005387325897</c:v>
                </c:pt>
                <c:pt idx="332">
                  <c:v>336.16444320735098</c:v>
                </c:pt>
                <c:pt idx="333">
                  <c:v>334.07392831196699</c:v>
                </c:pt>
                <c:pt idx="334">
                  <c:v>331.55219178558099</c:v>
                </c:pt>
                <c:pt idx="335">
                  <c:v>328.57116577257102</c:v>
                </c:pt>
                <c:pt idx="336">
                  <c:v>319.55383656069603</c:v>
                </c:pt>
                <c:pt idx="337">
                  <c:v>310.24081307038</c:v>
                </c:pt>
                <c:pt idx="338">
                  <c:v>303.06412858238502</c:v>
                </c:pt>
                <c:pt idx="339">
                  <c:v>305.985073848068</c:v>
                </c:pt>
                <c:pt idx="340">
                  <c:v>308.66751966230203</c:v>
                </c:pt>
                <c:pt idx="341">
                  <c:v>310.538813102826</c:v>
                </c:pt>
                <c:pt idx="342">
                  <c:v>306.65666025286401</c:v>
                </c:pt>
                <c:pt idx="343">
                  <c:v>304.00859478868</c:v>
                </c:pt>
                <c:pt idx="344">
                  <c:v>306.20329856742501</c:v>
                </c:pt>
                <c:pt idx="345">
                  <c:v>310.44993212063099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6B-4BB4-809F-4B8F206D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5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PropertyType!$Q$7:$Q$121</c:f>
              <c:numCache>
                <c:formatCode>0</c:formatCode>
                <c:ptCount val="115"/>
                <c:pt idx="0">
                  <c:v>58.466348330556499</c:v>
                </c:pt>
                <c:pt idx="1">
                  <c:v>62.212885446173502</c:v>
                </c:pt>
                <c:pt idx="2">
                  <c:v>65.758994799496193</c:v>
                </c:pt>
                <c:pt idx="3">
                  <c:v>65.408791862259307</c:v>
                </c:pt>
                <c:pt idx="4">
                  <c:v>65.848854055832206</c:v>
                </c:pt>
                <c:pt idx="5">
                  <c:v>69.611914354205993</c:v>
                </c:pt>
                <c:pt idx="6">
                  <c:v>74.655746174092698</c:v>
                </c:pt>
                <c:pt idx="7">
                  <c:v>77.334973517038904</c:v>
                </c:pt>
                <c:pt idx="8">
                  <c:v>77.876711736527398</c:v>
                </c:pt>
                <c:pt idx="9">
                  <c:v>78.510246242301903</c:v>
                </c:pt>
                <c:pt idx="10">
                  <c:v>80.290268644009899</c:v>
                </c:pt>
                <c:pt idx="11">
                  <c:v>82.697460290895407</c:v>
                </c:pt>
                <c:pt idx="12">
                  <c:v>85.533627745600299</c:v>
                </c:pt>
                <c:pt idx="13">
                  <c:v>89.354261350191393</c:v>
                </c:pt>
                <c:pt idx="14">
                  <c:v>90.640225961263695</c:v>
                </c:pt>
                <c:pt idx="15">
                  <c:v>90.394101265518998</c:v>
                </c:pt>
                <c:pt idx="16">
                  <c:v>93.201352436557997</c:v>
                </c:pt>
                <c:pt idx="17">
                  <c:v>98.774736715057998</c:v>
                </c:pt>
                <c:pt idx="18">
                  <c:v>101.326087589976</c:v>
                </c:pt>
                <c:pt idx="19">
                  <c:v>100</c:v>
                </c:pt>
                <c:pt idx="20">
                  <c:v>100.24041863112301</c:v>
                </c:pt>
                <c:pt idx="21">
                  <c:v>102.54141999777001</c:v>
                </c:pt>
                <c:pt idx="22">
                  <c:v>103.28760127089301</c:v>
                </c:pt>
                <c:pt idx="23">
                  <c:v>102.560630181636</c:v>
                </c:pt>
                <c:pt idx="24">
                  <c:v>103.626097189053</c:v>
                </c:pt>
                <c:pt idx="25">
                  <c:v>106.37949798712501</c:v>
                </c:pt>
                <c:pt idx="26">
                  <c:v>108.602570031352</c:v>
                </c:pt>
                <c:pt idx="27">
                  <c:v>109.759021331978</c:v>
                </c:pt>
                <c:pt idx="28">
                  <c:v>112.370481115776</c:v>
                </c:pt>
                <c:pt idx="29">
                  <c:v>116.02696017558701</c:v>
                </c:pt>
                <c:pt idx="30">
                  <c:v>118.431920871263</c:v>
                </c:pt>
                <c:pt idx="31">
                  <c:v>120.77359748765301</c:v>
                </c:pt>
                <c:pt idx="32">
                  <c:v>125.087740408223</c:v>
                </c:pt>
                <c:pt idx="33">
                  <c:v>129.866517177899</c:v>
                </c:pt>
                <c:pt idx="34">
                  <c:v>134.33923757001199</c:v>
                </c:pt>
                <c:pt idx="35">
                  <c:v>138.859391135854</c:v>
                </c:pt>
                <c:pt idx="36">
                  <c:v>144.36771972488799</c:v>
                </c:pt>
                <c:pt idx="37">
                  <c:v>151.10365242050199</c:v>
                </c:pt>
                <c:pt idx="38">
                  <c:v>155.95535403160201</c:v>
                </c:pt>
                <c:pt idx="39">
                  <c:v>158.750365477683</c:v>
                </c:pt>
                <c:pt idx="40">
                  <c:v>162.16225594640801</c:v>
                </c:pt>
                <c:pt idx="41">
                  <c:v>165.82271679963799</c:v>
                </c:pt>
                <c:pt idx="42">
                  <c:v>165.997096886626</c:v>
                </c:pt>
                <c:pt idx="43">
                  <c:v>164.82617304980499</c:v>
                </c:pt>
                <c:pt idx="44">
                  <c:v>168.44717665452899</c:v>
                </c:pt>
                <c:pt idx="45">
                  <c:v>175.206016161485</c:v>
                </c:pt>
                <c:pt idx="46">
                  <c:v>173.202230470525</c:v>
                </c:pt>
                <c:pt idx="47">
                  <c:v>166.20606966262201</c:v>
                </c:pt>
                <c:pt idx="48">
                  <c:v>163.95989287938099</c:v>
                </c:pt>
                <c:pt idx="49">
                  <c:v>162.845759743439</c:v>
                </c:pt>
                <c:pt idx="50">
                  <c:v>154.169647557226</c:v>
                </c:pt>
                <c:pt idx="51">
                  <c:v>142.20607854068399</c:v>
                </c:pt>
                <c:pt idx="52">
                  <c:v>131.36165188898499</c:v>
                </c:pt>
                <c:pt idx="53">
                  <c:v>121.699277331323</c:v>
                </c:pt>
                <c:pt idx="54">
                  <c:v>120.435065995957</c:v>
                </c:pt>
                <c:pt idx="55">
                  <c:v>122.171497791684</c:v>
                </c:pt>
                <c:pt idx="56">
                  <c:v>118.459133637951</c:v>
                </c:pt>
                <c:pt idx="57">
                  <c:v>113.28355658049099</c:v>
                </c:pt>
                <c:pt idx="58">
                  <c:v>110.83340591981499</c:v>
                </c:pt>
                <c:pt idx="59">
                  <c:v>108.78264308839201</c:v>
                </c:pt>
                <c:pt idx="60">
                  <c:v>106.897881199034</c:v>
                </c:pt>
                <c:pt idx="61">
                  <c:v>108.60391197359399</c:v>
                </c:pt>
                <c:pt idx="62">
                  <c:v>110.09731380190399</c:v>
                </c:pt>
                <c:pt idx="63">
                  <c:v>108.405059702472</c:v>
                </c:pt>
                <c:pt idx="64">
                  <c:v>107.03636116377599</c:v>
                </c:pt>
                <c:pt idx="65">
                  <c:v>107.468268844023</c:v>
                </c:pt>
                <c:pt idx="66">
                  <c:v>110.295266717912</c:v>
                </c:pt>
                <c:pt idx="67">
                  <c:v>113.022066020506</c:v>
                </c:pt>
                <c:pt idx="68">
                  <c:v>114.519855562186</c:v>
                </c:pt>
                <c:pt idx="69">
                  <c:v>116.32722839945301</c:v>
                </c:pt>
                <c:pt idx="70">
                  <c:v>118.845423495185</c:v>
                </c:pt>
                <c:pt idx="71">
                  <c:v>121.42880468435401</c:v>
                </c:pt>
                <c:pt idx="72">
                  <c:v>125.16875032630099</c:v>
                </c:pt>
                <c:pt idx="73">
                  <c:v>130.64280363850099</c:v>
                </c:pt>
                <c:pt idx="74">
                  <c:v>132.89901072423999</c:v>
                </c:pt>
                <c:pt idx="75">
                  <c:v>133.447302885315</c:v>
                </c:pt>
                <c:pt idx="76">
                  <c:v>137.62227204205601</c:v>
                </c:pt>
                <c:pt idx="77">
                  <c:v>142.82505892028701</c:v>
                </c:pt>
                <c:pt idx="78">
                  <c:v>143.15196431065499</c:v>
                </c:pt>
                <c:pt idx="79">
                  <c:v>141.91265874591099</c:v>
                </c:pt>
                <c:pt idx="80">
                  <c:v>144.349614705433</c:v>
                </c:pt>
                <c:pt idx="81">
                  <c:v>148.44105863491899</c:v>
                </c:pt>
                <c:pt idx="82">
                  <c:v>152.690883485808</c:v>
                </c:pt>
                <c:pt idx="83">
                  <c:v>156.32413845472701</c:v>
                </c:pt>
                <c:pt idx="84">
                  <c:v>161.76975530626501</c:v>
                </c:pt>
                <c:pt idx="85">
                  <c:v>168.044731857519</c:v>
                </c:pt>
                <c:pt idx="86">
                  <c:v>168.14282132571699</c:v>
                </c:pt>
                <c:pt idx="87">
                  <c:v>167.12610551684301</c:v>
                </c:pt>
                <c:pt idx="88">
                  <c:v>171.92561136967299</c:v>
                </c:pt>
                <c:pt idx="89">
                  <c:v>178.25237207350099</c:v>
                </c:pt>
                <c:pt idx="90">
                  <c:v>179.87813827725799</c:v>
                </c:pt>
                <c:pt idx="91">
                  <c:v>179.57313420153301</c:v>
                </c:pt>
                <c:pt idx="92">
                  <c:v>181.675182265047</c:v>
                </c:pt>
                <c:pt idx="93">
                  <c:v>184.319809258932</c:v>
                </c:pt>
                <c:pt idx="94">
                  <c:v>185.906264073453</c:v>
                </c:pt>
                <c:pt idx="95">
                  <c:v>186.720172662625</c:v>
                </c:pt>
                <c:pt idx="96">
                  <c:v>186.82789663610001</c:v>
                </c:pt>
                <c:pt idx="97">
                  <c:v>185.535102559705</c:v>
                </c:pt>
                <c:pt idx="98">
                  <c:v>190.17719736097999</c:v>
                </c:pt>
                <c:pt idx="99">
                  <c:v>196.63945092807501</c:v>
                </c:pt>
                <c:pt idx="100">
                  <c:v>198.241009936513</c:v>
                </c:pt>
                <c:pt idx="101">
                  <c:v>204.07291816774199</c:v>
                </c:pt>
                <c:pt idx="102">
                  <c:v>213.958031895544</c:v>
                </c:pt>
                <c:pt idx="103">
                  <c:v>219.03206830054799</c:v>
                </c:pt>
                <c:pt idx="104">
                  <c:v>224.11504020676301</c:v>
                </c:pt>
                <c:pt idx="105">
                  <c:v>234.81865410750601</c:v>
                </c:pt>
                <c:pt idx="106">
                  <c:v>232.67004524014999</c:v>
                </c:pt>
                <c:pt idx="107">
                  <c:v>222.57849983214999</c:v>
                </c:pt>
                <c:pt idx="108">
                  <c:v>221.51618572368801</c:v>
                </c:pt>
                <c:pt idx="109">
                  <c:v>226.73366575506</c:v>
                </c:pt>
                <c:pt idx="110">
                  <c:v>225.001383362647</c:v>
                </c:pt>
                <c:pt idx="111">
                  <c:v>217.575137194072</c:v>
                </c:pt>
                <c:pt idx="112">
                  <c:v>216.742196466363</c:v>
                </c:pt>
                <c:pt idx="113">
                  <c:v>217.27522516525801</c:v>
                </c:pt>
                <c:pt idx="114">
                  <c:v>215.283063435636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0-4143-9A69-12F8C45E1CB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PropertyType!$R$7:$R$121</c:f>
              <c:numCache>
                <c:formatCode>0</c:formatCode>
                <c:ptCount val="115"/>
                <c:pt idx="0">
                  <c:v>67.951439689855107</c:v>
                </c:pt>
                <c:pt idx="1">
                  <c:v>70.154507987870701</c:v>
                </c:pt>
                <c:pt idx="2">
                  <c:v>71.752192741062601</c:v>
                </c:pt>
                <c:pt idx="3">
                  <c:v>70.532746218715502</c:v>
                </c:pt>
                <c:pt idx="4">
                  <c:v>70.325574273711496</c:v>
                </c:pt>
                <c:pt idx="5">
                  <c:v>73.095704762855107</c:v>
                </c:pt>
                <c:pt idx="6">
                  <c:v>77.2389589707863</c:v>
                </c:pt>
                <c:pt idx="7">
                  <c:v>79.313072640419193</c:v>
                </c:pt>
                <c:pt idx="8">
                  <c:v>79.343196210156904</c:v>
                </c:pt>
                <c:pt idx="9">
                  <c:v>79.517858217018897</c:v>
                </c:pt>
                <c:pt idx="10">
                  <c:v>81.333066305812395</c:v>
                </c:pt>
                <c:pt idx="11">
                  <c:v>84.156096883239101</c:v>
                </c:pt>
                <c:pt idx="12">
                  <c:v>86.755726484318004</c:v>
                </c:pt>
                <c:pt idx="13">
                  <c:v>87.660635833956604</c:v>
                </c:pt>
                <c:pt idx="14">
                  <c:v>88.1384303753875</c:v>
                </c:pt>
                <c:pt idx="15">
                  <c:v>90.825565022775507</c:v>
                </c:pt>
                <c:pt idx="16">
                  <c:v>94.569924169896495</c:v>
                </c:pt>
                <c:pt idx="17">
                  <c:v>97.962273412936199</c:v>
                </c:pt>
                <c:pt idx="18">
                  <c:v>99.504705590016997</c:v>
                </c:pt>
                <c:pt idx="19">
                  <c:v>100</c:v>
                </c:pt>
                <c:pt idx="20">
                  <c:v>101.516850684735</c:v>
                </c:pt>
                <c:pt idx="21">
                  <c:v>102.77880684901</c:v>
                </c:pt>
                <c:pt idx="22">
                  <c:v>102.52817721744</c:v>
                </c:pt>
                <c:pt idx="23">
                  <c:v>102.579318275445</c:v>
                </c:pt>
                <c:pt idx="24">
                  <c:v>103.93972000508001</c:v>
                </c:pt>
                <c:pt idx="25">
                  <c:v>107.010399660704</c:v>
                </c:pt>
                <c:pt idx="26">
                  <c:v>110.637552557474</c:v>
                </c:pt>
                <c:pt idx="27">
                  <c:v>111.964875804473</c:v>
                </c:pt>
                <c:pt idx="28">
                  <c:v>112.15899655381</c:v>
                </c:pt>
                <c:pt idx="29">
                  <c:v>113.51741498880099</c:v>
                </c:pt>
                <c:pt idx="30">
                  <c:v>116.65180635366499</c:v>
                </c:pt>
                <c:pt idx="31">
                  <c:v>120.688958564641</c:v>
                </c:pt>
                <c:pt idx="32">
                  <c:v>126.874821623123</c:v>
                </c:pt>
                <c:pt idx="33">
                  <c:v>133.83238612053299</c:v>
                </c:pt>
                <c:pt idx="34">
                  <c:v>135.08645236668499</c:v>
                </c:pt>
                <c:pt idx="35">
                  <c:v>135.97176587103101</c:v>
                </c:pt>
                <c:pt idx="36">
                  <c:v>143.779624286179</c:v>
                </c:pt>
                <c:pt idx="37">
                  <c:v>152.86009365857299</c:v>
                </c:pt>
                <c:pt idx="38">
                  <c:v>156.244713784678</c:v>
                </c:pt>
                <c:pt idx="39">
                  <c:v>158.332263015781</c:v>
                </c:pt>
                <c:pt idx="40">
                  <c:v>163.21091164541801</c:v>
                </c:pt>
                <c:pt idx="41">
                  <c:v>167.930795721979</c:v>
                </c:pt>
                <c:pt idx="42">
                  <c:v>171.06968573203699</c:v>
                </c:pt>
                <c:pt idx="43">
                  <c:v>173.18878370987801</c:v>
                </c:pt>
                <c:pt idx="44">
                  <c:v>175.513168729961</c:v>
                </c:pt>
                <c:pt idx="45">
                  <c:v>178.48377469239401</c:v>
                </c:pt>
                <c:pt idx="46">
                  <c:v>178.84391627541501</c:v>
                </c:pt>
                <c:pt idx="47">
                  <c:v>175.75391748163</c:v>
                </c:pt>
                <c:pt idx="48">
                  <c:v>172.73796569182099</c:v>
                </c:pt>
                <c:pt idx="49">
                  <c:v>171.642249026348</c:v>
                </c:pt>
                <c:pt idx="50">
                  <c:v>165.5176056251</c:v>
                </c:pt>
                <c:pt idx="51">
                  <c:v>154.472713213736</c:v>
                </c:pt>
                <c:pt idx="52">
                  <c:v>143.11468353335701</c:v>
                </c:pt>
                <c:pt idx="53">
                  <c:v>135.624668323419</c:v>
                </c:pt>
                <c:pt idx="54">
                  <c:v>132.83036433471401</c:v>
                </c:pt>
                <c:pt idx="55">
                  <c:v>129.655899767573</c:v>
                </c:pt>
                <c:pt idx="56">
                  <c:v>127.66588146539399</c:v>
                </c:pt>
                <c:pt idx="57">
                  <c:v>128.944684026087</c:v>
                </c:pt>
                <c:pt idx="58">
                  <c:v>125.342091050736</c:v>
                </c:pt>
                <c:pt idx="59">
                  <c:v>118.438712746203</c:v>
                </c:pt>
                <c:pt idx="60">
                  <c:v>118.27746067241</c:v>
                </c:pt>
                <c:pt idx="61">
                  <c:v>123.155673028687</c:v>
                </c:pt>
                <c:pt idx="62">
                  <c:v>122.91993673668399</c:v>
                </c:pt>
                <c:pt idx="63">
                  <c:v>118.876891254775</c:v>
                </c:pt>
                <c:pt idx="64">
                  <c:v>118.469938203946</c:v>
                </c:pt>
                <c:pt idx="65">
                  <c:v>120.285602721923</c:v>
                </c:pt>
                <c:pt idx="66">
                  <c:v>123.283143415837</c:v>
                </c:pt>
                <c:pt idx="67">
                  <c:v>124.471687965255</c:v>
                </c:pt>
                <c:pt idx="68">
                  <c:v>125.138241982224</c:v>
                </c:pt>
                <c:pt idx="69">
                  <c:v>129.08062066116199</c:v>
                </c:pt>
                <c:pt idx="70">
                  <c:v>133.430623351988</c:v>
                </c:pt>
                <c:pt idx="71">
                  <c:v>135.50315433336601</c:v>
                </c:pt>
                <c:pt idx="72">
                  <c:v>139.654213568454</c:v>
                </c:pt>
                <c:pt idx="73">
                  <c:v>146.56592671366499</c:v>
                </c:pt>
                <c:pt idx="74">
                  <c:v>150.29527862936899</c:v>
                </c:pt>
                <c:pt idx="75">
                  <c:v>151.210426017869</c:v>
                </c:pt>
                <c:pt idx="76">
                  <c:v>154.89410392406199</c:v>
                </c:pt>
                <c:pt idx="77">
                  <c:v>161.558515043645</c:v>
                </c:pt>
                <c:pt idx="78">
                  <c:v>163.98951516474901</c:v>
                </c:pt>
                <c:pt idx="79">
                  <c:v>163.292223948632</c:v>
                </c:pt>
                <c:pt idx="80">
                  <c:v>168.61063611543099</c:v>
                </c:pt>
                <c:pt idx="81">
                  <c:v>178.297336404063</c:v>
                </c:pt>
                <c:pt idx="82">
                  <c:v>181.164089250507</c:v>
                </c:pt>
                <c:pt idx="83">
                  <c:v>180.38730859961399</c:v>
                </c:pt>
                <c:pt idx="84">
                  <c:v>190.37580542063199</c:v>
                </c:pt>
                <c:pt idx="85">
                  <c:v>207.744488125983</c:v>
                </c:pt>
                <c:pt idx="86">
                  <c:v>212.41259334175399</c:v>
                </c:pt>
                <c:pt idx="87">
                  <c:v>208.144587220223</c:v>
                </c:pt>
                <c:pt idx="88">
                  <c:v>210.93435871822601</c:v>
                </c:pt>
                <c:pt idx="89">
                  <c:v>217.54876121345299</c:v>
                </c:pt>
                <c:pt idx="90">
                  <c:v>223.38859752789</c:v>
                </c:pt>
                <c:pt idx="91">
                  <c:v>227.39969467647401</c:v>
                </c:pt>
                <c:pt idx="92">
                  <c:v>231.157544924332</c:v>
                </c:pt>
                <c:pt idx="93">
                  <c:v>234.664553631237</c:v>
                </c:pt>
                <c:pt idx="94">
                  <c:v>238.314910656405</c:v>
                </c:pt>
                <c:pt idx="95">
                  <c:v>242.60565428618801</c:v>
                </c:pt>
                <c:pt idx="96">
                  <c:v>247.63382315254299</c:v>
                </c:pt>
                <c:pt idx="97">
                  <c:v>252.536632887926</c:v>
                </c:pt>
                <c:pt idx="98">
                  <c:v>260.02858869310597</c:v>
                </c:pt>
                <c:pt idx="99">
                  <c:v>269.245841189038</c:v>
                </c:pt>
                <c:pt idx="100">
                  <c:v>279.43926128369799</c:v>
                </c:pt>
                <c:pt idx="101">
                  <c:v>295.00152801244201</c:v>
                </c:pt>
                <c:pt idx="102">
                  <c:v>309.79182113309901</c:v>
                </c:pt>
                <c:pt idx="103">
                  <c:v>319.64072460723003</c:v>
                </c:pt>
                <c:pt idx="104">
                  <c:v>338.909074725869</c:v>
                </c:pt>
                <c:pt idx="105">
                  <c:v>367.71252456009103</c:v>
                </c:pt>
                <c:pt idx="106">
                  <c:v>371.90058746262099</c:v>
                </c:pt>
                <c:pt idx="107">
                  <c:v>363.43049056111101</c:v>
                </c:pt>
                <c:pt idx="108">
                  <c:v>372.29410822048698</c:v>
                </c:pt>
                <c:pt idx="109">
                  <c:v>388.03527313228102</c:v>
                </c:pt>
                <c:pt idx="110">
                  <c:v>395.498478482378</c:v>
                </c:pt>
                <c:pt idx="111">
                  <c:v>395.21269218903899</c:v>
                </c:pt>
                <c:pt idx="112">
                  <c:v>394.139387557102</c:v>
                </c:pt>
                <c:pt idx="113">
                  <c:v>396.08590071683602</c:v>
                </c:pt>
                <c:pt idx="114">
                  <c:v>403.88226092277301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0-4143-9A69-12F8C45E1CB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PropertyType!$S$7:$S$121</c:f>
              <c:numCache>
                <c:formatCode>0</c:formatCode>
                <c:ptCount val="115"/>
                <c:pt idx="0">
                  <c:v>68.797426929591595</c:v>
                </c:pt>
                <c:pt idx="1">
                  <c:v>67.929093746379095</c:v>
                </c:pt>
                <c:pt idx="2">
                  <c:v>69.821471626947798</c:v>
                </c:pt>
                <c:pt idx="3">
                  <c:v>73.991393050456196</c:v>
                </c:pt>
                <c:pt idx="4">
                  <c:v>76.193224526960506</c:v>
                </c:pt>
                <c:pt idx="5">
                  <c:v>77.255020581385196</c:v>
                </c:pt>
                <c:pt idx="6">
                  <c:v>79.562049096230098</c:v>
                </c:pt>
                <c:pt idx="7">
                  <c:v>81.959890831542793</c:v>
                </c:pt>
                <c:pt idx="8">
                  <c:v>83.202083740134796</c:v>
                </c:pt>
                <c:pt idx="9">
                  <c:v>84.467371099634505</c:v>
                </c:pt>
                <c:pt idx="10">
                  <c:v>84.886916509843203</c:v>
                </c:pt>
                <c:pt idx="11">
                  <c:v>85.4081743472629</c:v>
                </c:pt>
                <c:pt idx="12">
                  <c:v>87.7490955467498</c:v>
                </c:pt>
                <c:pt idx="13">
                  <c:v>91.2141905557244</c:v>
                </c:pt>
                <c:pt idx="14">
                  <c:v>93.873512876494601</c:v>
                </c:pt>
                <c:pt idx="15">
                  <c:v>94.874947820736907</c:v>
                </c:pt>
                <c:pt idx="16">
                  <c:v>95.966674728712405</c:v>
                </c:pt>
                <c:pt idx="17">
                  <c:v>97.857502298461895</c:v>
                </c:pt>
                <c:pt idx="18">
                  <c:v>99.047048077042305</c:v>
                </c:pt>
                <c:pt idx="19">
                  <c:v>100</c:v>
                </c:pt>
                <c:pt idx="20">
                  <c:v>102.179107563258</c:v>
                </c:pt>
                <c:pt idx="21">
                  <c:v>105.213976432089</c:v>
                </c:pt>
                <c:pt idx="22">
                  <c:v>107.45627440096</c:v>
                </c:pt>
                <c:pt idx="23">
                  <c:v>108.510885080777</c:v>
                </c:pt>
                <c:pt idx="24">
                  <c:v>109.73285739398101</c:v>
                </c:pt>
                <c:pt idx="25">
                  <c:v>112.243035889989</c:v>
                </c:pt>
                <c:pt idx="26">
                  <c:v>116.599946361189</c:v>
                </c:pt>
                <c:pt idx="27">
                  <c:v>120.872192395971</c:v>
                </c:pt>
                <c:pt idx="28">
                  <c:v>124.88289235014101</c:v>
                </c:pt>
                <c:pt idx="29">
                  <c:v>128.706349456466</c:v>
                </c:pt>
                <c:pt idx="30">
                  <c:v>132.48329423437801</c:v>
                </c:pt>
                <c:pt idx="31">
                  <c:v>137.91244646154101</c:v>
                </c:pt>
                <c:pt idx="32">
                  <c:v>145.148679494395</c:v>
                </c:pt>
                <c:pt idx="33">
                  <c:v>151.99997932997701</c:v>
                </c:pt>
                <c:pt idx="34">
                  <c:v>155.43397303472599</c:v>
                </c:pt>
                <c:pt idx="35">
                  <c:v>159.232878039463</c:v>
                </c:pt>
                <c:pt idx="36">
                  <c:v>169.548904800564</c:v>
                </c:pt>
                <c:pt idx="37">
                  <c:v>181.896843180529</c:v>
                </c:pt>
                <c:pt idx="38">
                  <c:v>183.08582921205399</c:v>
                </c:pt>
                <c:pt idx="39">
                  <c:v>181.205213901945</c:v>
                </c:pt>
                <c:pt idx="40">
                  <c:v>187.71241750785001</c:v>
                </c:pt>
                <c:pt idx="41">
                  <c:v>193.49799076716201</c:v>
                </c:pt>
                <c:pt idx="42">
                  <c:v>189.55279864137901</c:v>
                </c:pt>
                <c:pt idx="43">
                  <c:v>186.99985368690199</c:v>
                </c:pt>
                <c:pt idx="44">
                  <c:v>193.81319236161499</c:v>
                </c:pt>
                <c:pt idx="45">
                  <c:v>199.32934134098801</c:v>
                </c:pt>
                <c:pt idx="46">
                  <c:v>194.40766319289801</c:v>
                </c:pt>
                <c:pt idx="47">
                  <c:v>187.113086164778</c:v>
                </c:pt>
                <c:pt idx="48">
                  <c:v>184.32929250722199</c:v>
                </c:pt>
                <c:pt idx="49">
                  <c:v>181.382410522481</c:v>
                </c:pt>
                <c:pt idx="50">
                  <c:v>169.40488630865201</c:v>
                </c:pt>
                <c:pt idx="51">
                  <c:v>156.991118514975</c:v>
                </c:pt>
                <c:pt idx="52">
                  <c:v>151.875227405261</c:v>
                </c:pt>
                <c:pt idx="53">
                  <c:v>148.933613172165</c:v>
                </c:pt>
                <c:pt idx="54">
                  <c:v>145.349254782656</c:v>
                </c:pt>
                <c:pt idx="55">
                  <c:v>141.12229979756799</c:v>
                </c:pt>
                <c:pt idx="56">
                  <c:v>137.08657619440899</c:v>
                </c:pt>
                <c:pt idx="57">
                  <c:v>132.37871667661699</c:v>
                </c:pt>
                <c:pt idx="58">
                  <c:v>132.20937904667099</c:v>
                </c:pt>
                <c:pt idx="59">
                  <c:v>133.88323392434401</c:v>
                </c:pt>
                <c:pt idx="60">
                  <c:v>131.915953947562</c:v>
                </c:pt>
                <c:pt idx="61">
                  <c:v>129.667678463268</c:v>
                </c:pt>
                <c:pt idx="62">
                  <c:v>130.17096715548499</c:v>
                </c:pt>
                <c:pt idx="63">
                  <c:v>131.17632323183901</c:v>
                </c:pt>
                <c:pt idx="64">
                  <c:v>131.688532372145</c:v>
                </c:pt>
                <c:pt idx="65">
                  <c:v>134.01884467695299</c:v>
                </c:pt>
                <c:pt idx="66">
                  <c:v>136.642476857389</c:v>
                </c:pt>
                <c:pt idx="67">
                  <c:v>137.6734362334</c:v>
                </c:pt>
                <c:pt idx="68">
                  <c:v>141.08266543757099</c:v>
                </c:pt>
                <c:pt idx="69">
                  <c:v>149.23082707751701</c:v>
                </c:pt>
                <c:pt idx="70">
                  <c:v>152.416249749971</c:v>
                </c:pt>
                <c:pt idx="71">
                  <c:v>150.52938992072899</c:v>
                </c:pt>
                <c:pt idx="72">
                  <c:v>153.54475716589701</c:v>
                </c:pt>
                <c:pt idx="73">
                  <c:v>160.51494892288801</c:v>
                </c:pt>
                <c:pt idx="74">
                  <c:v>164.69004467507801</c:v>
                </c:pt>
                <c:pt idx="75">
                  <c:v>165.739214811702</c:v>
                </c:pt>
                <c:pt idx="76">
                  <c:v>168.79169137703599</c:v>
                </c:pt>
                <c:pt idx="77">
                  <c:v>172.38339327220999</c:v>
                </c:pt>
                <c:pt idx="78">
                  <c:v>173.65225550214799</c:v>
                </c:pt>
                <c:pt idx="79">
                  <c:v>174.988375805564</c:v>
                </c:pt>
                <c:pt idx="80">
                  <c:v>179.174807203206</c:v>
                </c:pt>
                <c:pt idx="81">
                  <c:v>184.515182329298</c:v>
                </c:pt>
                <c:pt idx="82">
                  <c:v>189.008501766476</c:v>
                </c:pt>
                <c:pt idx="83">
                  <c:v>193.197972305322</c:v>
                </c:pt>
                <c:pt idx="84">
                  <c:v>200.11607723703801</c:v>
                </c:pt>
                <c:pt idx="85">
                  <c:v>208.649335179026</c:v>
                </c:pt>
                <c:pt idx="86">
                  <c:v>210.88090285640399</c:v>
                </c:pt>
                <c:pt idx="87">
                  <c:v>208.98144723284099</c:v>
                </c:pt>
                <c:pt idx="88">
                  <c:v>209.06492079436501</c:v>
                </c:pt>
                <c:pt idx="89">
                  <c:v>209.78330541814299</c:v>
                </c:pt>
                <c:pt idx="90">
                  <c:v>211.228130951401</c:v>
                </c:pt>
                <c:pt idx="91">
                  <c:v>212.59012556828699</c:v>
                </c:pt>
                <c:pt idx="92">
                  <c:v>212.89585994899301</c:v>
                </c:pt>
                <c:pt idx="93">
                  <c:v>213.53553587290801</c:v>
                </c:pt>
                <c:pt idx="94">
                  <c:v>215.00073822728299</c:v>
                </c:pt>
                <c:pt idx="95">
                  <c:v>216.53802280339599</c:v>
                </c:pt>
                <c:pt idx="96">
                  <c:v>216.17187618142901</c:v>
                </c:pt>
                <c:pt idx="97">
                  <c:v>212.85280477010599</c:v>
                </c:pt>
                <c:pt idx="98">
                  <c:v>215.649304192757</c:v>
                </c:pt>
                <c:pt idx="99">
                  <c:v>224.29847162993701</c:v>
                </c:pt>
                <c:pt idx="100">
                  <c:v>232.636472531339</c:v>
                </c:pt>
                <c:pt idx="101">
                  <c:v>243.629803674161</c:v>
                </c:pt>
                <c:pt idx="102">
                  <c:v>253.23035281783399</c:v>
                </c:pt>
                <c:pt idx="103">
                  <c:v>257.64244964954202</c:v>
                </c:pt>
                <c:pt idx="104">
                  <c:v>263.01413376789799</c:v>
                </c:pt>
                <c:pt idx="105">
                  <c:v>270.77206739597199</c:v>
                </c:pt>
                <c:pt idx="106">
                  <c:v>272.10279093783799</c:v>
                </c:pt>
                <c:pt idx="107">
                  <c:v>270.534241728479</c:v>
                </c:pt>
                <c:pt idx="108">
                  <c:v>273.27683688549899</c:v>
                </c:pt>
                <c:pt idx="109">
                  <c:v>279.92619430134999</c:v>
                </c:pt>
                <c:pt idx="110">
                  <c:v>283.25519717794901</c:v>
                </c:pt>
                <c:pt idx="111">
                  <c:v>281.90702956804898</c:v>
                </c:pt>
                <c:pt idx="112">
                  <c:v>282.776733459127</c:v>
                </c:pt>
                <c:pt idx="113">
                  <c:v>282.993251349226</c:v>
                </c:pt>
                <c:pt idx="114">
                  <c:v>279.38453332094502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0-4143-9A69-12F8C45E1CB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PropertyType!$T$7:$T$121</c:f>
              <c:numCache>
                <c:formatCode>0</c:formatCode>
                <c:ptCount val="115"/>
                <c:pt idx="0">
                  <c:v>62.423589395219601</c:v>
                </c:pt>
                <c:pt idx="1">
                  <c:v>63.162721999035</c:v>
                </c:pt>
                <c:pt idx="2">
                  <c:v>64.215290907061203</c:v>
                </c:pt>
                <c:pt idx="3">
                  <c:v>65.196293906845895</c:v>
                </c:pt>
                <c:pt idx="4">
                  <c:v>67.736329997166294</c:v>
                </c:pt>
                <c:pt idx="5">
                  <c:v>71.030842366639007</c:v>
                </c:pt>
                <c:pt idx="6">
                  <c:v>72.587035454917697</c:v>
                </c:pt>
                <c:pt idx="7">
                  <c:v>73.340617217494199</c:v>
                </c:pt>
                <c:pt idx="8">
                  <c:v>74.988503718531206</c:v>
                </c:pt>
                <c:pt idx="9">
                  <c:v>77.573827440545699</c:v>
                </c:pt>
                <c:pt idx="10">
                  <c:v>80.265272234690499</c:v>
                </c:pt>
                <c:pt idx="11">
                  <c:v>82.471103070652205</c:v>
                </c:pt>
                <c:pt idx="12">
                  <c:v>84.844395313275101</c:v>
                </c:pt>
                <c:pt idx="13">
                  <c:v>86.990677393692096</c:v>
                </c:pt>
                <c:pt idx="14">
                  <c:v>88.893653739515401</c:v>
                </c:pt>
                <c:pt idx="15">
                  <c:v>91.4773585006741</c:v>
                </c:pt>
                <c:pt idx="16">
                  <c:v>95.964156504494497</c:v>
                </c:pt>
                <c:pt idx="17">
                  <c:v>100.651212765721</c:v>
                </c:pt>
                <c:pt idx="18">
                  <c:v>100.605559166711</c:v>
                </c:pt>
                <c:pt idx="19">
                  <c:v>100</c:v>
                </c:pt>
                <c:pt idx="20">
                  <c:v>104.33118124289901</c:v>
                </c:pt>
                <c:pt idx="21">
                  <c:v>110.34485023504899</c:v>
                </c:pt>
                <c:pt idx="22">
                  <c:v>112.90518263075001</c:v>
                </c:pt>
                <c:pt idx="23">
                  <c:v>113.744234646682</c:v>
                </c:pt>
                <c:pt idx="24">
                  <c:v>117.29599788383</c:v>
                </c:pt>
                <c:pt idx="25">
                  <c:v>122.7354275015</c:v>
                </c:pt>
                <c:pt idx="26">
                  <c:v>127.839076813817</c:v>
                </c:pt>
                <c:pt idx="27">
                  <c:v>131.53619605602799</c:v>
                </c:pt>
                <c:pt idx="28">
                  <c:v>135.845826603624</c:v>
                </c:pt>
                <c:pt idx="29">
                  <c:v>140.90148132898699</c:v>
                </c:pt>
                <c:pt idx="30">
                  <c:v>143.879379865841</c:v>
                </c:pt>
                <c:pt idx="31">
                  <c:v>146.86393246753701</c:v>
                </c:pt>
                <c:pt idx="32">
                  <c:v>153.95436360082601</c:v>
                </c:pt>
                <c:pt idx="33">
                  <c:v>162.85046811650099</c:v>
                </c:pt>
                <c:pt idx="34">
                  <c:v>166.95784742463701</c:v>
                </c:pt>
                <c:pt idx="35">
                  <c:v>168.550989611207</c:v>
                </c:pt>
                <c:pt idx="36">
                  <c:v>174.47408916265499</c:v>
                </c:pt>
                <c:pt idx="37">
                  <c:v>184.173919205278</c:v>
                </c:pt>
                <c:pt idx="38">
                  <c:v>190.40723944189</c:v>
                </c:pt>
                <c:pt idx="39">
                  <c:v>191.13117462296501</c:v>
                </c:pt>
                <c:pt idx="40">
                  <c:v>190.63364537579201</c:v>
                </c:pt>
                <c:pt idx="41">
                  <c:v>189.24507700074801</c:v>
                </c:pt>
                <c:pt idx="42">
                  <c:v>186.93422206557</c:v>
                </c:pt>
                <c:pt idx="43">
                  <c:v>187.24497791737301</c:v>
                </c:pt>
                <c:pt idx="44">
                  <c:v>192.323593851038</c:v>
                </c:pt>
                <c:pt idx="45">
                  <c:v>197.02714566394701</c:v>
                </c:pt>
                <c:pt idx="46">
                  <c:v>190.05131342092301</c:v>
                </c:pt>
                <c:pt idx="47">
                  <c:v>179.594471870473</c:v>
                </c:pt>
                <c:pt idx="48">
                  <c:v>176.18021419599799</c:v>
                </c:pt>
                <c:pt idx="49">
                  <c:v>175.10418212838999</c:v>
                </c:pt>
                <c:pt idx="50">
                  <c:v>166.89065949029501</c:v>
                </c:pt>
                <c:pt idx="51">
                  <c:v>156.62559671234601</c:v>
                </c:pt>
                <c:pt idx="52">
                  <c:v>148.88823827863399</c:v>
                </c:pt>
                <c:pt idx="53">
                  <c:v>138.26989376257799</c:v>
                </c:pt>
                <c:pt idx="54">
                  <c:v>128.815419581133</c:v>
                </c:pt>
                <c:pt idx="55">
                  <c:v>125.507956816381</c:v>
                </c:pt>
                <c:pt idx="56">
                  <c:v>126.609103642004</c:v>
                </c:pt>
                <c:pt idx="57">
                  <c:v>126.447979072365</c:v>
                </c:pt>
                <c:pt idx="58">
                  <c:v>126.302267517481</c:v>
                </c:pt>
                <c:pt idx="59">
                  <c:v>128.21985261467501</c:v>
                </c:pt>
                <c:pt idx="60">
                  <c:v>131.967144330824</c:v>
                </c:pt>
                <c:pt idx="61">
                  <c:v>136.86747044656201</c:v>
                </c:pt>
                <c:pt idx="62">
                  <c:v>141.180019353266</c:v>
                </c:pt>
                <c:pt idx="63">
                  <c:v>143.71286070345201</c:v>
                </c:pt>
                <c:pt idx="64">
                  <c:v>145.81891750838599</c:v>
                </c:pt>
                <c:pt idx="65">
                  <c:v>149.697412587016</c:v>
                </c:pt>
                <c:pt idx="66">
                  <c:v>155.46864851001101</c:v>
                </c:pt>
                <c:pt idx="67">
                  <c:v>159.82500507364199</c:v>
                </c:pt>
                <c:pt idx="68">
                  <c:v>163.488863048263</c:v>
                </c:pt>
                <c:pt idx="69">
                  <c:v>170.14108178607501</c:v>
                </c:pt>
                <c:pt idx="70">
                  <c:v>176.70628545909099</c:v>
                </c:pt>
                <c:pt idx="71">
                  <c:v>180.47992338084899</c:v>
                </c:pt>
                <c:pt idx="72">
                  <c:v>186.70887920553699</c:v>
                </c:pt>
                <c:pt idx="73">
                  <c:v>197.34612459186201</c:v>
                </c:pt>
                <c:pt idx="74">
                  <c:v>202.59450027856801</c:v>
                </c:pt>
                <c:pt idx="75">
                  <c:v>202.57468861871399</c:v>
                </c:pt>
                <c:pt idx="76">
                  <c:v>208.21970968557201</c:v>
                </c:pt>
                <c:pt idx="77">
                  <c:v>220.142147295591</c:v>
                </c:pt>
                <c:pt idx="78">
                  <c:v>225.597142323665</c:v>
                </c:pt>
                <c:pt idx="79">
                  <c:v>225.01648559849099</c:v>
                </c:pt>
                <c:pt idx="80">
                  <c:v>232.18848808922201</c:v>
                </c:pt>
                <c:pt idx="81">
                  <c:v>246.39362400164299</c:v>
                </c:pt>
                <c:pt idx="82">
                  <c:v>253.203260786447</c:v>
                </c:pt>
                <c:pt idx="83">
                  <c:v>253.388499082034</c:v>
                </c:pt>
                <c:pt idx="84">
                  <c:v>261.91041945308399</c:v>
                </c:pt>
                <c:pt idx="85">
                  <c:v>275.58535558026199</c:v>
                </c:pt>
                <c:pt idx="86">
                  <c:v>278.72830627792399</c:v>
                </c:pt>
                <c:pt idx="87">
                  <c:v>276.74464039209897</c:v>
                </c:pt>
                <c:pt idx="88">
                  <c:v>285.99015235154502</c:v>
                </c:pt>
                <c:pt idx="89">
                  <c:v>301.36024878236998</c:v>
                </c:pt>
                <c:pt idx="90">
                  <c:v>305.56209577909198</c:v>
                </c:pt>
                <c:pt idx="91">
                  <c:v>303.41214708912702</c:v>
                </c:pt>
                <c:pt idx="92">
                  <c:v>308.87928582803198</c:v>
                </c:pt>
                <c:pt idx="93">
                  <c:v>320.11760324335</c:v>
                </c:pt>
                <c:pt idx="94">
                  <c:v>331.02929120020201</c:v>
                </c:pt>
                <c:pt idx="95">
                  <c:v>335.865192826765</c:v>
                </c:pt>
                <c:pt idx="96">
                  <c:v>335.88749332198898</c:v>
                </c:pt>
                <c:pt idx="97">
                  <c:v>335.36056017233898</c:v>
                </c:pt>
                <c:pt idx="98">
                  <c:v>348.28266774966499</c:v>
                </c:pt>
                <c:pt idx="99">
                  <c:v>366.67315861166901</c:v>
                </c:pt>
                <c:pt idx="100">
                  <c:v>382.06841405073499</c:v>
                </c:pt>
                <c:pt idx="101">
                  <c:v>407.19563967049402</c:v>
                </c:pt>
                <c:pt idx="102">
                  <c:v>429.44755357918501</c:v>
                </c:pt>
                <c:pt idx="103">
                  <c:v>439.38487843198499</c:v>
                </c:pt>
                <c:pt idx="104">
                  <c:v>460.55329570885101</c:v>
                </c:pt>
                <c:pt idx="105">
                  <c:v>493.88521658813897</c:v>
                </c:pt>
                <c:pt idx="106">
                  <c:v>480.91687973594702</c:v>
                </c:pt>
                <c:pt idx="107">
                  <c:v>449.23848057847999</c:v>
                </c:pt>
                <c:pt idx="108">
                  <c:v>441.973337752455</c:v>
                </c:pt>
                <c:pt idx="109">
                  <c:v>443.03510238061801</c:v>
                </c:pt>
                <c:pt idx="110">
                  <c:v>443.400646704736</c:v>
                </c:pt>
                <c:pt idx="111">
                  <c:v>438.54503903875201</c:v>
                </c:pt>
                <c:pt idx="112">
                  <c:v>434.62688493791001</c:v>
                </c:pt>
                <c:pt idx="113">
                  <c:v>431.57399196627802</c:v>
                </c:pt>
                <c:pt idx="114">
                  <c:v>422.76136717146301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10-4143-9A69-12F8C45E1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PropertyType!$U$15:$U$121</c:f>
              <c:numCache>
                <c:formatCode>0</c:formatCode>
                <c:ptCount val="107"/>
                <c:pt idx="0">
                  <c:v>75.209006831576403</c:v>
                </c:pt>
                <c:pt idx="1">
                  <c:v>73.5218937034481</c:v>
                </c:pt>
                <c:pt idx="2">
                  <c:v>74.865986256102801</c:v>
                </c:pt>
                <c:pt idx="3">
                  <c:v>79.051507302968403</c:v>
                </c:pt>
                <c:pt idx="4">
                  <c:v>82.099132341602399</c:v>
                </c:pt>
                <c:pt idx="5">
                  <c:v>86.020565641554796</c:v>
                </c:pt>
                <c:pt idx="6">
                  <c:v>89.596736450196204</c:v>
                </c:pt>
                <c:pt idx="7">
                  <c:v>89.764802487924598</c:v>
                </c:pt>
                <c:pt idx="8">
                  <c:v>93.942069104898295</c:v>
                </c:pt>
                <c:pt idx="9">
                  <c:v>95.895652786405606</c:v>
                </c:pt>
                <c:pt idx="10">
                  <c:v>97.490802488459394</c:v>
                </c:pt>
                <c:pt idx="11">
                  <c:v>100</c:v>
                </c:pt>
                <c:pt idx="12">
                  <c:v>99.990396361250603</c:v>
                </c:pt>
                <c:pt idx="13">
                  <c:v>102.886634878016</c:v>
                </c:pt>
                <c:pt idx="14">
                  <c:v>103.824993768727</c:v>
                </c:pt>
                <c:pt idx="15">
                  <c:v>105.89912194273001</c:v>
                </c:pt>
                <c:pt idx="16">
                  <c:v>109.42285231811</c:v>
                </c:pt>
                <c:pt idx="17">
                  <c:v>112.3396366791</c:v>
                </c:pt>
                <c:pt idx="18">
                  <c:v>117.318858910163</c:v>
                </c:pt>
                <c:pt idx="19">
                  <c:v>122.123560749406</c:v>
                </c:pt>
                <c:pt idx="20">
                  <c:v>128.617473126997</c:v>
                </c:pt>
                <c:pt idx="21">
                  <c:v>131.76403518707801</c:v>
                </c:pt>
                <c:pt idx="22">
                  <c:v>134.903979483494</c:v>
                </c:pt>
                <c:pt idx="23">
                  <c:v>135.70879525964199</c:v>
                </c:pt>
                <c:pt idx="24">
                  <c:v>142.59945729097799</c:v>
                </c:pt>
                <c:pt idx="25">
                  <c:v>152.24335050141201</c:v>
                </c:pt>
                <c:pt idx="26">
                  <c:v>166.03374703756899</c:v>
                </c:pt>
                <c:pt idx="27">
                  <c:v>170.24636431716999</c:v>
                </c:pt>
                <c:pt idx="28">
                  <c:v>188.45984631219599</c:v>
                </c:pt>
                <c:pt idx="29">
                  <c:v>199.45112783661301</c:v>
                </c:pt>
                <c:pt idx="30">
                  <c:v>203.5161503034</c:v>
                </c:pt>
                <c:pt idx="31">
                  <c:v>217.59728212202299</c:v>
                </c:pt>
                <c:pt idx="32">
                  <c:v>212.822144260165</c:v>
                </c:pt>
                <c:pt idx="33">
                  <c:v>215.94466296784901</c:v>
                </c:pt>
                <c:pt idx="34">
                  <c:v>219.226734321122</c:v>
                </c:pt>
                <c:pt idx="35">
                  <c:v>219.86586834758199</c:v>
                </c:pt>
                <c:pt idx="36">
                  <c:v>219.11401336540399</c:v>
                </c:pt>
                <c:pt idx="37">
                  <c:v>218.585810122049</c:v>
                </c:pt>
                <c:pt idx="38">
                  <c:v>219.71594681854</c:v>
                </c:pt>
                <c:pt idx="39">
                  <c:v>223.73221922889499</c:v>
                </c:pt>
                <c:pt idx="40">
                  <c:v>214.441805486188</c:v>
                </c:pt>
                <c:pt idx="41">
                  <c:v>202.06449824712999</c:v>
                </c:pt>
                <c:pt idx="42">
                  <c:v>189.45598116925601</c:v>
                </c:pt>
                <c:pt idx="43">
                  <c:v>170.449693529222</c:v>
                </c:pt>
                <c:pt idx="44">
                  <c:v>163.53895987684999</c:v>
                </c:pt>
                <c:pt idx="45">
                  <c:v>155.28735444891799</c:v>
                </c:pt>
                <c:pt idx="46">
                  <c:v>148.40731184652199</c:v>
                </c:pt>
                <c:pt idx="47">
                  <c:v>143.33889114861501</c:v>
                </c:pt>
                <c:pt idx="48">
                  <c:v>136.79448967615701</c:v>
                </c:pt>
                <c:pt idx="49">
                  <c:v>135.84821090989499</c:v>
                </c:pt>
                <c:pt idx="50">
                  <c:v>133.061055615101</c:v>
                </c:pt>
                <c:pt idx="51">
                  <c:v>130.84141925028399</c:v>
                </c:pt>
                <c:pt idx="52">
                  <c:v>131.51169164464599</c:v>
                </c:pt>
                <c:pt idx="53">
                  <c:v>127.778068316217</c:v>
                </c:pt>
                <c:pt idx="54">
                  <c:v>125.972411470838</c:v>
                </c:pt>
                <c:pt idx="55">
                  <c:v>128.37448392503401</c:v>
                </c:pt>
                <c:pt idx="56">
                  <c:v>125.94480611145499</c:v>
                </c:pt>
                <c:pt idx="57">
                  <c:v>124.465113113584</c:v>
                </c:pt>
                <c:pt idx="58">
                  <c:v>128.003578421295</c:v>
                </c:pt>
                <c:pt idx="59">
                  <c:v>128.225530003258</c:v>
                </c:pt>
                <c:pt idx="60">
                  <c:v>128.123911932205</c:v>
                </c:pt>
                <c:pt idx="61">
                  <c:v>131.01990338390399</c:v>
                </c:pt>
                <c:pt idx="62">
                  <c:v>130.298705372424</c:v>
                </c:pt>
                <c:pt idx="63">
                  <c:v>135.36956043693601</c:v>
                </c:pt>
                <c:pt idx="64">
                  <c:v>139.03263950553799</c:v>
                </c:pt>
                <c:pt idx="65">
                  <c:v>143.46207724998999</c:v>
                </c:pt>
                <c:pt idx="66">
                  <c:v>150.00144394757501</c:v>
                </c:pt>
                <c:pt idx="67">
                  <c:v>157.50675531491001</c:v>
                </c:pt>
                <c:pt idx="68">
                  <c:v>159.603266009843</c:v>
                </c:pt>
                <c:pt idx="69">
                  <c:v>163.74283597354301</c:v>
                </c:pt>
                <c:pt idx="70">
                  <c:v>165.42472036587199</c:v>
                </c:pt>
                <c:pt idx="71">
                  <c:v>170.74842970540701</c:v>
                </c:pt>
                <c:pt idx="72">
                  <c:v>174.71436459326699</c:v>
                </c:pt>
                <c:pt idx="73">
                  <c:v>179.56184523549399</c:v>
                </c:pt>
                <c:pt idx="74">
                  <c:v>187.37755823076199</c:v>
                </c:pt>
                <c:pt idx="75">
                  <c:v>192.59113895367199</c:v>
                </c:pt>
                <c:pt idx="76">
                  <c:v>198.16309165219999</c:v>
                </c:pt>
                <c:pt idx="77">
                  <c:v>207.053918792703</c:v>
                </c:pt>
                <c:pt idx="78">
                  <c:v>217.30568512667799</c:v>
                </c:pt>
                <c:pt idx="79">
                  <c:v>235.89580715469199</c:v>
                </c:pt>
                <c:pt idx="80">
                  <c:v>243.007835669554</c:v>
                </c:pt>
                <c:pt idx="81">
                  <c:v>243.77008181178999</c:v>
                </c:pt>
                <c:pt idx="82">
                  <c:v>245.22535656192201</c:v>
                </c:pt>
                <c:pt idx="83">
                  <c:v>241.81978372791099</c:v>
                </c:pt>
                <c:pt idx="84">
                  <c:v>240.40541316874999</c:v>
                </c:pt>
                <c:pt idx="85">
                  <c:v>251.02161687013199</c:v>
                </c:pt>
                <c:pt idx="86">
                  <c:v>258.83277083421899</c:v>
                </c:pt>
                <c:pt idx="87">
                  <c:v>272.8945384342</c:v>
                </c:pt>
                <c:pt idx="88">
                  <c:v>281.62234577046598</c:v>
                </c:pt>
                <c:pt idx="89">
                  <c:v>284.87534287344897</c:v>
                </c:pt>
                <c:pt idx="90">
                  <c:v>296.61843640527297</c:v>
                </c:pt>
                <c:pt idx="91">
                  <c:v>318.09573477999299</c:v>
                </c:pt>
                <c:pt idx="92">
                  <c:v>320.30306177893601</c:v>
                </c:pt>
                <c:pt idx="93">
                  <c:v>336.26023828287498</c:v>
                </c:pt>
                <c:pt idx="94">
                  <c:v>342.22622066814</c:v>
                </c:pt>
                <c:pt idx="95">
                  <c:v>345.87622853274001</c:v>
                </c:pt>
                <c:pt idx="96">
                  <c:v>357.28575268726502</c:v>
                </c:pt>
                <c:pt idx="97">
                  <c:v>372.712711213516</c:v>
                </c:pt>
                <c:pt idx="98">
                  <c:v>388.71975602326899</c:v>
                </c:pt>
                <c:pt idx="99">
                  <c:v>412.46594660345397</c:v>
                </c:pt>
                <c:pt idx="100">
                  <c:v>414.46463991742598</c:v>
                </c:pt>
                <c:pt idx="101">
                  <c:v>407.03781845383901</c:v>
                </c:pt>
                <c:pt idx="102">
                  <c:v>398.51933116907497</c:v>
                </c:pt>
                <c:pt idx="103">
                  <c:v>392.72791322863702</c:v>
                </c:pt>
                <c:pt idx="104">
                  <c:v>410.53300155053699</c:v>
                </c:pt>
                <c:pt idx="105">
                  <c:v>436.11579865846397</c:v>
                </c:pt>
                <c:pt idx="106">
                  <c:v>442.65276697295798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2-4E87-9DA0-04F40EEDFBD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PropertyType!$V$15:$V$121</c:f>
              <c:numCache>
                <c:formatCode>0</c:formatCode>
                <c:ptCount val="107"/>
                <c:pt idx="0">
                  <c:v>86.912573640469802</c:v>
                </c:pt>
                <c:pt idx="1">
                  <c:v>84.934790984627995</c:v>
                </c:pt>
                <c:pt idx="2">
                  <c:v>85.3346058035699</c:v>
                </c:pt>
                <c:pt idx="3">
                  <c:v>82.239055336075594</c:v>
                </c:pt>
                <c:pt idx="4">
                  <c:v>88.328831733564897</c:v>
                </c:pt>
                <c:pt idx="5">
                  <c:v>89.547201186843907</c:v>
                </c:pt>
                <c:pt idx="6">
                  <c:v>87.582658211336295</c:v>
                </c:pt>
                <c:pt idx="7">
                  <c:v>91.705364581246798</c:v>
                </c:pt>
                <c:pt idx="8">
                  <c:v>90.692805959995397</c:v>
                </c:pt>
                <c:pt idx="9">
                  <c:v>94.472636561148406</c:v>
                </c:pt>
                <c:pt idx="10">
                  <c:v>98.543813968809701</c:v>
                </c:pt>
                <c:pt idx="11">
                  <c:v>100</c:v>
                </c:pt>
                <c:pt idx="12">
                  <c:v>100.867808937397</c:v>
                </c:pt>
                <c:pt idx="13">
                  <c:v>99.767704633841504</c:v>
                </c:pt>
                <c:pt idx="14">
                  <c:v>100.724003295931</c:v>
                </c:pt>
                <c:pt idx="15">
                  <c:v>98.565895405296004</c:v>
                </c:pt>
                <c:pt idx="16">
                  <c:v>100.015534800821</c:v>
                </c:pt>
                <c:pt idx="17">
                  <c:v>100.903347907644</c:v>
                </c:pt>
                <c:pt idx="18">
                  <c:v>101.89854842934</c:v>
                </c:pt>
                <c:pt idx="19">
                  <c:v>103.04273928495699</c:v>
                </c:pt>
                <c:pt idx="20">
                  <c:v>104.321036289234</c:v>
                </c:pt>
                <c:pt idx="21">
                  <c:v>106.469910323729</c:v>
                </c:pt>
                <c:pt idx="22">
                  <c:v>108.553982636973</c:v>
                </c:pt>
                <c:pt idx="23">
                  <c:v>112.70019001252599</c:v>
                </c:pt>
                <c:pt idx="24">
                  <c:v>115.784492453219</c:v>
                </c:pt>
                <c:pt idx="25">
                  <c:v>120.880167106797</c:v>
                </c:pt>
                <c:pt idx="26">
                  <c:v>127.529650731161</c:v>
                </c:pt>
                <c:pt idx="27">
                  <c:v>128.04679939746401</c:v>
                </c:pt>
                <c:pt idx="28">
                  <c:v>136.23665314335099</c:v>
                </c:pt>
                <c:pt idx="29">
                  <c:v>140.94751156732099</c:v>
                </c:pt>
                <c:pt idx="30">
                  <c:v>143.676933154658</c:v>
                </c:pt>
                <c:pt idx="31">
                  <c:v>151.65548253663599</c:v>
                </c:pt>
                <c:pt idx="32">
                  <c:v>148.310169646444</c:v>
                </c:pt>
                <c:pt idx="33">
                  <c:v>148.33622705065801</c:v>
                </c:pt>
                <c:pt idx="34">
                  <c:v>151.68966453442101</c:v>
                </c:pt>
                <c:pt idx="35">
                  <c:v>152.96894100766599</c:v>
                </c:pt>
                <c:pt idx="36">
                  <c:v>158.617649468488</c:v>
                </c:pt>
                <c:pt idx="37">
                  <c:v>167.45968974039101</c:v>
                </c:pt>
                <c:pt idx="38">
                  <c:v>173.23786992846101</c:v>
                </c:pt>
                <c:pt idx="39">
                  <c:v>174.02663631279799</c:v>
                </c:pt>
                <c:pt idx="40">
                  <c:v>173.37662469937499</c:v>
                </c:pt>
                <c:pt idx="41">
                  <c:v>162.463334666035</c:v>
                </c:pt>
                <c:pt idx="42">
                  <c:v>152.78948565667</c:v>
                </c:pt>
                <c:pt idx="43">
                  <c:v>149.23128892032699</c:v>
                </c:pt>
                <c:pt idx="44">
                  <c:v>136.60508589990999</c:v>
                </c:pt>
                <c:pt idx="45">
                  <c:v>126.530243014777</c:v>
                </c:pt>
                <c:pt idx="46">
                  <c:v>113.87762969083001</c:v>
                </c:pt>
                <c:pt idx="47">
                  <c:v>100.04632450094699</c:v>
                </c:pt>
                <c:pt idx="48">
                  <c:v>99.588394964118095</c:v>
                </c:pt>
                <c:pt idx="49">
                  <c:v>97.073597412267503</c:v>
                </c:pt>
                <c:pt idx="50">
                  <c:v>98.967194286411697</c:v>
                </c:pt>
                <c:pt idx="51">
                  <c:v>101.351122707852</c:v>
                </c:pt>
                <c:pt idx="52">
                  <c:v>100.177600116763</c:v>
                </c:pt>
                <c:pt idx="53">
                  <c:v>101.025830971131</c:v>
                </c:pt>
                <c:pt idx="54">
                  <c:v>102.88309011270999</c:v>
                </c:pt>
                <c:pt idx="55">
                  <c:v>102.122890415643</c:v>
                </c:pt>
                <c:pt idx="56">
                  <c:v>103.83927683942299</c:v>
                </c:pt>
                <c:pt idx="57">
                  <c:v>105.262580408592</c:v>
                </c:pt>
                <c:pt idx="58">
                  <c:v>105.500697043461</c:v>
                </c:pt>
                <c:pt idx="59">
                  <c:v>110.758668670112</c:v>
                </c:pt>
                <c:pt idx="60">
                  <c:v>114.34272369449801</c:v>
                </c:pt>
                <c:pt idx="61">
                  <c:v>116.18456867189001</c:v>
                </c:pt>
                <c:pt idx="62">
                  <c:v>117.496015408887</c:v>
                </c:pt>
                <c:pt idx="63">
                  <c:v>115.976087329522</c:v>
                </c:pt>
                <c:pt idx="64">
                  <c:v>120.02686675100701</c:v>
                </c:pt>
                <c:pt idx="65">
                  <c:v>126.573723284837</c:v>
                </c:pt>
                <c:pt idx="66">
                  <c:v>131.877683940336</c:v>
                </c:pt>
                <c:pt idx="67">
                  <c:v>139.496391614554</c:v>
                </c:pt>
                <c:pt idx="68">
                  <c:v>139.69996066220301</c:v>
                </c:pt>
                <c:pt idx="69">
                  <c:v>141.21903145002</c:v>
                </c:pt>
                <c:pt idx="70">
                  <c:v>146.894034514851</c:v>
                </c:pt>
                <c:pt idx="71">
                  <c:v>151.710173812813</c:v>
                </c:pt>
                <c:pt idx="72">
                  <c:v>154.37512740391901</c:v>
                </c:pt>
                <c:pt idx="73">
                  <c:v>161.36177196800901</c:v>
                </c:pt>
                <c:pt idx="74">
                  <c:v>162.61129229853501</c:v>
                </c:pt>
                <c:pt idx="75">
                  <c:v>166.22927013679299</c:v>
                </c:pt>
                <c:pt idx="76">
                  <c:v>172.417358671497</c:v>
                </c:pt>
                <c:pt idx="77">
                  <c:v>173.41654954864401</c:v>
                </c:pt>
                <c:pt idx="78">
                  <c:v>177.36962640511999</c:v>
                </c:pt>
                <c:pt idx="79">
                  <c:v>180.75417822580999</c:v>
                </c:pt>
                <c:pt idx="80">
                  <c:v>180.96300808632901</c:v>
                </c:pt>
                <c:pt idx="81">
                  <c:v>183.31411441941199</c:v>
                </c:pt>
                <c:pt idx="82">
                  <c:v>184.32923337150001</c:v>
                </c:pt>
                <c:pt idx="83">
                  <c:v>186.104601796938</c:v>
                </c:pt>
                <c:pt idx="84">
                  <c:v>183.307328029026</c:v>
                </c:pt>
                <c:pt idx="85">
                  <c:v>186.96090621188301</c:v>
                </c:pt>
                <c:pt idx="86">
                  <c:v>187.208183205583</c:v>
                </c:pt>
                <c:pt idx="87">
                  <c:v>190.380528219176</c:v>
                </c:pt>
                <c:pt idx="88">
                  <c:v>194.81054143037801</c:v>
                </c:pt>
                <c:pt idx="89">
                  <c:v>187.46021423911401</c:v>
                </c:pt>
                <c:pt idx="90">
                  <c:v>188.52318140318201</c:v>
                </c:pt>
                <c:pt idx="91">
                  <c:v>190.56667741576899</c:v>
                </c:pt>
                <c:pt idx="92">
                  <c:v>187.99898693471101</c:v>
                </c:pt>
                <c:pt idx="93">
                  <c:v>197.365600180191</c:v>
                </c:pt>
                <c:pt idx="94">
                  <c:v>204.17152033722101</c:v>
                </c:pt>
                <c:pt idx="95">
                  <c:v>219.66129096798599</c:v>
                </c:pt>
                <c:pt idx="96">
                  <c:v>231.36061889533099</c:v>
                </c:pt>
                <c:pt idx="97">
                  <c:v>235.47942204774199</c:v>
                </c:pt>
                <c:pt idx="98">
                  <c:v>239.72319058673699</c:v>
                </c:pt>
                <c:pt idx="99">
                  <c:v>240.59184594911301</c:v>
                </c:pt>
                <c:pt idx="100">
                  <c:v>235.19409167165</c:v>
                </c:pt>
                <c:pt idx="101">
                  <c:v>238.13001060744301</c:v>
                </c:pt>
                <c:pt idx="102">
                  <c:v>245.338090933534</c:v>
                </c:pt>
                <c:pt idx="103">
                  <c:v>245.49374983395401</c:v>
                </c:pt>
                <c:pt idx="104">
                  <c:v>249.862589128802</c:v>
                </c:pt>
                <c:pt idx="105">
                  <c:v>247.19671499491301</c:v>
                </c:pt>
                <c:pt idx="106">
                  <c:v>237.16627412991701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2-4E87-9DA0-04F40EED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59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PropertyType!$W$7:$W$121</c:f>
              <c:numCache>
                <c:formatCode>0</c:formatCode>
                <c:ptCount val="115"/>
                <c:pt idx="0">
                  <c:v>61.080174633398897</c:v>
                </c:pt>
                <c:pt idx="1">
                  <c:v>61.260694679194103</c:v>
                </c:pt>
                <c:pt idx="2">
                  <c:v>64.498175301555605</c:v>
                </c:pt>
                <c:pt idx="3">
                  <c:v>66.991858143423798</c:v>
                </c:pt>
                <c:pt idx="4">
                  <c:v>67.805968691616499</c:v>
                </c:pt>
                <c:pt idx="5">
                  <c:v>68.168491299578804</c:v>
                </c:pt>
                <c:pt idx="6">
                  <c:v>73.885839473308806</c:v>
                </c:pt>
                <c:pt idx="7">
                  <c:v>81.911413795177396</c:v>
                </c:pt>
                <c:pt idx="8">
                  <c:v>82.945875033817003</c:v>
                </c:pt>
                <c:pt idx="9">
                  <c:v>84.002834572475393</c:v>
                </c:pt>
                <c:pt idx="10">
                  <c:v>86.826796348127601</c:v>
                </c:pt>
                <c:pt idx="11">
                  <c:v>86.771177649005097</c:v>
                </c:pt>
                <c:pt idx="12">
                  <c:v>85.304630694988901</c:v>
                </c:pt>
                <c:pt idx="13">
                  <c:v>87.060179040394601</c:v>
                </c:pt>
                <c:pt idx="14">
                  <c:v>90.636361544151498</c:v>
                </c:pt>
                <c:pt idx="15">
                  <c:v>88.617071510673796</c:v>
                </c:pt>
                <c:pt idx="16">
                  <c:v>86.990108026992601</c:v>
                </c:pt>
                <c:pt idx="17">
                  <c:v>92.462764079309295</c:v>
                </c:pt>
                <c:pt idx="18">
                  <c:v>98.436861687929195</c:v>
                </c:pt>
                <c:pt idx="19">
                  <c:v>100</c:v>
                </c:pt>
                <c:pt idx="20">
                  <c:v>100.014120304068</c:v>
                </c:pt>
                <c:pt idx="21">
                  <c:v>100.329932771901</c:v>
                </c:pt>
                <c:pt idx="22">
                  <c:v>98.868667302229696</c:v>
                </c:pt>
                <c:pt idx="23">
                  <c:v>98.447748950560594</c:v>
                </c:pt>
                <c:pt idx="24">
                  <c:v>99.483617474549803</c:v>
                </c:pt>
                <c:pt idx="25">
                  <c:v>98.640616986825904</c:v>
                </c:pt>
                <c:pt idx="26">
                  <c:v>98.5934744702014</c:v>
                </c:pt>
                <c:pt idx="27">
                  <c:v>101.792270211909</c:v>
                </c:pt>
                <c:pt idx="28">
                  <c:v>105.784419709635</c:v>
                </c:pt>
                <c:pt idx="29">
                  <c:v>103.470192554945</c:v>
                </c:pt>
                <c:pt idx="30">
                  <c:v>98.669774371456896</c:v>
                </c:pt>
                <c:pt idx="31">
                  <c:v>101.245232581012</c:v>
                </c:pt>
                <c:pt idx="32">
                  <c:v>107.933950744602</c:v>
                </c:pt>
                <c:pt idx="33">
                  <c:v>112.939815597294</c:v>
                </c:pt>
                <c:pt idx="34">
                  <c:v>116.169987405732</c:v>
                </c:pt>
                <c:pt idx="35">
                  <c:v>119.414176639679</c:v>
                </c:pt>
                <c:pt idx="36">
                  <c:v>123.348784051913</c:v>
                </c:pt>
                <c:pt idx="37">
                  <c:v>125.42558416774</c:v>
                </c:pt>
                <c:pt idx="38">
                  <c:v>128.640172637978</c:v>
                </c:pt>
                <c:pt idx="39">
                  <c:v>134.19015258196501</c:v>
                </c:pt>
                <c:pt idx="40">
                  <c:v>138.94930654206399</c:v>
                </c:pt>
                <c:pt idx="41">
                  <c:v>145.14574589880601</c:v>
                </c:pt>
                <c:pt idx="42">
                  <c:v>150.783866752401</c:v>
                </c:pt>
                <c:pt idx="43">
                  <c:v>155.428342987603</c:v>
                </c:pt>
                <c:pt idx="44">
                  <c:v>162.14646716930099</c:v>
                </c:pt>
                <c:pt idx="45">
                  <c:v>166.95613180412701</c:v>
                </c:pt>
                <c:pt idx="46">
                  <c:v>170.19120386023201</c:v>
                </c:pt>
                <c:pt idx="47">
                  <c:v>170.245568564016</c:v>
                </c:pt>
                <c:pt idx="48">
                  <c:v>161.17489748853899</c:v>
                </c:pt>
                <c:pt idx="49">
                  <c:v>155.461355301829</c:v>
                </c:pt>
                <c:pt idx="50">
                  <c:v>153.81868308604399</c:v>
                </c:pt>
                <c:pt idx="51">
                  <c:v>150.290412220408</c:v>
                </c:pt>
                <c:pt idx="52">
                  <c:v>134.51028204699401</c:v>
                </c:pt>
                <c:pt idx="53">
                  <c:v>111.64053976293999</c:v>
                </c:pt>
                <c:pt idx="54">
                  <c:v>101.00067948606301</c:v>
                </c:pt>
                <c:pt idx="55">
                  <c:v>99.665757285549304</c:v>
                </c:pt>
                <c:pt idx="56">
                  <c:v>109.666283427849</c:v>
                </c:pt>
                <c:pt idx="57">
                  <c:v>117.898551848536</c:v>
                </c:pt>
                <c:pt idx="58">
                  <c:v>114.339783596478</c:v>
                </c:pt>
                <c:pt idx="59">
                  <c:v>116.11846130409801</c:v>
                </c:pt>
                <c:pt idx="60">
                  <c:v>120.757976504534</c:v>
                </c:pt>
                <c:pt idx="61">
                  <c:v>120.18455756646701</c:v>
                </c:pt>
                <c:pt idx="62">
                  <c:v>118.856996560776</c:v>
                </c:pt>
                <c:pt idx="63">
                  <c:v>122.593055989257</c:v>
                </c:pt>
                <c:pt idx="64">
                  <c:v>126.08142488904301</c:v>
                </c:pt>
                <c:pt idx="65">
                  <c:v>127.422693177407</c:v>
                </c:pt>
                <c:pt idx="66">
                  <c:v>128.75924047018299</c:v>
                </c:pt>
                <c:pt idx="67">
                  <c:v>129.508883579697</c:v>
                </c:pt>
                <c:pt idx="68">
                  <c:v>135.03406082091399</c:v>
                </c:pt>
                <c:pt idx="69">
                  <c:v>143.50850353477401</c:v>
                </c:pt>
                <c:pt idx="70">
                  <c:v>147.64103227309499</c:v>
                </c:pt>
                <c:pt idx="71">
                  <c:v>146.99066256513399</c:v>
                </c:pt>
                <c:pt idx="72">
                  <c:v>146.89183370783701</c:v>
                </c:pt>
                <c:pt idx="73">
                  <c:v>153.09506963488201</c:v>
                </c:pt>
                <c:pt idx="74">
                  <c:v>158.66774939919401</c:v>
                </c:pt>
                <c:pt idx="75">
                  <c:v>162.55740380710799</c:v>
                </c:pt>
                <c:pt idx="76">
                  <c:v>169.48217394604401</c:v>
                </c:pt>
                <c:pt idx="77">
                  <c:v>174.09388595398201</c:v>
                </c:pt>
                <c:pt idx="78">
                  <c:v>173.73309616511699</c:v>
                </c:pt>
                <c:pt idx="79">
                  <c:v>168.269551606779</c:v>
                </c:pt>
                <c:pt idx="80">
                  <c:v>165.37288213286999</c:v>
                </c:pt>
                <c:pt idx="81">
                  <c:v>170.74330170849299</c:v>
                </c:pt>
                <c:pt idx="82">
                  <c:v>176.41781040592801</c:v>
                </c:pt>
                <c:pt idx="83">
                  <c:v>175.93048827489699</c:v>
                </c:pt>
                <c:pt idx="84">
                  <c:v>176.028241475594</c:v>
                </c:pt>
                <c:pt idx="85">
                  <c:v>182.36631534902301</c:v>
                </c:pt>
                <c:pt idx="86">
                  <c:v>184.16922915132099</c:v>
                </c:pt>
                <c:pt idx="87">
                  <c:v>182.646372544267</c:v>
                </c:pt>
                <c:pt idx="88">
                  <c:v>183.46123246981699</c:v>
                </c:pt>
                <c:pt idx="89">
                  <c:v>184.871912925565</c:v>
                </c:pt>
                <c:pt idx="90">
                  <c:v>187.59228327801301</c:v>
                </c:pt>
                <c:pt idx="91">
                  <c:v>189.179402381133</c:v>
                </c:pt>
                <c:pt idx="92">
                  <c:v>194.90906109984499</c:v>
                </c:pt>
                <c:pt idx="93">
                  <c:v>201.61996115352201</c:v>
                </c:pt>
                <c:pt idx="94">
                  <c:v>202.482095522533</c:v>
                </c:pt>
                <c:pt idx="95">
                  <c:v>202.60763450266001</c:v>
                </c:pt>
                <c:pt idx="96">
                  <c:v>201.54640624252301</c:v>
                </c:pt>
                <c:pt idx="97">
                  <c:v>193.456699373969</c:v>
                </c:pt>
                <c:pt idx="98">
                  <c:v>190.802389134723</c:v>
                </c:pt>
                <c:pt idx="99">
                  <c:v>194.97663838581599</c:v>
                </c:pt>
                <c:pt idx="100">
                  <c:v>194.69764571895101</c:v>
                </c:pt>
                <c:pt idx="101">
                  <c:v>201.69727555251399</c:v>
                </c:pt>
                <c:pt idx="102">
                  <c:v>216.085498555865</c:v>
                </c:pt>
                <c:pt idx="103">
                  <c:v>219.906612779873</c:v>
                </c:pt>
                <c:pt idx="104">
                  <c:v>212.22647792151801</c:v>
                </c:pt>
                <c:pt idx="105">
                  <c:v>204.09501171810501</c:v>
                </c:pt>
                <c:pt idx="106">
                  <c:v>194.30759741840299</c:v>
                </c:pt>
                <c:pt idx="107">
                  <c:v>181.934538749974</c:v>
                </c:pt>
                <c:pt idx="108">
                  <c:v>173.30932842086699</c:v>
                </c:pt>
                <c:pt idx="109">
                  <c:v>172.99684538785201</c:v>
                </c:pt>
                <c:pt idx="110">
                  <c:v>161.22646081960801</c:v>
                </c:pt>
                <c:pt idx="111">
                  <c:v>139.92040071496299</c:v>
                </c:pt>
                <c:pt idx="112">
                  <c:v>128.982365872841</c:v>
                </c:pt>
                <c:pt idx="113">
                  <c:v>124.086710809843</c:v>
                </c:pt>
                <c:pt idx="114">
                  <c:v>123.57599717819301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4-4326-9D35-1369702E4CD0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PropertyType!$X$7:$X$121</c:f>
              <c:numCache>
                <c:formatCode>0</c:formatCode>
                <c:ptCount val="115"/>
                <c:pt idx="0">
                  <c:v>69.081550305376993</c:v>
                </c:pt>
                <c:pt idx="1">
                  <c:v>68.4205657942925</c:v>
                </c:pt>
                <c:pt idx="2">
                  <c:v>69.973957630338901</c:v>
                </c:pt>
                <c:pt idx="3">
                  <c:v>72.569088392723302</c:v>
                </c:pt>
                <c:pt idx="4">
                  <c:v>73.562577326989</c:v>
                </c:pt>
                <c:pt idx="5">
                  <c:v>73.082984082899202</c:v>
                </c:pt>
                <c:pt idx="6">
                  <c:v>74.708698438558699</c:v>
                </c:pt>
                <c:pt idx="7">
                  <c:v>78.916961970579095</c:v>
                </c:pt>
                <c:pt idx="8">
                  <c:v>81.292019969012102</c:v>
                </c:pt>
                <c:pt idx="9">
                  <c:v>81.660270540976398</c:v>
                </c:pt>
                <c:pt idx="10">
                  <c:v>82.043698944919498</c:v>
                </c:pt>
                <c:pt idx="11">
                  <c:v>82.151225212350496</c:v>
                </c:pt>
                <c:pt idx="12">
                  <c:v>83.884720842586901</c:v>
                </c:pt>
                <c:pt idx="13">
                  <c:v>87.246396363279004</c:v>
                </c:pt>
                <c:pt idx="14">
                  <c:v>89.931390550885297</c:v>
                </c:pt>
                <c:pt idx="15">
                  <c:v>91.4759860520236</c:v>
                </c:pt>
                <c:pt idx="16">
                  <c:v>91.454697598669597</c:v>
                </c:pt>
                <c:pt idx="17">
                  <c:v>93.900702993878198</c:v>
                </c:pt>
                <c:pt idx="18">
                  <c:v>98.605165588093101</c:v>
                </c:pt>
                <c:pt idx="19">
                  <c:v>100</c:v>
                </c:pt>
                <c:pt idx="20">
                  <c:v>99.3567799816107</c:v>
                </c:pt>
                <c:pt idx="21">
                  <c:v>100.666426916787</c:v>
                </c:pt>
                <c:pt idx="22">
                  <c:v>102.26786237437901</c:v>
                </c:pt>
                <c:pt idx="23">
                  <c:v>101.019744383434</c:v>
                </c:pt>
                <c:pt idx="24">
                  <c:v>99.342686359301098</c:v>
                </c:pt>
                <c:pt idx="25">
                  <c:v>99.435995280403702</c:v>
                </c:pt>
                <c:pt idx="26">
                  <c:v>100.519017004511</c:v>
                </c:pt>
                <c:pt idx="27">
                  <c:v>102.85619285351</c:v>
                </c:pt>
                <c:pt idx="28">
                  <c:v>105.585283401116</c:v>
                </c:pt>
                <c:pt idx="29">
                  <c:v>107.92850721094599</c:v>
                </c:pt>
                <c:pt idx="30">
                  <c:v>109.692258772923</c:v>
                </c:pt>
                <c:pt idx="31">
                  <c:v>111.294572622098</c:v>
                </c:pt>
                <c:pt idx="32">
                  <c:v>114.05507561645101</c:v>
                </c:pt>
                <c:pt idx="33">
                  <c:v>118.01358186737799</c:v>
                </c:pt>
                <c:pt idx="34">
                  <c:v>122.623589381676</c:v>
                </c:pt>
                <c:pt idx="35">
                  <c:v>126.066858555403</c:v>
                </c:pt>
                <c:pt idx="36">
                  <c:v>129.926782413274</c:v>
                </c:pt>
                <c:pt idx="37">
                  <c:v>134.92039398241499</c:v>
                </c:pt>
                <c:pt idx="38">
                  <c:v>139.03859996951201</c:v>
                </c:pt>
                <c:pt idx="39">
                  <c:v>144.170640026694</c:v>
                </c:pt>
                <c:pt idx="40">
                  <c:v>149.848751211234</c:v>
                </c:pt>
                <c:pt idx="41">
                  <c:v>153.465925486451</c:v>
                </c:pt>
                <c:pt idx="42">
                  <c:v>156.10527776962499</c:v>
                </c:pt>
                <c:pt idx="43">
                  <c:v>158.96226106630201</c:v>
                </c:pt>
                <c:pt idx="44">
                  <c:v>164.08385909287901</c:v>
                </c:pt>
                <c:pt idx="45">
                  <c:v>169.79303889942099</c:v>
                </c:pt>
                <c:pt idx="46">
                  <c:v>170.074334912529</c:v>
                </c:pt>
                <c:pt idx="47">
                  <c:v>168.146420353591</c:v>
                </c:pt>
                <c:pt idx="48">
                  <c:v>168.38306766458999</c:v>
                </c:pt>
                <c:pt idx="49">
                  <c:v>166.79068948664599</c:v>
                </c:pt>
                <c:pt idx="50">
                  <c:v>162.85751137693899</c:v>
                </c:pt>
                <c:pt idx="51">
                  <c:v>160.02731739266699</c:v>
                </c:pt>
                <c:pt idx="52">
                  <c:v>149.93683837149101</c:v>
                </c:pt>
                <c:pt idx="53">
                  <c:v>134.21030023589799</c:v>
                </c:pt>
                <c:pt idx="54">
                  <c:v>125.70515112282401</c:v>
                </c:pt>
                <c:pt idx="55">
                  <c:v>122.96391713242301</c:v>
                </c:pt>
                <c:pt idx="56">
                  <c:v>120.08692446828201</c:v>
                </c:pt>
                <c:pt idx="57">
                  <c:v>119.880648555401</c:v>
                </c:pt>
                <c:pt idx="58">
                  <c:v>120.70921873923101</c:v>
                </c:pt>
                <c:pt idx="59">
                  <c:v>119.71540039711699</c:v>
                </c:pt>
                <c:pt idx="60">
                  <c:v>120.16651626538599</c:v>
                </c:pt>
                <c:pt idx="61">
                  <c:v>121.927596570399</c:v>
                </c:pt>
                <c:pt idx="62">
                  <c:v>124.172270399019</c:v>
                </c:pt>
                <c:pt idx="63">
                  <c:v>124.258985473338</c:v>
                </c:pt>
                <c:pt idx="64">
                  <c:v>124.281055950621</c:v>
                </c:pt>
                <c:pt idx="65">
                  <c:v>127.648386588702</c:v>
                </c:pt>
                <c:pt idx="66">
                  <c:v>129.95029180050699</c:v>
                </c:pt>
                <c:pt idx="67">
                  <c:v>129.48106922542999</c:v>
                </c:pt>
                <c:pt idx="68">
                  <c:v>130.672773065391</c:v>
                </c:pt>
                <c:pt idx="69">
                  <c:v>133.840055776529</c:v>
                </c:pt>
                <c:pt idx="70">
                  <c:v>137.604726714572</c:v>
                </c:pt>
                <c:pt idx="71">
                  <c:v>141.914331722073</c:v>
                </c:pt>
                <c:pt idx="72">
                  <c:v>146.516362995827</c:v>
                </c:pt>
                <c:pt idx="73">
                  <c:v>149.356634742529</c:v>
                </c:pt>
                <c:pt idx="74">
                  <c:v>152.85060928877201</c:v>
                </c:pt>
                <c:pt idx="75">
                  <c:v>158.53485669607699</c:v>
                </c:pt>
                <c:pt idx="76">
                  <c:v>162.23463759452801</c:v>
                </c:pt>
                <c:pt idx="77">
                  <c:v>164.94836784232001</c:v>
                </c:pt>
                <c:pt idx="78">
                  <c:v>166.76665668497</c:v>
                </c:pt>
                <c:pt idx="79">
                  <c:v>168.71098631999601</c:v>
                </c:pt>
                <c:pt idx="80">
                  <c:v>173.31413051559201</c:v>
                </c:pt>
                <c:pt idx="81">
                  <c:v>178.15784485350801</c:v>
                </c:pt>
                <c:pt idx="82">
                  <c:v>180.68664640614401</c:v>
                </c:pt>
                <c:pt idx="83">
                  <c:v>183.35102408965801</c:v>
                </c:pt>
                <c:pt idx="84">
                  <c:v>190.484430357961</c:v>
                </c:pt>
                <c:pt idx="85">
                  <c:v>196.839952754791</c:v>
                </c:pt>
                <c:pt idx="86">
                  <c:v>198.62153105455999</c:v>
                </c:pt>
                <c:pt idx="87">
                  <c:v>203.04667646262899</c:v>
                </c:pt>
                <c:pt idx="88">
                  <c:v>211.70292311055599</c:v>
                </c:pt>
                <c:pt idx="89">
                  <c:v>217.49360034189201</c:v>
                </c:pt>
                <c:pt idx="90">
                  <c:v>218.29495658284</c:v>
                </c:pt>
                <c:pt idx="91">
                  <c:v>218.24131481030699</c:v>
                </c:pt>
                <c:pt idx="92">
                  <c:v>222.54906572418599</c:v>
                </c:pt>
                <c:pt idx="93">
                  <c:v>231.138968436276</c:v>
                </c:pt>
                <c:pt idx="94">
                  <c:v>237.551984152177</c:v>
                </c:pt>
                <c:pt idx="95">
                  <c:v>244.13770562004399</c:v>
                </c:pt>
                <c:pt idx="96">
                  <c:v>249.85639492579401</c:v>
                </c:pt>
                <c:pt idx="97">
                  <c:v>254.29647668179001</c:v>
                </c:pt>
                <c:pt idx="98">
                  <c:v>265.95081430708899</c:v>
                </c:pt>
                <c:pt idx="99">
                  <c:v>278.35520298596998</c:v>
                </c:pt>
                <c:pt idx="100">
                  <c:v>283.33624817828201</c:v>
                </c:pt>
                <c:pt idx="101">
                  <c:v>295.40009351435799</c:v>
                </c:pt>
                <c:pt idx="102">
                  <c:v>322.38503203196098</c:v>
                </c:pt>
                <c:pt idx="103">
                  <c:v>342.786218395589</c:v>
                </c:pt>
                <c:pt idx="104">
                  <c:v>364.14348494200698</c:v>
                </c:pt>
                <c:pt idx="105">
                  <c:v>395.04315920750099</c:v>
                </c:pt>
                <c:pt idx="106">
                  <c:v>403.53552582090902</c:v>
                </c:pt>
                <c:pt idx="107">
                  <c:v>393.91276596711901</c:v>
                </c:pt>
                <c:pt idx="108">
                  <c:v>384.92976861533998</c:v>
                </c:pt>
                <c:pt idx="109">
                  <c:v>383.34375793016301</c:v>
                </c:pt>
                <c:pt idx="110">
                  <c:v>384.03722882991002</c:v>
                </c:pt>
                <c:pt idx="111">
                  <c:v>383.59274021116499</c:v>
                </c:pt>
                <c:pt idx="112">
                  <c:v>383.50629443849499</c:v>
                </c:pt>
                <c:pt idx="113">
                  <c:v>385.85106313292101</c:v>
                </c:pt>
                <c:pt idx="114">
                  <c:v>393.23644396453898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4-4326-9D35-1369702E4CD0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PropertyType!$Y$7:$Y$121</c:f>
              <c:numCache>
                <c:formatCode>0</c:formatCode>
                <c:ptCount val="115"/>
                <c:pt idx="0">
                  <c:v>78.649157765411303</c:v>
                </c:pt>
                <c:pt idx="1">
                  <c:v>73.038946347655298</c:v>
                </c:pt>
                <c:pt idx="2">
                  <c:v>67.687418946306806</c:v>
                </c:pt>
                <c:pt idx="3">
                  <c:v>70.616624803153101</c:v>
                </c:pt>
                <c:pt idx="4">
                  <c:v>79.078295016628601</c:v>
                </c:pt>
                <c:pt idx="5">
                  <c:v>83.665218177911697</c:v>
                </c:pt>
                <c:pt idx="6">
                  <c:v>85.027967898171497</c:v>
                </c:pt>
                <c:pt idx="7">
                  <c:v>84.838963881734998</c:v>
                </c:pt>
                <c:pt idx="8">
                  <c:v>84.746273660256506</c:v>
                </c:pt>
                <c:pt idx="9">
                  <c:v>88.225303618659694</c:v>
                </c:pt>
                <c:pt idx="10">
                  <c:v>91.152536689618799</c:v>
                </c:pt>
                <c:pt idx="11">
                  <c:v>92.508757466523093</c:v>
                </c:pt>
                <c:pt idx="12">
                  <c:v>93.787303971397407</c:v>
                </c:pt>
                <c:pt idx="13">
                  <c:v>93.290652026508198</c:v>
                </c:pt>
                <c:pt idx="14">
                  <c:v>93.325092721614496</c:v>
                </c:pt>
                <c:pt idx="15">
                  <c:v>94.714846088758705</c:v>
                </c:pt>
                <c:pt idx="16">
                  <c:v>95.219519960415198</c:v>
                </c:pt>
                <c:pt idx="17">
                  <c:v>95.526212562064401</c:v>
                </c:pt>
                <c:pt idx="18">
                  <c:v>97.610910629327606</c:v>
                </c:pt>
                <c:pt idx="19">
                  <c:v>100</c:v>
                </c:pt>
                <c:pt idx="20">
                  <c:v>100.641453390583</c:v>
                </c:pt>
                <c:pt idx="21">
                  <c:v>102.401793819305</c:v>
                </c:pt>
                <c:pt idx="22">
                  <c:v>104.09397644189799</c:v>
                </c:pt>
                <c:pt idx="23">
                  <c:v>103.410792206862</c:v>
                </c:pt>
                <c:pt idx="24">
                  <c:v>103.679588320839</c:v>
                </c:pt>
                <c:pt idx="25">
                  <c:v>105.327318831551</c:v>
                </c:pt>
                <c:pt idx="26">
                  <c:v>109.282577771669</c:v>
                </c:pt>
                <c:pt idx="27">
                  <c:v>114.316730337747</c:v>
                </c:pt>
                <c:pt idx="28">
                  <c:v>117.286446598488</c:v>
                </c:pt>
                <c:pt idx="29">
                  <c:v>121.349025964753</c:v>
                </c:pt>
                <c:pt idx="30">
                  <c:v>125.349288546849</c:v>
                </c:pt>
                <c:pt idx="31">
                  <c:v>128.097028509323</c:v>
                </c:pt>
                <c:pt idx="32">
                  <c:v>133.944078727103</c:v>
                </c:pt>
                <c:pt idx="33">
                  <c:v>141.620642565336</c:v>
                </c:pt>
                <c:pt idx="34">
                  <c:v>147.98721605773301</c:v>
                </c:pt>
                <c:pt idx="35">
                  <c:v>151.32032722685301</c:v>
                </c:pt>
                <c:pt idx="36">
                  <c:v>154.71807570734401</c:v>
                </c:pt>
                <c:pt idx="37">
                  <c:v>162.31932951308499</c:v>
                </c:pt>
                <c:pt idx="38">
                  <c:v>168.993201470174</c:v>
                </c:pt>
                <c:pt idx="39">
                  <c:v>172.16412387169399</c:v>
                </c:pt>
                <c:pt idx="40">
                  <c:v>173.88210240661601</c:v>
                </c:pt>
                <c:pt idx="41">
                  <c:v>174.84476342808301</c:v>
                </c:pt>
                <c:pt idx="42">
                  <c:v>175.85697279208799</c:v>
                </c:pt>
                <c:pt idx="43">
                  <c:v>177.05466500428699</c:v>
                </c:pt>
                <c:pt idx="44">
                  <c:v>179.026509137993</c:v>
                </c:pt>
                <c:pt idx="45">
                  <c:v>182.82561710754601</c:v>
                </c:pt>
                <c:pt idx="46">
                  <c:v>187.129288366765</c:v>
                </c:pt>
                <c:pt idx="47">
                  <c:v>186.007652354051</c:v>
                </c:pt>
                <c:pt idx="48">
                  <c:v>180.872667825918</c:v>
                </c:pt>
                <c:pt idx="49">
                  <c:v>176.90425362123301</c:v>
                </c:pt>
                <c:pt idx="50">
                  <c:v>168.35462190398999</c:v>
                </c:pt>
                <c:pt idx="51">
                  <c:v>157.26670166356899</c:v>
                </c:pt>
                <c:pt idx="52">
                  <c:v>147.96228720008</c:v>
                </c:pt>
                <c:pt idx="53">
                  <c:v>138.86826078228401</c:v>
                </c:pt>
                <c:pt idx="54">
                  <c:v>131.992381655554</c:v>
                </c:pt>
                <c:pt idx="55">
                  <c:v>128.48928512266599</c:v>
                </c:pt>
                <c:pt idx="56">
                  <c:v>129.134525875637</c:v>
                </c:pt>
                <c:pt idx="57">
                  <c:v>130.18597942896901</c:v>
                </c:pt>
                <c:pt idx="58">
                  <c:v>129.41716362024499</c:v>
                </c:pt>
                <c:pt idx="59">
                  <c:v>130.60847573088901</c:v>
                </c:pt>
                <c:pt idx="60">
                  <c:v>133.75605625081599</c:v>
                </c:pt>
                <c:pt idx="61">
                  <c:v>135.66357165878799</c:v>
                </c:pt>
                <c:pt idx="62">
                  <c:v>136.069258748793</c:v>
                </c:pt>
                <c:pt idx="63">
                  <c:v>137.83220058515101</c:v>
                </c:pt>
                <c:pt idx="64">
                  <c:v>140.270041744769</c:v>
                </c:pt>
                <c:pt idx="65">
                  <c:v>141.39401978371001</c:v>
                </c:pt>
                <c:pt idx="66">
                  <c:v>142.449917706831</c:v>
                </c:pt>
                <c:pt idx="67">
                  <c:v>142.45827212509499</c:v>
                </c:pt>
                <c:pt idx="68">
                  <c:v>145.40251134626899</c:v>
                </c:pt>
                <c:pt idx="69">
                  <c:v>152.00707076930399</c:v>
                </c:pt>
                <c:pt idx="70">
                  <c:v>155.462928292806</c:v>
                </c:pt>
                <c:pt idx="71">
                  <c:v>158.23743473782201</c:v>
                </c:pt>
                <c:pt idx="72">
                  <c:v>161.30129262401701</c:v>
                </c:pt>
                <c:pt idx="73">
                  <c:v>163.09081300210099</c:v>
                </c:pt>
                <c:pt idx="74">
                  <c:v>165.25018716720001</c:v>
                </c:pt>
                <c:pt idx="75">
                  <c:v>168.71178903411999</c:v>
                </c:pt>
                <c:pt idx="76">
                  <c:v>174.07495357417301</c:v>
                </c:pt>
                <c:pt idx="77">
                  <c:v>177.384353419456</c:v>
                </c:pt>
                <c:pt idx="78">
                  <c:v>178.38914067950299</c:v>
                </c:pt>
                <c:pt idx="79">
                  <c:v>179.51337691757101</c:v>
                </c:pt>
                <c:pt idx="80">
                  <c:v>180.05219963218099</c:v>
                </c:pt>
                <c:pt idx="81">
                  <c:v>181.55272036735801</c:v>
                </c:pt>
                <c:pt idx="82">
                  <c:v>185.62037000677199</c:v>
                </c:pt>
                <c:pt idx="83">
                  <c:v>190.081146690884</c:v>
                </c:pt>
                <c:pt idx="84">
                  <c:v>189.942660917897</c:v>
                </c:pt>
                <c:pt idx="85">
                  <c:v>187.916782990332</c:v>
                </c:pt>
                <c:pt idx="86">
                  <c:v>187.63772426292201</c:v>
                </c:pt>
                <c:pt idx="87">
                  <c:v>188.79241680576899</c:v>
                </c:pt>
                <c:pt idx="88">
                  <c:v>191.077354246239</c:v>
                </c:pt>
                <c:pt idx="89">
                  <c:v>192.07906030202901</c:v>
                </c:pt>
                <c:pt idx="90">
                  <c:v>189.35933149263201</c:v>
                </c:pt>
                <c:pt idx="91">
                  <c:v>186.10440002423201</c:v>
                </c:pt>
                <c:pt idx="92">
                  <c:v>187.321993978525</c:v>
                </c:pt>
                <c:pt idx="93">
                  <c:v>189.74956268357499</c:v>
                </c:pt>
                <c:pt idx="94">
                  <c:v>189.83266167726401</c:v>
                </c:pt>
                <c:pt idx="95">
                  <c:v>189.818371736812</c:v>
                </c:pt>
                <c:pt idx="96">
                  <c:v>190.22274325835599</c:v>
                </c:pt>
                <c:pt idx="97">
                  <c:v>189.261886313557</c:v>
                </c:pt>
                <c:pt idx="98">
                  <c:v>190.317836496735</c:v>
                </c:pt>
                <c:pt idx="99">
                  <c:v>193.08017560458299</c:v>
                </c:pt>
                <c:pt idx="100">
                  <c:v>197.898274864256</c:v>
                </c:pt>
                <c:pt idx="101">
                  <c:v>206.492582410648</c:v>
                </c:pt>
                <c:pt idx="102">
                  <c:v>212.73441130146301</c:v>
                </c:pt>
                <c:pt idx="103">
                  <c:v>216.83710440698201</c:v>
                </c:pt>
                <c:pt idx="104">
                  <c:v>220.95906539820999</c:v>
                </c:pt>
                <c:pt idx="105">
                  <c:v>222.58059394317499</c:v>
                </c:pt>
                <c:pt idx="106">
                  <c:v>222.875205354587</c:v>
                </c:pt>
                <c:pt idx="107">
                  <c:v>221.451345803105</c:v>
                </c:pt>
                <c:pt idx="108">
                  <c:v>218.474463670397</c:v>
                </c:pt>
                <c:pt idx="109">
                  <c:v>219.29103909452101</c:v>
                </c:pt>
                <c:pt idx="110">
                  <c:v>219.82218255428401</c:v>
                </c:pt>
                <c:pt idx="111">
                  <c:v>220.51095433337801</c:v>
                </c:pt>
                <c:pt idx="112">
                  <c:v>220.057530655253</c:v>
                </c:pt>
                <c:pt idx="113">
                  <c:v>216.62213109938301</c:v>
                </c:pt>
                <c:pt idx="114">
                  <c:v>219.843543676834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4-4326-9D35-1369702E4CD0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PropertyType!$Z$7:$Z$121</c:f>
              <c:numCache>
                <c:formatCode>0</c:formatCode>
                <c:ptCount val="115"/>
                <c:pt idx="0">
                  <c:v>66.948398998311006</c:v>
                </c:pt>
                <c:pt idx="1">
                  <c:v>66.424408990731905</c:v>
                </c:pt>
                <c:pt idx="2">
                  <c:v>67.601059860185799</c:v>
                </c:pt>
                <c:pt idx="3">
                  <c:v>68.359451903794294</c:v>
                </c:pt>
                <c:pt idx="4">
                  <c:v>70.113926587131303</c:v>
                </c:pt>
                <c:pt idx="5">
                  <c:v>72.350165368546499</c:v>
                </c:pt>
                <c:pt idx="6">
                  <c:v>74.267216720894297</c:v>
                </c:pt>
                <c:pt idx="7">
                  <c:v>77.1152744629659</c:v>
                </c:pt>
                <c:pt idx="8">
                  <c:v>79.447893620012493</c:v>
                </c:pt>
                <c:pt idx="9">
                  <c:v>80.509530394985305</c:v>
                </c:pt>
                <c:pt idx="10">
                  <c:v>82.425920165377406</c:v>
                </c:pt>
                <c:pt idx="11">
                  <c:v>83.036342706533503</c:v>
                </c:pt>
                <c:pt idx="12">
                  <c:v>81.971169262590195</c:v>
                </c:pt>
                <c:pt idx="13">
                  <c:v>85.353781534289098</c:v>
                </c:pt>
                <c:pt idx="14">
                  <c:v>91.735576193710997</c:v>
                </c:pt>
                <c:pt idx="15">
                  <c:v>94.384720394089996</c:v>
                </c:pt>
                <c:pt idx="16">
                  <c:v>94.472400808709594</c:v>
                </c:pt>
                <c:pt idx="17">
                  <c:v>95.133228239617907</c:v>
                </c:pt>
                <c:pt idx="18">
                  <c:v>97.475417589678301</c:v>
                </c:pt>
                <c:pt idx="19">
                  <c:v>100</c:v>
                </c:pt>
                <c:pt idx="20">
                  <c:v>101.861495391066</c:v>
                </c:pt>
                <c:pt idx="21">
                  <c:v>103.751465278786</c:v>
                </c:pt>
                <c:pt idx="22">
                  <c:v>104.808052575407</c:v>
                </c:pt>
                <c:pt idx="23">
                  <c:v>106.40487698366501</c:v>
                </c:pt>
                <c:pt idx="24">
                  <c:v>109.53076607696801</c:v>
                </c:pt>
                <c:pt idx="25">
                  <c:v>111.265181938232</c:v>
                </c:pt>
                <c:pt idx="26">
                  <c:v>112.20069054298</c:v>
                </c:pt>
                <c:pt idx="27">
                  <c:v>115.438894054394</c:v>
                </c:pt>
                <c:pt idx="28">
                  <c:v>119.166228197229</c:v>
                </c:pt>
                <c:pt idx="29">
                  <c:v>121.63484341383899</c:v>
                </c:pt>
                <c:pt idx="30">
                  <c:v>123.12104704631599</c:v>
                </c:pt>
                <c:pt idx="31">
                  <c:v>124.064405438585</c:v>
                </c:pt>
                <c:pt idx="32">
                  <c:v>126.00045354042901</c:v>
                </c:pt>
                <c:pt idx="33">
                  <c:v>130.87960361787</c:v>
                </c:pt>
                <c:pt idx="34">
                  <c:v>136.77141461408701</c:v>
                </c:pt>
                <c:pt idx="35">
                  <c:v>141.18559283283099</c:v>
                </c:pt>
                <c:pt idx="36">
                  <c:v>145.234012113093</c:v>
                </c:pt>
                <c:pt idx="37">
                  <c:v>151.71046986122099</c:v>
                </c:pt>
                <c:pt idx="38">
                  <c:v>160.61792765844299</c:v>
                </c:pt>
                <c:pt idx="39">
                  <c:v>166.908793275851</c:v>
                </c:pt>
                <c:pt idx="40">
                  <c:v>167.05025038161401</c:v>
                </c:pt>
                <c:pt idx="41">
                  <c:v>164.55088842299401</c:v>
                </c:pt>
                <c:pt idx="42">
                  <c:v>168.81799944288699</c:v>
                </c:pt>
                <c:pt idx="43">
                  <c:v>177.199294768812</c:v>
                </c:pt>
                <c:pt idx="44">
                  <c:v>176.828918838991</c:v>
                </c:pt>
                <c:pt idx="45">
                  <c:v>172.542852381221</c:v>
                </c:pt>
                <c:pt idx="46">
                  <c:v>169.80700935258699</c:v>
                </c:pt>
                <c:pt idx="47">
                  <c:v>167.26634547683599</c:v>
                </c:pt>
                <c:pt idx="48">
                  <c:v>163.47066950681301</c:v>
                </c:pt>
                <c:pt idx="49">
                  <c:v>159.413261936986</c:v>
                </c:pt>
                <c:pt idx="50">
                  <c:v>154.70977534405401</c:v>
                </c:pt>
                <c:pt idx="51">
                  <c:v>146.369721052746</c:v>
                </c:pt>
                <c:pt idx="52">
                  <c:v>135.74017692689</c:v>
                </c:pt>
                <c:pt idx="53">
                  <c:v>126.426861101873</c:v>
                </c:pt>
                <c:pt idx="54">
                  <c:v>121.51373926241099</c:v>
                </c:pt>
                <c:pt idx="55">
                  <c:v>119.60769295745099</c:v>
                </c:pt>
                <c:pt idx="56">
                  <c:v>120.311794586198</c:v>
                </c:pt>
                <c:pt idx="57">
                  <c:v>126.46244304947101</c:v>
                </c:pt>
                <c:pt idx="58">
                  <c:v>135.56340589091201</c:v>
                </c:pt>
                <c:pt idx="59">
                  <c:v>140.393897883851</c:v>
                </c:pt>
                <c:pt idx="60">
                  <c:v>141.18509199823501</c:v>
                </c:pt>
                <c:pt idx="61">
                  <c:v>143.66095755126301</c:v>
                </c:pt>
                <c:pt idx="62">
                  <c:v>149.469056269703</c:v>
                </c:pt>
                <c:pt idx="63">
                  <c:v>152.54824271648599</c:v>
                </c:pt>
                <c:pt idx="64">
                  <c:v>150.87439266907799</c:v>
                </c:pt>
                <c:pt idx="65">
                  <c:v>153.42271518541301</c:v>
                </c:pt>
                <c:pt idx="66">
                  <c:v>159.927798782107</c:v>
                </c:pt>
                <c:pt idx="67">
                  <c:v>163.928652565378</c:v>
                </c:pt>
                <c:pt idx="68">
                  <c:v>166.91702444840399</c:v>
                </c:pt>
                <c:pt idx="69">
                  <c:v>169.71025905854799</c:v>
                </c:pt>
                <c:pt idx="70">
                  <c:v>173.68640534200901</c:v>
                </c:pt>
                <c:pt idx="71">
                  <c:v>178.89018807417901</c:v>
                </c:pt>
                <c:pt idx="72">
                  <c:v>177.27277041695299</c:v>
                </c:pt>
                <c:pt idx="73">
                  <c:v>176.55718211868501</c:v>
                </c:pt>
                <c:pt idx="74">
                  <c:v>186.68646137766899</c:v>
                </c:pt>
                <c:pt idx="75">
                  <c:v>195.883099069602</c:v>
                </c:pt>
                <c:pt idx="76">
                  <c:v>200.50462033950299</c:v>
                </c:pt>
                <c:pt idx="77">
                  <c:v>205.866280902927</c:v>
                </c:pt>
                <c:pt idx="78">
                  <c:v>209.19426902904601</c:v>
                </c:pt>
                <c:pt idx="79">
                  <c:v>212.37167683030799</c:v>
                </c:pt>
                <c:pt idx="80">
                  <c:v>217.444743658562</c:v>
                </c:pt>
                <c:pt idx="81">
                  <c:v>222.41192330557399</c:v>
                </c:pt>
                <c:pt idx="82">
                  <c:v>226.870098888326</c:v>
                </c:pt>
                <c:pt idx="83">
                  <c:v>229.306686695602</c:v>
                </c:pt>
                <c:pt idx="84">
                  <c:v>230.72237720833499</c:v>
                </c:pt>
                <c:pt idx="85">
                  <c:v>234.81180171388101</c:v>
                </c:pt>
                <c:pt idx="86">
                  <c:v>240.64051204387101</c:v>
                </c:pt>
                <c:pt idx="87">
                  <c:v>246.01107629017801</c:v>
                </c:pt>
                <c:pt idx="88">
                  <c:v>250.27944616700401</c:v>
                </c:pt>
                <c:pt idx="89">
                  <c:v>254.340411821125</c:v>
                </c:pt>
                <c:pt idx="90">
                  <c:v>258.290508006766</c:v>
                </c:pt>
                <c:pt idx="91">
                  <c:v>260.788308836986</c:v>
                </c:pt>
                <c:pt idx="92">
                  <c:v>265.42644765440298</c:v>
                </c:pt>
                <c:pt idx="93">
                  <c:v>271.35607502681302</c:v>
                </c:pt>
                <c:pt idx="94">
                  <c:v>276.12823496580597</c:v>
                </c:pt>
                <c:pt idx="95">
                  <c:v>281.661505330848</c:v>
                </c:pt>
                <c:pt idx="96">
                  <c:v>285.434033446086</c:v>
                </c:pt>
                <c:pt idx="97">
                  <c:v>290.87062144461902</c:v>
                </c:pt>
                <c:pt idx="98">
                  <c:v>298.97225542053502</c:v>
                </c:pt>
                <c:pt idx="99">
                  <c:v>304.42444292664698</c:v>
                </c:pt>
                <c:pt idx="100">
                  <c:v>314.39554756785998</c:v>
                </c:pt>
                <c:pt idx="101">
                  <c:v>333.733688855612</c:v>
                </c:pt>
                <c:pt idx="102">
                  <c:v>358.47814767394198</c:v>
                </c:pt>
                <c:pt idx="103">
                  <c:v>378.83668825377703</c:v>
                </c:pt>
                <c:pt idx="104">
                  <c:v>395.50160804202397</c:v>
                </c:pt>
                <c:pt idx="105">
                  <c:v>411.997273759937</c:v>
                </c:pt>
                <c:pt idx="106">
                  <c:v>405.99051944731798</c:v>
                </c:pt>
                <c:pt idx="107">
                  <c:v>379.35077470873</c:v>
                </c:pt>
                <c:pt idx="108">
                  <c:v>354.20021232824001</c:v>
                </c:pt>
                <c:pt idx="109">
                  <c:v>340.11896073545898</c:v>
                </c:pt>
                <c:pt idx="110">
                  <c:v>336.78756086201599</c:v>
                </c:pt>
                <c:pt idx="111">
                  <c:v>329.26408954180198</c:v>
                </c:pt>
                <c:pt idx="112">
                  <c:v>315.105817746154</c:v>
                </c:pt>
                <c:pt idx="113">
                  <c:v>308.82677351329801</c:v>
                </c:pt>
                <c:pt idx="114">
                  <c:v>307.56212044294199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C4-4326-9D35-1369702E4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5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PropertyType!$AA$7:$AA$121</c:f>
              <c:numCache>
                <c:formatCode>General</c:formatCode>
                <c:ptCount val="115"/>
                <c:pt idx="4" formatCode="0%">
                  <c:v>0.1262693145044147</c:v>
                </c:pt>
                <c:pt idx="5" formatCode="0%">
                  <c:v>0.11893081079536372</c:v>
                </c:pt>
                <c:pt idx="6" formatCode="0%">
                  <c:v>0.13529329944478818</c:v>
                </c:pt>
                <c:pt idx="7" formatCode="0%">
                  <c:v>0.18233300624011339</c:v>
                </c:pt>
                <c:pt idx="8" formatCode="0%">
                  <c:v>0.18265857247108608</c:v>
                </c:pt>
                <c:pt idx="9" formatCode="0%">
                  <c:v>0.12782771412977634</c:v>
                </c:pt>
                <c:pt idx="10" formatCode="0%">
                  <c:v>7.5473392989440224E-2</c:v>
                </c:pt>
                <c:pt idx="11" formatCode="0%">
                  <c:v>6.9341030713290452E-2</c:v>
                </c:pt>
                <c:pt idx="12" formatCode="0%">
                  <c:v>9.8320997873893257E-2</c:v>
                </c:pt>
                <c:pt idx="13" formatCode="0%">
                  <c:v>0.13812229138120635</c:v>
                </c:pt>
                <c:pt idx="14" formatCode="0%">
                  <c:v>0.12890674663380852</c:v>
                </c:pt>
                <c:pt idx="15" formatCode="0%">
                  <c:v>9.3069859068827476E-2</c:v>
                </c:pt>
                <c:pt idx="16" formatCode="0%">
                  <c:v>8.9645732246544485E-2</c:v>
                </c:pt>
                <c:pt idx="17" formatCode="0%">
                  <c:v>0.10542838385677533</c:v>
                </c:pt>
                <c:pt idx="18" formatCode="0%">
                  <c:v>0.11789314860356859</c:v>
                </c:pt>
                <c:pt idx="19" formatCode="0%">
                  <c:v>0.10626687582484085</c:v>
                </c:pt>
                <c:pt idx="20" formatCode="0%">
                  <c:v>7.5525365357294483E-2</c:v>
                </c:pt>
                <c:pt idx="21" formatCode="0%">
                  <c:v>3.8134075655174904E-2</c:v>
                </c:pt>
                <c:pt idx="22" formatCode="0%">
                  <c:v>1.9358427109654297E-2</c:v>
                </c:pt>
                <c:pt idx="23" formatCode="0%">
                  <c:v>2.5606301816359922E-2</c:v>
                </c:pt>
                <c:pt idx="24" formatCode="0%">
                  <c:v>3.377558278551307E-2</c:v>
                </c:pt>
                <c:pt idx="25" formatCode="0%">
                  <c:v>3.7429538126529494E-2</c:v>
                </c:pt>
                <c:pt idx="26" formatCode="0%">
                  <c:v>5.145795521496721E-2</c:v>
                </c:pt>
                <c:pt idx="27" formatCode="0%">
                  <c:v>7.0186689937391966E-2</c:v>
                </c:pt>
                <c:pt idx="28" formatCode="0%">
                  <c:v>8.438399364563498E-2</c:v>
                </c:pt>
                <c:pt idx="29" formatCode="0%">
                  <c:v>9.0689111821430357E-2</c:v>
                </c:pt>
                <c:pt idx="30" formatCode="0%">
                  <c:v>9.0507534371179421E-2</c:v>
                </c:pt>
                <c:pt idx="31" formatCode="0%">
                  <c:v>0.10035235392961672</c:v>
                </c:pt>
                <c:pt idx="32" formatCode="0%">
                  <c:v>0.1131725980539704</c:v>
                </c:pt>
                <c:pt idx="33" formatCode="0%">
                  <c:v>0.11927880366225385</c:v>
                </c:pt>
                <c:pt idx="34" formatCode="0%">
                  <c:v>0.13431612509300117</c:v>
                </c:pt>
                <c:pt idx="35" formatCode="0%">
                  <c:v>0.14974956467658385</c:v>
                </c:pt>
                <c:pt idx="36" formatCode="0%">
                  <c:v>0.15413164594503748</c:v>
                </c:pt>
                <c:pt idx="37" formatCode="0%">
                  <c:v>0.16353049041510115</c:v>
                </c:pt>
                <c:pt idx="38" formatCode="0%">
                  <c:v>0.16090694612082057</c:v>
                </c:pt>
                <c:pt idx="39" formatCode="0%">
                  <c:v>0.14324543827481251</c:v>
                </c:pt>
                <c:pt idx="40" formatCode="0%">
                  <c:v>0.12325841438397656</c:v>
                </c:pt>
                <c:pt idx="41" formatCode="0%">
                  <c:v>9.7410381174471761E-2</c:v>
                </c:pt>
                <c:pt idx="42" formatCode="0%">
                  <c:v>6.4388574008104715E-2</c:v>
                </c:pt>
                <c:pt idx="43" formatCode="0%">
                  <c:v>3.8272715491644682E-2</c:v>
                </c:pt>
                <c:pt idx="44" formatCode="0%">
                  <c:v>3.8756988618843913E-2</c:v>
                </c:pt>
                <c:pt idx="45" formatCode="0%">
                  <c:v>5.6586332336990619E-2</c:v>
                </c:pt>
                <c:pt idx="46" formatCode="0%">
                  <c:v>4.3405178277424961E-2</c:v>
                </c:pt>
                <c:pt idx="47" formatCode="0%">
                  <c:v>8.371829469098202E-3</c:v>
                </c:pt>
                <c:pt idx="48" formatCode="0%">
                  <c:v>-2.6639115384824996E-2</c:v>
                </c:pt>
                <c:pt idx="49" formatCode="0%">
                  <c:v>-7.054698627844902E-2</c:v>
                </c:pt>
                <c:pt idx="50" formatCode="0%">
                  <c:v>-0.10988647699047904</c:v>
                </c:pt>
                <c:pt idx="51" formatCode="0%">
                  <c:v>-0.14439900522679505</c:v>
                </c:pt>
                <c:pt idx="52" formatCode="0%">
                  <c:v>-0.19881838428851173</c:v>
                </c:pt>
                <c:pt idx="53" formatCode="0%">
                  <c:v>-0.25267150017870688</c:v>
                </c:pt>
                <c:pt idx="54" formatCode="0%">
                  <c:v>-0.21881467653188413</c:v>
                </c:pt>
                <c:pt idx="55" formatCode="0%">
                  <c:v>-0.14088413768661978</c:v>
                </c:pt>
                <c:pt idx="56" formatCode="0%">
                  <c:v>-9.8221345921700509E-2</c:v>
                </c:pt>
                <c:pt idx="57" formatCode="0%">
                  <c:v>-6.9151772593689542E-2</c:v>
                </c:pt>
                <c:pt idx="58" formatCode="0%">
                  <c:v>-7.9724787766250249E-2</c:v>
                </c:pt>
                <c:pt idx="59" formatCode="0%">
                  <c:v>-0.10959065694783809</c:v>
                </c:pt>
                <c:pt idx="60" formatCode="0%">
                  <c:v>-9.7596969383989207E-2</c:v>
                </c:pt>
                <c:pt idx="61" formatCode="0%">
                  <c:v>-4.1309125067696684E-2</c:v>
                </c:pt>
                <c:pt idx="62" formatCode="0%">
                  <c:v>-6.6414282932308888E-3</c:v>
                </c:pt>
                <c:pt idx="63" formatCode="0%">
                  <c:v>-3.4709892607885928E-3</c:v>
                </c:pt>
                <c:pt idx="64" formatCode="0%">
                  <c:v>1.2954416232455745E-3</c:v>
                </c:pt>
                <c:pt idx="65" formatCode="0%">
                  <c:v>-1.045674238555161E-2</c:v>
                </c:pt>
                <c:pt idx="66" formatCode="0%">
                  <c:v>1.7979813418897983E-3</c:v>
                </c:pt>
                <c:pt idx="67" formatCode="0%">
                  <c:v>4.2590321251663177E-2</c:v>
                </c:pt>
                <c:pt idx="68" formatCode="0%">
                  <c:v>6.9915441043063131E-2</c:v>
                </c:pt>
                <c:pt idx="69" formatCode="0%">
                  <c:v>8.24332582139915E-2</c:v>
                </c:pt>
                <c:pt idx="70" formatCode="0%">
                  <c:v>7.7520613818729212E-2</c:v>
                </c:pt>
                <c:pt idx="71" formatCode="0%">
                  <c:v>7.4381392588618311E-2</c:v>
                </c:pt>
                <c:pt idx="72" formatCode="0%">
                  <c:v>9.2987322694731311E-2</c:v>
                </c:pt>
                <c:pt idx="73" formatCode="0%">
                  <c:v>0.12306297877131667</c:v>
                </c:pt>
                <c:pt idx="74" formatCode="0%">
                  <c:v>0.11825097522265438</c:v>
                </c:pt>
                <c:pt idx="75" formatCode="0%">
                  <c:v>9.8975677411980323E-2</c:v>
                </c:pt>
                <c:pt idx="76" formatCode="0%">
                  <c:v>9.9493856759695021E-2</c:v>
                </c:pt>
                <c:pt idx="77" formatCode="0%">
                  <c:v>9.3248575064993844E-2</c:v>
                </c:pt>
                <c:pt idx="78" formatCode="0%">
                  <c:v>7.7148456790919751E-2</c:v>
                </c:pt>
                <c:pt idx="79" formatCode="0%">
                  <c:v>6.3435945707131625E-2</c:v>
                </c:pt>
                <c:pt idx="80" formatCode="0%">
                  <c:v>4.8882659496576109E-2</c:v>
                </c:pt>
                <c:pt idx="81" formatCode="0%">
                  <c:v>3.9320828971380672E-2</c:v>
                </c:pt>
                <c:pt idx="82" formatCode="0%">
                  <c:v>6.6634916405705402E-2</c:v>
                </c:pt>
                <c:pt idx="83" formatCode="0%">
                  <c:v>0.10155175610245748</c:v>
                </c:pt>
                <c:pt idx="84" formatCode="0%">
                  <c:v>0.12068020158128179</c:v>
                </c:pt>
                <c:pt idx="85" formatCode="0%">
                  <c:v>0.1320636850941217</c:v>
                </c:pt>
                <c:pt idx="86" formatCode="0%">
                  <c:v>0.10119751413544731</c:v>
                </c:pt>
                <c:pt idx="87" formatCode="0%">
                  <c:v>6.9099802301129332E-2</c:v>
                </c:pt>
                <c:pt idx="88" formatCode="0%">
                  <c:v>6.2779696020314635E-2</c:v>
                </c:pt>
                <c:pt idx="89" formatCode="0%">
                  <c:v>6.0743589538033271E-2</c:v>
                </c:pt>
                <c:pt idx="90" formatCode="0%">
                  <c:v>6.9793743550954135E-2</c:v>
                </c:pt>
                <c:pt idx="91" formatCode="0%">
                  <c:v>7.44768667120983E-2</c:v>
                </c:pt>
                <c:pt idx="92" formatCode="0%">
                  <c:v>5.6708077509234789E-2</c:v>
                </c:pt>
                <c:pt idx="93" formatCode="0%">
                  <c:v>3.4038465322240752E-2</c:v>
                </c:pt>
                <c:pt idx="94" formatCode="0%">
                  <c:v>3.3512275888154086E-2</c:v>
                </c:pt>
                <c:pt idx="95" formatCode="0%">
                  <c:v>3.9800154365356999E-2</c:v>
                </c:pt>
                <c:pt idx="96" formatCode="0%">
                  <c:v>2.8362235869595409E-2</c:v>
                </c:pt>
                <c:pt idx="97" formatCode="0%">
                  <c:v>6.5933949566199246E-3</c:v>
                </c:pt>
                <c:pt idx="98" formatCode="0%">
                  <c:v>2.2973584611648779E-2</c:v>
                </c:pt>
                <c:pt idx="99" formatCode="0%">
                  <c:v>5.3123763351336617E-2</c:v>
                </c:pt>
                <c:pt idx="100" formatCode="0%">
                  <c:v>6.1088913946524936E-2</c:v>
                </c:pt>
                <c:pt idx="101" formatCode="0%">
                  <c:v>9.9915408740895995E-2</c:v>
                </c:pt>
                <c:pt idx="102" formatCode="0%">
                  <c:v>0.1250456672227902</c:v>
                </c:pt>
                <c:pt idx="103" formatCode="0%">
                  <c:v>0.11387652511633362</c:v>
                </c:pt>
                <c:pt idx="104" formatCode="0%">
                  <c:v>0.13051805112643544</c:v>
                </c:pt>
                <c:pt idx="105" formatCode="0%">
                  <c:v>0.15066053945723423</c:v>
                </c:pt>
                <c:pt idx="106" formatCode="0%">
                  <c:v>8.7456466012649337E-2</c:v>
                </c:pt>
                <c:pt idx="107" formatCode="0%">
                  <c:v>1.6191380372374109E-2</c:v>
                </c:pt>
                <c:pt idx="108" formatCode="0%">
                  <c:v>-1.1596073519552164E-2</c:v>
                </c:pt>
                <c:pt idx="109" formatCode="0%">
                  <c:v>-3.4430775455958851E-2</c:v>
                </c:pt>
                <c:pt idx="110" formatCode="0%">
                  <c:v>-3.2959386196825591E-2</c:v>
                </c:pt>
                <c:pt idx="111" formatCode="0%">
                  <c:v>-2.2479092283626212E-2</c:v>
                </c:pt>
                <c:pt idx="112" formatCode="0%">
                  <c:v>-2.1551424071918346E-2</c:v>
                </c:pt>
                <c:pt idx="113" formatCode="0%">
                  <c:v>-4.1716083750967692E-2</c:v>
                </c:pt>
                <c:pt idx="114" formatCode="0%">
                  <c:v>-4.3192267450851474E-2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PropertyType!$AB$7:$AB$121</c:f>
              <c:numCache>
                <c:formatCode>General</c:formatCode>
                <c:ptCount val="115"/>
                <c:pt idx="4" formatCode="0%">
                  <c:v>3.493869437781516E-2</c:v>
                </c:pt>
                <c:pt idx="5" formatCode="0%">
                  <c:v>4.1924558511520216E-2</c:v>
                </c:pt>
                <c:pt idx="6" formatCode="0%">
                  <c:v>7.6468272538014137E-2</c:v>
                </c:pt>
                <c:pt idx="7" formatCode="0%">
                  <c:v>0.12448581534705472</c:v>
                </c:pt>
                <c:pt idx="8" formatCode="0%">
                  <c:v>0.12822677993852238</c:v>
                </c:pt>
                <c:pt idx="9" formatCode="0%">
                  <c:v>8.7859518900586853E-2</c:v>
                </c:pt>
                <c:pt idx="10" formatCode="0%">
                  <c:v>5.3005729098117182E-2</c:v>
                </c:pt>
                <c:pt idx="11" formatCode="0%">
                  <c:v>6.106211853343102E-2</c:v>
                </c:pt>
                <c:pt idx="12" formatCode="0%">
                  <c:v>9.3423640944933384E-2</c:v>
                </c:pt>
                <c:pt idx="13" formatCode="0%">
                  <c:v>0.1024018729819729</c:v>
                </c:pt>
                <c:pt idx="14" formatCode="0%">
                  <c:v>8.3672783760382563E-2</c:v>
                </c:pt>
                <c:pt idx="15" formatCode="0%">
                  <c:v>7.925115810432426E-2</c:v>
                </c:pt>
                <c:pt idx="16" formatCode="0%">
                  <c:v>9.0071261024953664E-2</c:v>
                </c:pt>
                <c:pt idx="17" formatCode="0%">
                  <c:v>0.11751725824225767</c:v>
                </c:pt>
                <c:pt idx="18" formatCode="0%">
                  <c:v>0.12895935593837748</c:v>
                </c:pt>
                <c:pt idx="19" formatCode="0%">
                  <c:v>0.10101159266032544</c:v>
                </c:pt>
                <c:pt idx="20" formatCode="0%">
                  <c:v>7.3458095433789561E-2</c:v>
                </c:pt>
                <c:pt idx="21" formatCode="0%">
                  <c:v>4.916722803860285E-2</c:v>
                </c:pt>
                <c:pt idx="22" formatCode="0%">
                  <c:v>3.0385212533369232E-2</c:v>
                </c:pt>
                <c:pt idx="23" formatCode="0%">
                  <c:v>2.5793182754449973E-2</c:v>
                </c:pt>
                <c:pt idx="24" formatCode="0%">
                  <c:v>2.3866671434374265E-2</c:v>
                </c:pt>
                <c:pt idx="25" formatCode="0%">
                  <c:v>4.1171842147482263E-2</c:v>
                </c:pt>
                <c:pt idx="26" formatCode="0%">
                  <c:v>7.90941140291197E-2</c:v>
                </c:pt>
                <c:pt idx="27" formatCode="0%">
                  <c:v>9.1495612242479263E-2</c:v>
                </c:pt>
                <c:pt idx="28" formatCode="0%">
                  <c:v>7.9077339715060591E-2</c:v>
                </c:pt>
                <c:pt idx="29" formatCode="0%">
                  <c:v>6.0807317314286013E-2</c:v>
                </c:pt>
                <c:pt idx="30" formatCode="0%">
                  <c:v>5.4359967815328369E-2</c:v>
                </c:pt>
                <c:pt idx="31" formatCode="0%">
                  <c:v>7.7918031860304771E-2</c:v>
                </c:pt>
                <c:pt idx="32" formatCode="0%">
                  <c:v>0.13120503500807312</c:v>
                </c:pt>
                <c:pt idx="33" formatCode="0%">
                  <c:v>0.17895907102655717</c:v>
                </c:pt>
                <c:pt idx="34" formatCode="0%">
                  <c:v>0.1580313806468614</c:v>
                </c:pt>
                <c:pt idx="35" formatCode="0%">
                  <c:v>0.12662970571748322</c:v>
                </c:pt>
                <c:pt idx="36" formatCode="0%">
                  <c:v>0.13324001127088159</c:v>
                </c:pt>
                <c:pt idx="37" formatCode="0%">
                  <c:v>0.14217565784789299</c:v>
                </c:pt>
                <c:pt idx="38" formatCode="0%">
                  <c:v>0.15662755996108357</c:v>
                </c:pt>
                <c:pt idx="39" formatCode="0%">
                  <c:v>0.1644495605503784</c:v>
                </c:pt>
                <c:pt idx="40" formatCode="0%">
                  <c:v>0.13514632171080776</c:v>
                </c:pt>
                <c:pt idx="41" formatCode="0%">
                  <c:v>9.8591474744662788E-2</c:v>
                </c:pt>
                <c:pt idx="42" formatCode="0%">
                  <c:v>9.4883030524727907E-2</c:v>
                </c:pt>
                <c:pt idx="43" formatCode="0%">
                  <c:v>9.3831291305526587E-2</c:v>
                </c:pt>
                <c:pt idx="44" formatCode="0%">
                  <c:v>7.5376437521960105E-2</c:v>
                </c:pt>
                <c:pt idx="45" formatCode="0%">
                  <c:v>6.2841237219444901E-2</c:v>
                </c:pt>
                <c:pt idx="46" formatCode="0%">
                  <c:v>4.5444816889156803E-2</c:v>
                </c:pt>
                <c:pt idx="47" formatCode="0%">
                  <c:v>1.4811200337598418E-2</c:v>
                </c:pt>
                <c:pt idx="48" formatCode="0%">
                  <c:v>-1.5811936267926652E-2</c:v>
                </c:pt>
                <c:pt idx="49" formatCode="0%">
                  <c:v>-3.8331359126828057E-2</c:v>
                </c:pt>
                <c:pt idx="50" formatCode="0%">
                  <c:v>-7.4513636962594942E-2</c:v>
                </c:pt>
                <c:pt idx="51" formatCode="0%">
                  <c:v>-0.12108523424587869</c:v>
                </c:pt>
                <c:pt idx="52" formatCode="0%">
                  <c:v>-0.17149259596650801</c:v>
                </c:pt>
                <c:pt idx="53" formatCode="0%">
                  <c:v>-0.20984099723256422</c:v>
                </c:pt>
                <c:pt idx="54" formatCode="0%">
                  <c:v>-0.19748498153376581</c:v>
                </c:pt>
                <c:pt idx="55" formatCode="0%">
                  <c:v>-0.16065499808904915</c:v>
                </c:pt>
                <c:pt idx="56" formatCode="0%">
                  <c:v>-0.10794700925542855</c:v>
                </c:pt>
                <c:pt idx="57" formatCode="0%">
                  <c:v>-4.9253460892545675E-2</c:v>
                </c:pt>
                <c:pt idx="58" formatCode="0%">
                  <c:v>-5.6374710116043891E-2</c:v>
                </c:pt>
                <c:pt idx="59" formatCode="0%">
                  <c:v>-8.6515052855122287E-2</c:v>
                </c:pt>
                <c:pt idx="60" formatCode="0%">
                  <c:v>-7.3538996364732601E-2</c:v>
                </c:pt>
                <c:pt idx="61" formatCode="0%">
                  <c:v>-4.4895305619802151E-2</c:v>
                </c:pt>
                <c:pt idx="62" formatCode="0%">
                  <c:v>-1.9324349017534437E-2</c:v>
                </c:pt>
                <c:pt idx="63" formatCode="0%">
                  <c:v>3.6996223482348434E-3</c:v>
                </c:pt>
                <c:pt idx="64" formatCode="0%">
                  <c:v>1.6273390588685821E-3</c:v>
                </c:pt>
                <c:pt idx="65" formatCode="0%">
                  <c:v>-2.3304410070459913E-2</c:v>
                </c:pt>
                <c:pt idx="66" formatCode="0%">
                  <c:v>2.954823186502864E-3</c:v>
                </c:pt>
                <c:pt idx="67" formatCode="0%">
                  <c:v>4.7063787178698302E-2</c:v>
                </c:pt>
                <c:pt idx="68" formatCode="0%">
                  <c:v>5.6286884920953684E-2</c:v>
                </c:pt>
                <c:pt idx="69" formatCode="0%">
                  <c:v>7.311779415173536E-2</c:v>
                </c:pt>
                <c:pt idx="70" formatCode="0%">
                  <c:v>8.231036015948523E-2</c:v>
                </c:pt>
                <c:pt idx="71" formatCode="0%">
                  <c:v>8.8626309713019547E-2</c:v>
                </c:pt>
                <c:pt idx="72" formatCode="0%">
                  <c:v>0.11599948470022459</c:v>
                </c:pt>
                <c:pt idx="73" formatCode="0%">
                  <c:v>0.13546034999631829</c:v>
                </c:pt>
                <c:pt idx="74" formatCode="0%">
                  <c:v>0.12639268897734435</c:v>
                </c:pt>
                <c:pt idx="75" formatCode="0%">
                  <c:v>0.11591812575713045</c:v>
                </c:pt>
                <c:pt idx="76" formatCode="0%">
                  <c:v>0.10912589005513884</c:v>
                </c:pt>
                <c:pt idx="77" formatCode="0%">
                  <c:v>0.10229245409316667</c:v>
                </c:pt>
                <c:pt idx="78" formatCode="0%">
                  <c:v>9.1115547076833003E-2</c:v>
                </c:pt>
                <c:pt idx="79" formatCode="0%">
                  <c:v>7.9900561415885862E-2</c:v>
                </c:pt>
                <c:pt idx="80" formatCode="0%">
                  <c:v>8.8554256384695051E-2</c:v>
                </c:pt>
                <c:pt idx="81" formatCode="0%">
                  <c:v>0.10360841306257362</c:v>
                </c:pt>
                <c:pt idx="82" formatCode="0%">
                  <c:v>0.10472970828960548</c:v>
                </c:pt>
                <c:pt idx="83" formatCode="0%">
                  <c:v>0.10469013304858721</c:v>
                </c:pt>
                <c:pt idx="84" formatCode="0%">
                  <c:v>0.12908538753332577</c:v>
                </c:pt>
                <c:pt idx="85" formatCode="0%">
                  <c:v>0.16515755263548049</c:v>
                </c:pt>
                <c:pt idx="86" formatCode="0%">
                  <c:v>0.17248729712673749</c:v>
                </c:pt>
                <c:pt idx="87" formatCode="0%">
                  <c:v>0.15387600622291453</c:v>
                </c:pt>
                <c:pt idx="88" formatCode="0%">
                  <c:v>0.10798931750896745</c:v>
                </c:pt>
                <c:pt idx="89" formatCode="0%">
                  <c:v>4.7193902355302741E-2</c:v>
                </c:pt>
                <c:pt idx="90" formatCode="0%">
                  <c:v>5.1673038841329566E-2</c:v>
                </c:pt>
                <c:pt idx="91" formatCode="0%">
                  <c:v>9.2508326607977365E-2</c:v>
                </c:pt>
                <c:pt idx="92" formatCode="0%">
                  <c:v>9.5874310515343231E-2</c:v>
                </c:pt>
                <c:pt idx="93" formatCode="0%">
                  <c:v>7.8675660216655841E-2</c:v>
                </c:pt>
                <c:pt idx="94" formatCode="0%">
                  <c:v>6.6817703740010614E-2</c:v>
                </c:pt>
                <c:pt idx="95" formatCode="0%">
                  <c:v>6.6868865551239276E-2</c:v>
                </c:pt>
                <c:pt idx="96" formatCode="0%">
                  <c:v>7.1277267776850506E-2</c:v>
                </c:pt>
                <c:pt idx="97" formatCode="0%">
                  <c:v>7.6160114427737735E-2</c:v>
                </c:pt>
                <c:pt idx="98" formatCode="0%">
                  <c:v>9.1113384290113064E-2</c:v>
                </c:pt>
                <c:pt idx="99" formatCode="0%">
                  <c:v>0.10980859857216729</c:v>
                </c:pt>
                <c:pt idx="100" formatCode="0%">
                  <c:v>0.12843737469401661</c:v>
                </c:pt>
                <c:pt idx="101" formatCode="0%">
                  <c:v>0.16815340665194345</c:v>
                </c:pt>
                <c:pt idx="102" formatCode="0%">
                  <c:v>0.19137600480816808</c:v>
                </c:pt>
                <c:pt idx="103" formatCode="0%">
                  <c:v>0.18717051745586555</c:v>
                </c:pt>
                <c:pt idx="104" formatCode="0%">
                  <c:v>0.21281838911603357</c:v>
                </c:pt>
                <c:pt idx="105" formatCode="0%">
                  <c:v>0.24647667772277559</c:v>
                </c:pt>
                <c:pt idx="106" formatCode="0%">
                  <c:v>0.20048549410488659</c:v>
                </c:pt>
                <c:pt idx="107" formatCode="0%">
                  <c:v>0.13699682982413841</c:v>
                </c:pt>
                <c:pt idx="108" formatCode="0%">
                  <c:v>9.850734602377309E-2</c:v>
                </c:pt>
                <c:pt idx="109" formatCode="0%">
                  <c:v>5.526803471408237E-2</c:v>
                </c:pt>
                <c:pt idx="110" formatCode="0%">
                  <c:v>6.3452147738617848E-2</c:v>
                </c:pt>
                <c:pt idx="111" formatCode="0%">
                  <c:v>8.7450564697690858E-2</c:v>
                </c:pt>
                <c:pt idx="112" formatCode="0%">
                  <c:v>5.867747797845202E-2</c:v>
                </c:pt>
                <c:pt idx="113" formatCode="0%">
                  <c:v>2.0747154039809645E-2</c:v>
                </c:pt>
                <c:pt idx="114" formatCode="0%">
                  <c:v>2.1198014395821696E-2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PropertyType!$AC$7:$AC$121</c:f>
              <c:numCache>
                <c:formatCode>General</c:formatCode>
                <c:ptCount val="115"/>
                <c:pt idx="4" formatCode="0%">
                  <c:v>0.10750107856414304</c:v>
                </c:pt>
                <c:pt idx="5" formatCode="0%">
                  <c:v>0.13728913961115841</c:v>
                </c:pt>
                <c:pt idx="6" formatCode="0%">
                  <c:v>0.13950690586021541</c:v>
                </c:pt>
                <c:pt idx="7" formatCode="0%">
                  <c:v>0.10769492845813455</c:v>
                </c:pt>
                <c:pt idx="8" formatCode="0%">
                  <c:v>9.1987958990950025E-2</c:v>
                </c:pt>
                <c:pt idx="9" formatCode="0%">
                  <c:v>9.3357693312001278E-2</c:v>
                </c:pt>
                <c:pt idx="10" formatCode="0%">
                  <c:v>6.6927228170967412E-2</c:v>
                </c:pt>
                <c:pt idx="11" formatCode="0%">
                  <c:v>4.2072817334610324E-2</c:v>
                </c:pt>
                <c:pt idx="12" formatCode="0%">
                  <c:v>5.4650215502014321E-2</c:v>
                </c:pt>
                <c:pt idx="13" formatCode="0%">
                  <c:v>7.9874860176855744E-2</c:v>
                </c:pt>
                <c:pt idx="14" formatCode="0%">
                  <c:v>0.10586550597122169</c:v>
                </c:pt>
                <c:pt idx="15" formatCode="0%">
                  <c:v>0.11084153883190218</c:v>
                </c:pt>
                <c:pt idx="16" formatCode="0%">
                  <c:v>9.3648591256243252E-2</c:v>
                </c:pt>
                <c:pt idx="17" formatCode="0%">
                  <c:v>7.283199798477602E-2</c:v>
                </c:pt>
                <c:pt idx="18" formatCode="0%">
                  <c:v>5.5111767334778516E-2</c:v>
                </c:pt>
                <c:pt idx="19" formatCode="0%">
                  <c:v>5.4019025011183164E-2</c:v>
                </c:pt>
                <c:pt idx="20" formatCode="0%">
                  <c:v>6.4735314129696464E-2</c:v>
                </c:pt>
                <c:pt idx="21" formatCode="0%">
                  <c:v>7.5175371952475478E-2</c:v>
                </c:pt>
                <c:pt idx="22" formatCode="0%">
                  <c:v>8.4901332116194883E-2</c:v>
                </c:pt>
                <c:pt idx="23" formatCode="0%">
                  <c:v>8.5108850807769976E-2</c:v>
                </c:pt>
                <c:pt idx="24" formatCode="0%">
                  <c:v>7.392655906733725E-2</c:v>
                </c:pt>
                <c:pt idx="25" formatCode="0%">
                  <c:v>6.680727880707904E-2</c:v>
                </c:pt>
                <c:pt idx="26" formatCode="0%">
                  <c:v>8.5092024744041428E-2</c:v>
                </c:pt>
                <c:pt idx="27" formatCode="0%">
                  <c:v>0.11391767107965323</c:v>
                </c:pt>
                <c:pt idx="28" formatCode="0%">
                  <c:v>0.13806288577509518</c:v>
                </c:pt>
                <c:pt idx="29" formatCode="0%">
                  <c:v>0.14667559048040113</c:v>
                </c:pt>
                <c:pt idx="30" formatCode="0%">
                  <c:v>0.136220884904934</c:v>
                </c:pt>
                <c:pt idx="31" formatCode="0%">
                  <c:v>0.14097745501088488</c:v>
                </c:pt>
                <c:pt idx="32" formatCode="0%">
                  <c:v>0.16227832942428733</c:v>
                </c:pt>
                <c:pt idx="33" formatCode="0%">
                  <c:v>0.18098275626557103</c:v>
                </c:pt>
                <c:pt idx="34" formatCode="0%">
                  <c:v>0.17323451181509442</c:v>
                </c:pt>
                <c:pt idx="35" formatCode="0%">
                  <c:v>0.15459396250988511</c:v>
                </c:pt>
                <c:pt idx="36" formatCode="0%">
                  <c:v>0.16810504505561985</c:v>
                </c:pt>
                <c:pt idx="37" formatCode="0%">
                  <c:v>0.1966899205009025</c:v>
                </c:pt>
                <c:pt idx="38" formatCode="0%">
                  <c:v>0.17790098031625434</c:v>
                </c:pt>
                <c:pt idx="39" formatCode="0%">
                  <c:v>0.1379886875940064</c:v>
                </c:pt>
                <c:pt idx="40" formatCode="0%">
                  <c:v>0.10712845788447445</c:v>
                </c:pt>
                <c:pt idx="41" formatCode="0%">
                  <c:v>6.3778718661538836E-2</c:v>
                </c:pt>
                <c:pt idx="42" formatCode="0%">
                  <c:v>3.5322064286225308E-2</c:v>
                </c:pt>
                <c:pt idx="43" formatCode="0%">
                  <c:v>3.1978328107560072E-2</c:v>
                </c:pt>
                <c:pt idx="44" formatCode="0%">
                  <c:v>3.2500646120067422E-2</c:v>
                </c:pt>
                <c:pt idx="45" formatCode="0%">
                  <c:v>3.0136491602348991E-2</c:v>
                </c:pt>
                <c:pt idx="46" formatCode="0%">
                  <c:v>2.5612201910582666E-2</c:v>
                </c:pt>
                <c:pt idx="47" formatCode="0%">
                  <c:v>6.0552174583827778E-4</c:v>
                </c:pt>
                <c:pt idx="48" formatCode="0%">
                  <c:v>-4.8933200773547014E-2</c:v>
                </c:pt>
                <c:pt idx="49" formatCode="0%">
                  <c:v>-9.0036573129520514E-2</c:v>
                </c:pt>
                <c:pt idx="50" formatCode="0%">
                  <c:v>-0.12861003765801859</c:v>
                </c:pt>
                <c:pt idx="51" formatCode="0%">
                  <c:v>-0.16098268842231911</c:v>
                </c:pt>
                <c:pt idx="52" formatCode="0%">
                  <c:v>-0.17606569558492413</c:v>
                </c:pt>
                <c:pt idx="53" formatCode="0%">
                  <c:v>-0.17889715577627197</c:v>
                </c:pt>
                <c:pt idx="54" formatCode="0%">
                  <c:v>-0.14200081266940068</c:v>
                </c:pt>
                <c:pt idx="55" formatCode="0%">
                  <c:v>-0.10108099660359648</c:v>
                </c:pt>
                <c:pt idx="56" formatCode="0%">
                  <c:v>-9.7373689333746682E-2</c:v>
                </c:pt>
                <c:pt idx="57" formatCode="0%">
                  <c:v>-0.11115621344934945</c:v>
                </c:pt>
                <c:pt idx="58" formatCode="0%">
                  <c:v>-9.0402085347003447E-2</c:v>
                </c:pt>
                <c:pt idx="59" formatCode="0%">
                  <c:v>-5.1296399531526982E-2</c:v>
                </c:pt>
                <c:pt idx="60" formatCode="0%">
                  <c:v>-3.7717932640715213E-2</c:v>
                </c:pt>
                <c:pt idx="61" formatCode="0%">
                  <c:v>-2.047941150518684E-2</c:v>
                </c:pt>
                <c:pt idx="62" formatCode="0%">
                  <c:v>-1.5418058127830925E-2</c:v>
                </c:pt>
                <c:pt idx="63" formatCode="0%">
                  <c:v>-2.0218444185734596E-2</c:v>
                </c:pt>
                <c:pt idx="64" formatCode="0%">
                  <c:v>-1.7239884078570356E-3</c:v>
                </c:pt>
                <c:pt idx="65" formatCode="0%">
                  <c:v>3.3556289934793426E-2</c:v>
                </c:pt>
                <c:pt idx="66" formatCode="0%">
                  <c:v>4.9715461468255118E-2</c:v>
                </c:pt>
                <c:pt idx="67" formatCode="0%">
                  <c:v>4.9529616637280505E-2</c:v>
                </c:pt>
                <c:pt idx="68" formatCode="0%">
                  <c:v>7.1335999393467686E-2</c:v>
                </c:pt>
                <c:pt idx="69" formatCode="0%">
                  <c:v>0.11350629411283086</c:v>
                </c:pt>
                <c:pt idx="70" formatCode="0%">
                  <c:v>0.11543828284849345</c:v>
                </c:pt>
                <c:pt idx="71" formatCode="0%">
                  <c:v>9.3380059647338864E-2</c:v>
                </c:pt>
                <c:pt idx="72" formatCode="0%">
                  <c:v>8.8331842113094305E-2</c:v>
                </c:pt>
                <c:pt idx="73" formatCode="0%">
                  <c:v>7.5615220168347319E-2</c:v>
                </c:pt>
                <c:pt idx="74" formatCode="0%">
                  <c:v>8.0528125742769463E-2</c:v>
                </c:pt>
                <c:pt idx="75" formatCode="0%">
                  <c:v>0.10104222769375948</c:v>
                </c:pt>
                <c:pt idx="76" formatCode="0%">
                  <c:v>9.9299608091896419E-2</c:v>
                </c:pt>
                <c:pt idx="77" formatCode="0%">
                  <c:v>7.3939807033322591E-2</c:v>
                </c:pt>
                <c:pt idx="78" formatCode="0%">
                  <c:v>5.4418655631260471E-2</c:v>
                </c:pt>
                <c:pt idx="79" formatCode="0%">
                  <c:v>5.5805507491815121E-2</c:v>
                </c:pt>
                <c:pt idx="80" formatCode="0%">
                  <c:v>6.1514377523339547E-2</c:v>
                </c:pt>
                <c:pt idx="81" formatCode="0%">
                  <c:v>7.0376785297008082E-2</c:v>
                </c:pt>
                <c:pt idx="82" formatCode="0%">
                  <c:v>8.8431021065188853E-2</c:v>
                </c:pt>
                <c:pt idx="83" formatCode="0%">
                  <c:v>0.10406174933580359</c:v>
                </c:pt>
                <c:pt idx="84" formatCode="0%">
                  <c:v>0.1168761968309644</c:v>
                </c:pt>
                <c:pt idx="85" formatCode="0%">
                  <c:v>0.13079765331536031</c:v>
                </c:pt>
                <c:pt idx="86" formatCode="0%">
                  <c:v>0.11572178439333802</c:v>
                </c:pt>
                <c:pt idx="87" formatCode="0%">
                  <c:v>8.169586222455516E-2</c:v>
                </c:pt>
                <c:pt idx="88" formatCode="0%">
                  <c:v>4.4718263924027779E-2</c:v>
                </c:pt>
                <c:pt idx="89" formatCode="0%">
                  <c:v>5.4348135743831349E-3</c:v>
                </c:pt>
                <c:pt idx="90" formatCode="0%">
                  <c:v>1.646560168767186E-3</c:v>
                </c:pt>
                <c:pt idx="91" formatCode="0%">
                  <c:v>1.7267936380138682E-2</c:v>
                </c:pt>
                <c:pt idx="92" formatCode="0%">
                  <c:v>1.832416045729679E-2</c:v>
                </c:pt>
                <c:pt idx="93" formatCode="0%">
                  <c:v>1.7886220484923943E-2</c:v>
                </c:pt>
                <c:pt idx="94" formatCode="0%">
                  <c:v>1.7860344921339921E-2</c:v>
                </c:pt>
                <c:pt idx="95" formatCode="0%">
                  <c:v>1.8570463818842198E-2</c:v>
                </c:pt>
                <c:pt idx="96" formatCode="0%">
                  <c:v>1.5387881348284171E-2</c:v>
                </c:pt>
                <c:pt idx="97" formatCode="0%">
                  <c:v>-3.1972715923421768E-3</c:v>
                </c:pt>
                <c:pt idx="98" formatCode="0%">
                  <c:v>3.0165755281659212E-3</c:v>
                </c:pt>
                <c:pt idx="99" formatCode="0%">
                  <c:v>3.5838735045563119E-2</c:v>
                </c:pt>
                <c:pt idx="100" formatCode="0%">
                  <c:v>7.6164377349861923E-2</c:v>
                </c:pt>
                <c:pt idx="101" formatCode="0%">
                  <c:v>0.14459287457967029</c:v>
                </c:pt>
                <c:pt idx="102" formatCode="0%">
                  <c:v>0.17426927838118766</c:v>
                </c:pt>
                <c:pt idx="103" formatCode="0%">
                  <c:v>0.14865896221806718</c:v>
                </c:pt>
                <c:pt idx="104" formatCode="0%">
                  <c:v>0.1305799598232249</c:v>
                </c:pt>
                <c:pt idx="105" formatCode="0%">
                  <c:v>0.1114078134632166</c:v>
                </c:pt>
                <c:pt idx="106" formatCode="0%">
                  <c:v>7.4526761543393105E-2</c:v>
                </c:pt>
                <c:pt idx="107" formatCode="0%">
                  <c:v>5.0037531068630292E-2</c:v>
                </c:pt>
                <c:pt idx="108" formatCode="0%">
                  <c:v>3.9019587923200927E-2</c:v>
                </c:pt>
                <c:pt idx="109" formatCode="0%">
                  <c:v>3.3807500874863727E-2</c:v>
                </c:pt>
                <c:pt idx="110" formatCode="0%">
                  <c:v>4.0986004596545333E-2</c:v>
                </c:pt>
                <c:pt idx="111" formatCode="0%">
                  <c:v>4.2038256476916613E-2</c:v>
                </c:pt>
                <c:pt idx="112" formatCode="0%">
                  <c:v>3.4762904466756561E-2</c:v>
                </c:pt>
                <c:pt idx="113" formatCode="0%">
                  <c:v>1.0956663257366328E-2</c:v>
                </c:pt>
                <c:pt idx="114" formatCode="0%">
                  <c:v>-1.3664934997017264E-2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PropertyType!$AD$7:$AD$121</c:f>
              <c:numCache>
                <c:formatCode>General</c:formatCode>
                <c:ptCount val="115"/>
                <c:pt idx="4" formatCode="0%">
                  <c:v>8.5107899968878575E-2</c:v>
                </c:pt>
                <c:pt idx="5" formatCode="0%">
                  <c:v>0.12456905146874786</c:v>
                </c:pt>
                <c:pt idx="6" formatCode="0%">
                  <c:v>0.13036995440810073</c:v>
                </c:pt>
                <c:pt idx="7" formatCode="0%">
                  <c:v>0.12492003490697057</c:v>
                </c:pt>
                <c:pt idx="8" formatCode="0%">
                  <c:v>0.10706475714979402</c:v>
                </c:pt>
                <c:pt idx="9" formatCode="0%">
                  <c:v>9.2114704766330213E-2</c:v>
                </c:pt>
                <c:pt idx="10" formatCode="0%">
                  <c:v>0.10577972680178682</c:v>
                </c:pt>
                <c:pt idx="11" formatCode="0%">
                  <c:v>0.12449425979169537</c:v>
                </c:pt>
                <c:pt idx="12" formatCode="0%">
                  <c:v>0.13143203432539363</c:v>
                </c:pt>
                <c:pt idx="13" formatCode="0%">
                  <c:v>0.12139210174157866</c:v>
                </c:pt>
                <c:pt idx="14" formatCode="0%">
                  <c:v>0.10749831483279682</c:v>
                </c:pt>
                <c:pt idx="15" formatCode="0%">
                  <c:v>0.10920498325706052</c:v>
                </c:pt>
                <c:pt idx="16" formatCode="0%">
                  <c:v>0.13106064519832294</c:v>
                </c:pt>
                <c:pt idx="17" formatCode="0%">
                  <c:v>0.15703447520250546</c:v>
                </c:pt>
                <c:pt idx="18" formatCode="0%">
                  <c:v>0.1317518735534815</c:v>
                </c:pt>
                <c:pt idx="19" formatCode="0%">
                  <c:v>9.3166676858767117E-2</c:v>
                </c:pt>
                <c:pt idx="20" formatCode="0%">
                  <c:v>8.7189061449340688E-2</c:v>
                </c:pt>
                <c:pt idx="21" formatCode="0%">
                  <c:v>9.6309196908448857E-2</c:v>
                </c:pt>
                <c:pt idx="22" formatCode="0%">
                  <c:v>0.12225590281405418</c:v>
                </c:pt>
                <c:pt idx="23" formatCode="0%">
                  <c:v>0.13744234646681996</c:v>
                </c:pt>
                <c:pt idx="24" formatCode="0%">
                  <c:v>0.1242659815261451</c:v>
                </c:pt>
                <c:pt idx="25" formatCode="0%">
                  <c:v>0.11228958342919904</c:v>
                </c:pt>
                <c:pt idx="26" formatCode="0%">
                  <c:v>0.1322693417175318</c:v>
                </c:pt>
                <c:pt idx="27" formatCode="0%">
                  <c:v>0.15642077565172663</c:v>
                </c:pt>
                <c:pt idx="28" formatCode="0%">
                  <c:v>0.15814545299461757</c:v>
                </c:pt>
                <c:pt idx="29" formatCode="0%">
                  <c:v>0.14800986314456743</c:v>
                </c:pt>
                <c:pt idx="30" formatCode="0%">
                  <c:v>0.12547261331826465</c:v>
                </c:pt>
                <c:pt idx="31" formatCode="0%">
                  <c:v>0.11652865805074786</c:v>
                </c:pt>
                <c:pt idx="32" formatCode="0%">
                  <c:v>0.1333021223393176</c:v>
                </c:pt>
                <c:pt idx="33" formatCode="0%">
                  <c:v>0.15577541542140305</c:v>
                </c:pt>
                <c:pt idx="34" formatCode="0%">
                  <c:v>0.1604014945040444</c:v>
                </c:pt>
                <c:pt idx="35" formatCode="0%">
                  <c:v>0.14766768654014983</c:v>
                </c:pt>
                <c:pt idx="36" formatCode="0%">
                  <c:v>0.13328446873407684</c:v>
                </c:pt>
                <c:pt idx="37" formatCode="0%">
                  <c:v>0.13093883815871199</c:v>
                </c:pt>
                <c:pt idx="38" formatCode="0%">
                  <c:v>0.1404509723799463</c:v>
                </c:pt>
                <c:pt idx="39" formatCode="0%">
                  <c:v>0.13396649324838283</c:v>
                </c:pt>
                <c:pt idx="40" formatCode="0%">
                  <c:v>9.2618659255885971E-2</c:v>
                </c:pt>
                <c:pt idx="41" formatCode="0%">
                  <c:v>2.7534614115572786E-2</c:v>
                </c:pt>
                <c:pt idx="42" formatCode="0%">
                  <c:v>-1.8239943956437243E-2</c:v>
                </c:pt>
                <c:pt idx="43" formatCode="0%">
                  <c:v>-2.0332615614685134E-2</c:v>
                </c:pt>
                <c:pt idx="44" formatCode="0%">
                  <c:v>8.8649014286781291E-3</c:v>
                </c:pt>
                <c:pt idx="45" formatCode="0%">
                  <c:v>4.1121643883863079E-2</c:v>
                </c:pt>
                <c:pt idx="46" formatCode="0%">
                  <c:v>1.6674803152199935E-2</c:v>
                </c:pt>
                <c:pt idx="47" formatCode="0%">
                  <c:v>-4.0858270977371713E-2</c:v>
                </c:pt>
                <c:pt idx="48" formatCode="0%">
                  <c:v>-8.3938633486350445E-2</c:v>
                </c:pt>
                <c:pt idx="49" formatCode="0%">
                  <c:v>-0.11126874655611774</c:v>
                </c:pt>
                <c:pt idx="50" formatCode="0%">
                  <c:v>-0.1218652663522094</c:v>
                </c:pt>
                <c:pt idx="51" formatCode="0%">
                  <c:v>-0.12789299647648722</c:v>
                </c:pt>
                <c:pt idx="52" formatCode="0%">
                  <c:v>-0.15490942636158944</c:v>
                </c:pt>
                <c:pt idx="53" formatCode="0%">
                  <c:v>-0.21035641706606611</c:v>
                </c:pt>
                <c:pt idx="54" formatCode="0%">
                  <c:v>-0.22814482263686031</c:v>
                </c:pt>
                <c:pt idx="55" formatCode="0%">
                  <c:v>-0.19867531584326381</c:v>
                </c:pt>
                <c:pt idx="56" formatCode="0%">
                  <c:v>-0.14963663278046269</c:v>
                </c:pt>
                <c:pt idx="57" formatCode="0%">
                  <c:v>-8.5498833972580401E-2</c:v>
                </c:pt>
                <c:pt idx="58" formatCode="0%">
                  <c:v>-1.9509714534362232E-2</c:v>
                </c:pt>
                <c:pt idx="59" formatCode="0%">
                  <c:v>2.1607361533751535E-2</c:v>
                </c:pt>
                <c:pt idx="60" formatCode="0%">
                  <c:v>4.2319553133953303E-2</c:v>
                </c:pt>
                <c:pt idx="61" formatCode="0%">
                  <c:v>8.2401406891873252E-2</c:v>
                </c:pt>
                <c:pt idx="62" formatCode="0%">
                  <c:v>0.11779481182889961</c:v>
                </c:pt>
                <c:pt idx="63" formatCode="0%">
                  <c:v>0.12083158553719775</c:v>
                </c:pt>
                <c:pt idx="64" formatCode="0%">
                  <c:v>0.10496380176900288</c:v>
                </c:pt>
                <c:pt idx="65" formatCode="0%">
                  <c:v>9.373989377164138E-2</c:v>
                </c:pt>
                <c:pt idx="66" formatCode="0%">
                  <c:v>0.10120857910489067</c:v>
                </c:pt>
                <c:pt idx="67" formatCode="0%">
                  <c:v>0.11211344824202607</c:v>
                </c:pt>
                <c:pt idx="68" formatCode="0%">
                  <c:v>0.12117731938903487</c:v>
                </c:pt>
                <c:pt idx="69" formatCode="0%">
                  <c:v>0.13656661692249039</c:v>
                </c:pt>
                <c:pt idx="70" formatCode="0%">
                  <c:v>0.13660398512895311</c:v>
                </c:pt>
                <c:pt idx="71" formatCode="0%">
                  <c:v>0.12923458565003587</c:v>
                </c:pt>
                <c:pt idx="72" formatCode="0%">
                  <c:v>0.14202812182025681</c:v>
                </c:pt>
                <c:pt idx="73" formatCode="0%">
                  <c:v>0.15989696621297478</c:v>
                </c:pt>
                <c:pt idx="74" formatCode="0%">
                  <c:v>0.14650421037496342</c:v>
                </c:pt>
                <c:pt idx="75" formatCode="0%">
                  <c:v>0.12242228844058523</c:v>
                </c:pt>
                <c:pt idx="76" formatCode="0%">
                  <c:v>0.11521053830736672</c:v>
                </c:pt>
                <c:pt idx="77" formatCode="0%">
                  <c:v>0.1155128977114408</c:v>
                </c:pt>
                <c:pt idx="78" formatCode="0%">
                  <c:v>0.1135403084164095</c:v>
                </c:pt>
                <c:pt idx="79" formatCode="0%">
                  <c:v>0.11078282846094822</c:v>
                </c:pt>
                <c:pt idx="80" formatCode="0%">
                  <c:v>0.11511291817592451</c:v>
                </c:pt>
                <c:pt idx="81" formatCode="0%">
                  <c:v>0.11924784521522547</c:v>
                </c:pt>
                <c:pt idx="82" formatCode="0%">
                  <c:v>0.1223690964275399</c:v>
                </c:pt>
                <c:pt idx="83" formatCode="0%">
                  <c:v>0.1260885992778713</c:v>
                </c:pt>
                <c:pt idx="84" formatCode="0%">
                  <c:v>0.1280077733760896</c:v>
                </c:pt>
                <c:pt idx="85" formatCode="0%">
                  <c:v>0.11847600235964029</c:v>
                </c:pt>
                <c:pt idx="86" formatCode="0%">
                  <c:v>0.10080851807435831</c:v>
                </c:pt>
                <c:pt idx="87" formatCode="0%">
                  <c:v>9.21752226114394E-2</c:v>
                </c:pt>
                <c:pt idx="88" formatCode="0%">
                  <c:v>9.1938812318898444E-2</c:v>
                </c:pt>
                <c:pt idx="89" formatCode="0%">
                  <c:v>9.3527804290751915E-2</c:v>
                </c:pt>
                <c:pt idx="90" formatCode="0%">
                  <c:v>9.6272208085000255E-2</c:v>
                </c:pt>
                <c:pt idx="91" formatCode="0%">
                  <c:v>9.6361420619546001E-2</c:v>
                </c:pt>
                <c:pt idx="92" formatCode="0%">
                  <c:v>8.0034691013944892E-2</c:v>
                </c:pt>
                <c:pt idx="93" formatCode="0%">
                  <c:v>6.2242298168946109E-2</c:v>
                </c:pt>
                <c:pt idx="94" formatCode="0%">
                  <c:v>8.3345401058911861E-2</c:v>
                </c:pt>
                <c:pt idx="95" formatCode="0%">
                  <c:v>0.10696027185788615</c:v>
                </c:pt>
                <c:pt idx="96" formatCode="0%">
                  <c:v>8.7439361372370517E-2</c:v>
                </c:pt>
                <c:pt idx="97" formatCode="0%">
                  <c:v>4.7616740768240184E-2</c:v>
                </c:pt>
                <c:pt idx="98" formatCode="0%">
                  <c:v>5.2120392388564696E-2</c:v>
                </c:pt>
                <c:pt idx="99" formatCode="0%">
                  <c:v>9.1727176387683462E-2</c:v>
                </c:pt>
                <c:pt idx="100" formatCode="0%">
                  <c:v>0.13748925353548658</c:v>
                </c:pt>
                <c:pt idx="101" formatCode="0%">
                  <c:v>0.21420252715835031</c:v>
                </c:pt>
                <c:pt idx="102" formatCode="0%">
                  <c:v>0.23304313807501575</c:v>
                </c:pt>
                <c:pt idx="103" formatCode="0%">
                  <c:v>0.19830117943626857</c:v>
                </c:pt>
                <c:pt idx="104" formatCode="0%">
                  <c:v>0.20542101563960746</c:v>
                </c:pt>
                <c:pt idx="105" formatCode="0%">
                  <c:v>0.21289416799206107</c:v>
                </c:pt>
                <c:pt idx="106" formatCode="0%">
                  <c:v>0.1198500858318936</c:v>
                </c:pt>
                <c:pt idx="107" formatCode="0%">
                  <c:v>2.2425901823611039E-2</c:v>
                </c:pt>
                <c:pt idx="108" formatCode="0%">
                  <c:v>-4.0342688087377732E-2</c:v>
                </c:pt>
                <c:pt idx="109" formatCode="0%">
                  <c:v>-0.1029593769961451</c:v>
                </c:pt>
                <c:pt idx="110" formatCode="0%">
                  <c:v>-7.8009807124694297E-2</c:v>
                </c:pt>
                <c:pt idx="111" formatCode="0%">
                  <c:v>-2.3803485235632804E-2</c:v>
                </c:pt>
                <c:pt idx="112" formatCode="0%">
                  <c:v>-1.6621936635145329E-2</c:v>
                </c:pt>
                <c:pt idx="113" formatCode="0%">
                  <c:v>-2.5869531223947084E-2</c:v>
                </c:pt>
                <c:pt idx="114" formatCode="0%">
                  <c:v>-4.6547698310004604E-2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9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PropertyType!$AG$7:$AG$121</c:f>
              <c:numCache>
                <c:formatCode>General</c:formatCode>
                <c:ptCount val="115"/>
                <c:pt idx="4" formatCode="0%">
                  <c:v>0.11011419169289516</c:v>
                </c:pt>
                <c:pt idx="5" formatCode="0%">
                  <c:v>0.11276066418376396</c:v>
                </c:pt>
                <c:pt idx="6" formatCode="0%">
                  <c:v>0.14554929853227616</c:v>
                </c:pt>
                <c:pt idx="7" formatCode="0%">
                  <c:v>0.22270699851035802</c:v>
                </c:pt>
                <c:pt idx="8" formatCode="0%">
                  <c:v>0.22328279699176967</c:v>
                </c:pt>
                <c:pt idx="9" formatCode="0%">
                  <c:v>0.23228243681248117</c:v>
                </c:pt>
                <c:pt idx="10" formatCode="0%">
                  <c:v>0.17514799814237336</c:v>
                </c:pt>
                <c:pt idx="11" formatCode="0%">
                  <c:v>5.9329507679842131E-2</c:v>
                </c:pt>
                <c:pt idx="12" formatCode="0%">
                  <c:v>2.84372870888423E-2</c:v>
                </c:pt>
                <c:pt idx="13" formatCode="0%">
                  <c:v>3.6395729780777986E-2</c:v>
                </c:pt>
                <c:pt idx="14" formatCode="0%">
                  <c:v>4.3875455000661701E-2</c:v>
                </c:pt>
                <c:pt idx="15" formatCode="0%">
                  <c:v>2.1273122155094581E-2</c:v>
                </c:pt>
                <c:pt idx="16" formatCode="0%">
                  <c:v>1.9758333378526727E-2</c:v>
                </c:pt>
                <c:pt idx="17" formatCode="0%">
                  <c:v>6.2055753829864946E-2</c:v>
                </c:pt>
                <c:pt idx="18" formatCode="0%">
                  <c:v>8.6063694646191902E-2</c:v>
                </c:pt>
                <c:pt idx="19" formatCode="0%">
                  <c:v>0.12845074087056862</c:v>
                </c:pt>
                <c:pt idx="20" formatCode="0%">
                  <c:v>0.14971831363899568</c:v>
                </c:pt>
                <c:pt idx="21" formatCode="0%">
                  <c:v>8.5084723249714722E-2</c:v>
                </c:pt>
                <c:pt idx="22" formatCode="0%">
                  <c:v>4.3866251615114482E-3</c:v>
                </c:pt>
                <c:pt idx="23" formatCode="0%">
                  <c:v>-1.5522510494394015E-2</c:v>
                </c:pt>
                <c:pt idx="24" formatCode="0%">
                  <c:v>-5.3042793148141421E-3</c:v>
                </c:pt>
                <c:pt idx="25" formatCode="0%">
                  <c:v>-1.6837605073609874E-2</c:v>
                </c:pt>
                <c:pt idx="26" formatCode="0%">
                  <c:v>-2.7834180386701046E-3</c:v>
                </c:pt>
                <c:pt idx="27" formatCode="0%">
                  <c:v>3.3972551906981563E-2</c:v>
                </c:pt>
                <c:pt idx="28" formatCode="0%">
                  <c:v>6.3335073603421055E-2</c:v>
                </c:pt>
                <c:pt idx="29" formatCode="0%">
                  <c:v>4.8961327652321085E-2</c:v>
                </c:pt>
                <c:pt idx="30" formatCode="0%">
                  <c:v>7.7388388699661803E-4</c:v>
                </c:pt>
                <c:pt idx="31" formatCode="0%">
                  <c:v>-5.3740586564989812E-3</c:v>
                </c:pt>
                <c:pt idx="32" formatCode="0%">
                  <c:v>2.0319920843420824E-2</c:v>
                </c:pt>
                <c:pt idx="33" formatCode="0%">
                  <c:v>9.1520299793782733E-2</c:v>
                </c:pt>
                <c:pt idx="34" formatCode="0%">
                  <c:v>0.17736143764140966</c:v>
                </c:pt>
                <c:pt idx="35" formatCode="0%">
                  <c:v>0.17945481081421777</c:v>
                </c:pt>
                <c:pt idx="36" formatCode="0%">
                  <c:v>0.14281728039202646</c:v>
                </c:pt>
                <c:pt idx="37" formatCode="0%">
                  <c:v>0.11055240797422683</c:v>
                </c:pt>
                <c:pt idx="38" formatCode="0%">
                  <c:v>0.10734429357122144</c:v>
                </c:pt>
                <c:pt idx="39" formatCode="0%">
                  <c:v>0.12373720070834748</c:v>
                </c:pt>
                <c:pt idx="40" formatCode="0%">
                  <c:v>0.12647487861400641</c:v>
                </c:pt>
                <c:pt idx="41" formatCode="0%">
                  <c:v>0.15722599070930321</c:v>
                </c:pt>
                <c:pt idx="42" formatCode="0%">
                  <c:v>0.17213669462913628</c:v>
                </c:pt>
                <c:pt idx="43" formatCode="0%">
                  <c:v>0.15826936624627086</c:v>
                </c:pt>
                <c:pt idx="44" formatCode="0%">
                  <c:v>0.16694693341427036</c:v>
                </c:pt>
                <c:pt idx="45" formatCode="0%">
                  <c:v>0.15026541611854727</c:v>
                </c:pt>
                <c:pt idx="46" formatCode="0%">
                  <c:v>0.12870963933893131</c:v>
                </c:pt>
                <c:pt idx="47" formatCode="0%">
                  <c:v>9.5331554667573259E-2</c:v>
                </c:pt>
                <c:pt idx="48" formatCode="0%">
                  <c:v>-5.9919262980152599E-3</c:v>
                </c:pt>
                <c:pt idx="49" formatCode="0%">
                  <c:v>-6.8849082558906427E-2</c:v>
                </c:pt>
                <c:pt idx="50" formatCode="0%">
                  <c:v>-9.6200746001149362E-2</c:v>
                </c:pt>
                <c:pt idx="51" formatCode="0%">
                  <c:v>-0.11721395459467965</c:v>
                </c:pt>
                <c:pt idx="52" formatCode="0%">
                  <c:v>-0.16543900977781656</c:v>
                </c:pt>
                <c:pt idx="53" formatCode="0%">
                  <c:v>-0.28187593922496479</c:v>
                </c:pt>
                <c:pt idx="54" formatCode="0%">
                  <c:v>-0.34337833701537634</c:v>
                </c:pt>
                <c:pt idx="55" formatCode="0%">
                  <c:v>-0.3368455391593127</c:v>
                </c:pt>
                <c:pt idx="56" formatCode="0%">
                  <c:v>-0.18469962475036095</c:v>
                </c:pt>
                <c:pt idx="57" formatCode="0%">
                  <c:v>5.6055014593125563E-2</c:v>
                </c:pt>
                <c:pt idx="58" formatCode="0%">
                  <c:v>0.13206944921846442</c:v>
                </c:pt>
                <c:pt idx="59" formatCode="0%">
                  <c:v>0.16507880406116371</c:v>
                </c:pt>
                <c:pt idx="60" formatCode="0%">
                  <c:v>0.10114041189316292</c:v>
                </c:pt>
                <c:pt idx="61" formatCode="0%">
                  <c:v>1.9389599635352806E-2</c:v>
                </c:pt>
                <c:pt idx="62" formatCode="0%">
                  <c:v>3.9506922457015481E-2</c:v>
                </c:pt>
                <c:pt idx="63" formatCode="0%">
                  <c:v>5.5758529801759327E-2</c:v>
                </c:pt>
                <c:pt idx="64" formatCode="0%">
                  <c:v>4.4083616988308316E-2</c:v>
                </c:pt>
                <c:pt idx="65" formatCode="0%">
                  <c:v>6.0225171665145183E-2</c:v>
                </c:pt>
                <c:pt idx="66" formatCode="0%">
                  <c:v>8.3312250821882428E-2</c:v>
                </c:pt>
                <c:pt idx="67" formatCode="0%">
                  <c:v>5.64128819094456E-2</c:v>
                </c:pt>
                <c:pt idx="68" formatCode="0%">
                  <c:v>7.1006779466124215E-2</c:v>
                </c:pt>
                <c:pt idx="69" formatCode="0%">
                  <c:v>0.12623976119364544</c:v>
                </c:pt>
                <c:pt idx="70" formatCode="0%">
                  <c:v>0.14664416886867615</c:v>
                </c:pt>
                <c:pt idx="71" formatCode="0%">
                  <c:v>0.13498517246254438</c:v>
                </c:pt>
                <c:pt idx="72" formatCode="0%">
                  <c:v>8.7813199239035855E-2</c:v>
                </c:pt>
                <c:pt idx="73" formatCode="0%">
                  <c:v>6.6801380155044665E-2</c:v>
                </c:pt>
                <c:pt idx="74" formatCode="0%">
                  <c:v>7.4685993157394437E-2</c:v>
                </c:pt>
                <c:pt idx="75" formatCode="0%">
                  <c:v>0.10590292587514605</c:v>
                </c:pt>
                <c:pt idx="76" formatCode="0%">
                  <c:v>0.15378894570230806</c:v>
                </c:pt>
                <c:pt idx="77" formatCode="0%">
                  <c:v>0.13716193714912106</c:v>
                </c:pt>
                <c:pt idx="78" formatCode="0%">
                  <c:v>9.4949016564291888E-2</c:v>
                </c:pt>
                <c:pt idx="79" formatCode="0%">
                  <c:v>3.5139265674106746E-2</c:v>
                </c:pt>
                <c:pt idx="80" formatCode="0%">
                  <c:v>-2.424615944849895E-2</c:v>
                </c:pt>
                <c:pt idx="81" formatCode="0%">
                  <c:v>-1.9245846728785598E-2</c:v>
                </c:pt>
                <c:pt idx="82" formatCode="0%">
                  <c:v>1.545309615767998E-2</c:v>
                </c:pt>
                <c:pt idx="83" formatCode="0%">
                  <c:v>4.5527765391688124E-2</c:v>
                </c:pt>
                <c:pt idx="84" formatCode="0%">
                  <c:v>6.4432325332292928E-2</c:v>
                </c:pt>
                <c:pt idx="85" formatCode="0%">
                  <c:v>6.8073028483271347E-2</c:v>
                </c:pt>
                <c:pt idx="86" formatCode="0%">
                  <c:v>4.3937846907618816E-2</c:v>
                </c:pt>
                <c:pt idx="87" formatCode="0%">
                  <c:v>3.8173510090395713E-2</c:v>
                </c:pt>
                <c:pt idx="88" formatCode="0%">
                  <c:v>4.2226127648122613E-2</c:v>
                </c:pt>
                <c:pt idx="89" formatCode="0%">
                  <c:v>1.3739366131001907E-2</c:v>
                </c:pt>
                <c:pt idx="90" formatCode="0%">
                  <c:v>1.8586460628987611E-2</c:v>
                </c:pt>
                <c:pt idx="91" formatCode="0%">
                  <c:v>3.5768735758946679E-2</c:v>
                </c:pt>
                <c:pt idx="92" formatCode="0%">
                  <c:v>6.2399169982199965E-2</c:v>
                </c:pt>
                <c:pt idx="93" formatCode="0%">
                  <c:v>9.0592713424782367E-2</c:v>
                </c:pt>
                <c:pt idx="94" formatCode="0%">
                  <c:v>7.9373266236400397E-2</c:v>
                </c:pt>
                <c:pt idx="95" formatCode="0%">
                  <c:v>7.0981470247345468E-2</c:v>
                </c:pt>
                <c:pt idx="96" formatCode="0%">
                  <c:v>3.4053548384176624E-2</c:v>
                </c:pt>
                <c:pt idx="97" formatCode="0%">
                  <c:v>-4.0488361037512299E-2</c:v>
                </c:pt>
                <c:pt idx="98" formatCode="0%">
                  <c:v>-5.7682662546873154E-2</c:v>
                </c:pt>
                <c:pt idx="99" formatCode="0%">
                  <c:v>-3.7663912002012134E-2</c:v>
                </c:pt>
                <c:pt idx="100" formatCode="0%">
                  <c:v>-3.3981060001292196E-2</c:v>
                </c:pt>
                <c:pt idx="101" formatCode="0%">
                  <c:v>4.2596489060403142E-2</c:v>
                </c:pt>
                <c:pt idx="102" formatCode="0%">
                  <c:v>0.13250939642736825</c:v>
                </c:pt>
                <c:pt idx="103" formatCode="0%">
                  <c:v>0.12786134072496447</c:v>
                </c:pt>
                <c:pt idx="104" formatCode="0%">
                  <c:v>9.0031043456324733E-2</c:v>
                </c:pt>
                <c:pt idx="105" formatCode="0%">
                  <c:v>1.188779649612437E-2</c:v>
                </c:pt>
                <c:pt idx="106" formatCode="0%">
                  <c:v>-0.10078372349374354</c:v>
                </c:pt>
                <c:pt idx="107" formatCode="0%">
                  <c:v>-0.1726736342754237</c:v>
                </c:pt>
                <c:pt idx="108" formatCode="0%">
                  <c:v>-0.18337556124850118</c:v>
                </c:pt>
                <c:pt idx="109" formatCode="0%">
                  <c:v>-0.1523710259670904</c:v>
                </c:pt>
                <c:pt idx="110" formatCode="0%">
                  <c:v>-0.17025137996823303</c:v>
                </c:pt>
                <c:pt idx="111" formatCode="0%">
                  <c:v>-0.23092997252571978</c:v>
                </c:pt>
                <c:pt idx="112" formatCode="0%">
                  <c:v>-0.2557678975039458</c:v>
                </c:pt>
                <c:pt idx="113" formatCode="0%">
                  <c:v>-0.28272269629168345</c:v>
                </c:pt>
                <c:pt idx="114" formatCode="0%">
                  <c:v>-0.23352533728034319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PropertyType!$AH$7:$AH$121</c:f>
              <c:numCache>
                <c:formatCode>General</c:formatCode>
                <c:ptCount val="115"/>
                <c:pt idx="4" formatCode="0%">
                  <c:v>6.4865756512462402E-2</c:v>
                </c:pt>
                <c:pt idx="5" formatCode="0%">
                  <c:v>6.8143521388354777E-2</c:v>
                </c:pt>
                <c:pt idx="6" formatCode="0%">
                  <c:v>6.7664327823683701E-2</c:v>
                </c:pt>
                <c:pt idx="7" formatCode="0%">
                  <c:v>8.7473519627295104E-2</c:v>
                </c:pt>
                <c:pt idx="8" formatCode="0%">
                  <c:v>0.10507302656981921</c:v>
                </c:pt>
                <c:pt idx="9" formatCode="0%">
                  <c:v>0.11736365948533023</c:v>
                </c:pt>
                <c:pt idx="10" formatCode="0%">
                  <c:v>9.8181345140060161E-2</c:v>
                </c:pt>
                <c:pt idx="11" formatCode="0%">
                  <c:v>4.0983118977351962E-2</c:v>
                </c:pt>
                <c:pt idx="12" formatCode="0%">
                  <c:v>3.1893670185131562E-2</c:v>
                </c:pt>
                <c:pt idx="13" formatCode="0%">
                  <c:v>6.8406898303129404E-2</c:v>
                </c:pt>
                <c:pt idx="14" formatCode="0%">
                  <c:v>9.6140126632530798E-2</c:v>
                </c:pt>
                <c:pt idx="15" formatCode="0%">
                  <c:v>0.11350726438430803</c:v>
                </c:pt>
                <c:pt idx="16" formatCode="0%">
                  <c:v>9.0242617249547408E-2</c:v>
                </c:pt>
                <c:pt idx="17" formatCode="0%">
                  <c:v>7.6270274853436959E-2</c:v>
                </c:pt>
                <c:pt idx="18" formatCode="0%">
                  <c:v>9.6448803738889977E-2</c:v>
                </c:pt>
                <c:pt idx="19" formatCode="0%">
                  <c:v>9.3183078049890344E-2</c:v>
                </c:pt>
                <c:pt idx="20" formatCode="0%">
                  <c:v>8.6404335593758042E-2</c:v>
                </c:pt>
                <c:pt idx="21" formatCode="0%">
                  <c:v>7.2051898518266544E-2</c:v>
                </c:pt>
                <c:pt idx="22" formatCode="0%">
                  <c:v>3.7145080224155969E-2</c:v>
                </c:pt>
                <c:pt idx="23" formatCode="0%">
                  <c:v>1.0197443834339959E-2</c:v>
                </c:pt>
                <c:pt idx="24" formatCode="0%">
                  <c:v>-1.4184862182742286E-4</c:v>
                </c:pt>
                <c:pt idx="25" formatCode="0%">
                  <c:v>-1.222285993522354E-2</c:v>
                </c:pt>
                <c:pt idx="26" formatCode="0%">
                  <c:v>-1.7100634835466533E-2</c:v>
                </c:pt>
                <c:pt idx="27" formatCode="0%">
                  <c:v>1.8179104305644511E-2</c:v>
                </c:pt>
                <c:pt idx="28" formatCode="0%">
                  <c:v>6.2839019867419132E-2</c:v>
                </c:pt>
                <c:pt idx="29" formatCode="0%">
                  <c:v>8.5406817788607592E-2</c:v>
                </c:pt>
                <c:pt idx="30" formatCode="0%">
                  <c:v>9.1258769154102692E-2</c:v>
                </c:pt>
                <c:pt idx="31" formatCode="0%">
                  <c:v>8.2040561044351756E-2</c:v>
                </c:pt>
                <c:pt idx="32" formatCode="0%">
                  <c:v>8.0217544931507678E-2</c:v>
                </c:pt>
                <c:pt idx="33" formatCode="0%">
                  <c:v>9.3442176835826674E-2</c:v>
                </c:pt>
                <c:pt idx="34" formatCode="0%">
                  <c:v>0.11788735826401853</c:v>
                </c:pt>
                <c:pt idx="35" formatCode="0%">
                  <c:v>0.13273141344874451</c:v>
                </c:pt>
                <c:pt idx="36" formatCode="0%">
                  <c:v>0.13915826815280896</c:v>
                </c:pt>
                <c:pt idx="37" formatCode="0%">
                  <c:v>0.14326157928192229</c:v>
                </c:pt>
                <c:pt idx="38" formatCode="0%">
                  <c:v>0.13386503095047186</c:v>
                </c:pt>
                <c:pt idx="39" formatCode="0%">
                  <c:v>0.14360460535577535</c:v>
                </c:pt>
                <c:pt idx="40" formatCode="0%">
                  <c:v>0.15333227243780856</c:v>
                </c:pt>
                <c:pt idx="41" formatCode="0%">
                  <c:v>0.13745536131812042</c:v>
                </c:pt>
                <c:pt idx="42" formatCode="0%">
                  <c:v>0.12274776791376873</c:v>
                </c:pt>
                <c:pt idx="43" formatCode="0%">
                  <c:v>0.10259801188972495</c:v>
                </c:pt>
                <c:pt idx="44" formatCode="0%">
                  <c:v>9.4996506588022944E-2</c:v>
                </c:pt>
                <c:pt idx="45" formatCode="0%">
                  <c:v>0.10638917636743717</c:v>
                </c:pt>
                <c:pt idx="46" formatCode="0%">
                  <c:v>8.9484848574556741E-2</c:v>
                </c:pt>
                <c:pt idx="47" formatCode="0%">
                  <c:v>5.7775721266686952E-2</c:v>
                </c:pt>
                <c:pt idx="48" formatCode="0%">
                  <c:v>2.620128875246297E-2</c:v>
                </c:pt>
                <c:pt idx="49" formatCode="0%">
                  <c:v>-1.7682405781979549E-2</c:v>
                </c:pt>
                <c:pt idx="50" formatCode="0%">
                  <c:v>-4.243334856668235E-2</c:v>
                </c:pt>
                <c:pt idx="51" formatCode="0%">
                  <c:v>-4.8285910243289987E-2</c:v>
                </c:pt>
                <c:pt idx="52" formatCode="0%">
                  <c:v>-0.1095491936864037</c:v>
                </c:pt>
                <c:pt idx="53" formatCode="0%">
                  <c:v>-0.19533697804730599</c:v>
                </c:pt>
                <c:pt idx="54" formatCode="0%">
                  <c:v>-0.22812801165876007</c:v>
                </c:pt>
                <c:pt idx="55" formatCode="0%">
                  <c:v>-0.23160670855526289</c:v>
                </c:pt>
                <c:pt idx="56" formatCode="0%">
                  <c:v>-0.19908325550557071</c:v>
                </c:pt>
                <c:pt idx="57" formatCode="0%">
                  <c:v>-0.10677013355390852</c:v>
                </c:pt>
                <c:pt idx="58" formatCode="0%">
                  <c:v>-3.974325903885656E-2</c:v>
                </c:pt>
                <c:pt idx="59" formatCode="0%">
                  <c:v>-2.641845519452346E-2</c:v>
                </c:pt>
                <c:pt idx="60" formatCode="0%">
                  <c:v>6.6278487401016939E-4</c:v>
                </c:pt>
                <c:pt idx="61" formatCode="0%">
                  <c:v>1.7074882724312568E-2</c:v>
                </c:pt>
                <c:pt idx="62" formatCode="0%">
                  <c:v>2.8689206143146739E-2</c:v>
                </c:pt>
                <c:pt idx="63" formatCode="0%">
                  <c:v>3.7953221232599477E-2</c:v>
                </c:pt>
                <c:pt idx="64" formatCode="0%">
                  <c:v>3.4240317628482231E-2</c:v>
                </c:pt>
                <c:pt idx="65" formatCode="0%">
                  <c:v>4.69195668512985E-2</c:v>
                </c:pt>
                <c:pt idx="66" formatCode="0%">
                  <c:v>4.6532300512189373E-2</c:v>
                </c:pt>
                <c:pt idx="67" formatCode="0%">
                  <c:v>4.2025803866010847E-2</c:v>
                </c:pt>
                <c:pt idx="68" formatCode="0%">
                  <c:v>5.1429536592524139E-2</c:v>
                </c:pt>
                <c:pt idx="69" formatCode="0%">
                  <c:v>4.8505659595818429E-2</c:v>
                </c:pt>
                <c:pt idx="70" formatCode="0%">
                  <c:v>5.8902791275110777E-2</c:v>
                </c:pt>
                <c:pt idx="71" formatCode="0%">
                  <c:v>9.6023786110357001E-2</c:v>
                </c:pt>
                <c:pt idx="72" formatCode="0%">
                  <c:v>0.12124629759335992</c:v>
                </c:pt>
                <c:pt idx="73" formatCode="0%">
                  <c:v>0.11593374551418179</c:v>
                </c:pt>
                <c:pt idx="74" formatCode="0%">
                  <c:v>0.11079475929503446</c:v>
                </c:pt>
                <c:pt idx="75" formatCode="0%">
                  <c:v>0.11711660670434498</c:v>
                </c:pt>
                <c:pt idx="76" formatCode="0%">
                  <c:v>0.10727999437952662</c:v>
                </c:pt>
                <c:pt idx="77" formatCode="0%">
                  <c:v>0.10439263797466447</c:v>
                </c:pt>
                <c:pt idx="78" formatCode="0%">
                  <c:v>9.1043453872710511E-2</c:v>
                </c:pt>
                <c:pt idx="79" formatCode="0%">
                  <c:v>6.4188594457983639E-2</c:v>
                </c:pt>
                <c:pt idx="80" formatCode="0%">
                  <c:v>6.8293017356471752E-2</c:v>
                </c:pt>
                <c:pt idx="81" formatCode="0%">
                  <c:v>8.0082496019696414E-2</c:v>
                </c:pt>
                <c:pt idx="82" formatCode="0%">
                  <c:v>8.3469861409223522E-2</c:v>
                </c:pt>
                <c:pt idx="83" formatCode="0%">
                  <c:v>8.6775841271498955E-2</c:v>
                </c:pt>
                <c:pt idx="84" formatCode="0%">
                  <c:v>9.9070397729770221E-2</c:v>
                </c:pt>
                <c:pt idx="85" formatCode="0%">
                  <c:v>0.10486267341550137</c:v>
                </c:pt>
                <c:pt idx="86" formatCode="0%">
                  <c:v>9.925960221820862E-2</c:v>
                </c:pt>
                <c:pt idx="87" formatCode="0%">
                  <c:v>0.10742046558376406</c:v>
                </c:pt>
                <c:pt idx="88" formatCode="0%">
                  <c:v>0.11139226819074355</c:v>
                </c:pt>
                <c:pt idx="89" formatCode="0%">
                  <c:v>0.1049260950231472</c:v>
                </c:pt>
                <c:pt idx="90" formatCode="0%">
                  <c:v>9.9049813098439188E-2</c:v>
                </c:pt>
                <c:pt idx="91" formatCode="0%">
                  <c:v>7.4833228558038423E-2</c:v>
                </c:pt>
                <c:pt idx="92" formatCode="0%">
                  <c:v>5.1232842958743197E-2</c:v>
                </c:pt>
                <c:pt idx="93" formatCode="0%">
                  <c:v>6.2739170591382898E-2</c:v>
                </c:pt>
                <c:pt idx="94" formatCode="0%">
                  <c:v>8.8215632054830406E-2</c:v>
                </c:pt>
                <c:pt idx="95" formatCode="0%">
                  <c:v>0.11865943362853115</c:v>
                </c:pt>
                <c:pt idx="96" formatCode="0%">
                  <c:v>0.12270251107434915</c:v>
                </c:pt>
                <c:pt idx="97" formatCode="0%">
                  <c:v>0.10018868043835893</c:v>
                </c:pt>
                <c:pt idx="98" formatCode="0%">
                  <c:v>0.11954785499379184</c:v>
                </c:pt>
                <c:pt idx="99" formatCode="0%">
                  <c:v>0.14015654517200771</c:v>
                </c:pt>
                <c:pt idx="100" formatCode="0%">
                  <c:v>0.1339963832521931</c:v>
                </c:pt>
                <c:pt idx="101" formatCode="0%">
                  <c:v>0.16163659586995527</c:v>
                </c:pt>
                <c:pt idx="102" formatCode="0%">
                  <c:v>0.21219795048158163</c:v>
                </c:pt>
                <c:pt idx="103" formatCode="0%">
                  <c:v>0.2314704906481182</c:v>
                </c:pt>
                <c:pt idx="104" formatCode="0%">
                  <c:v>0.28519907806811617</c:v>
                </c:pt>
                <c:pt idx="105" formatCode="0%">
                  <c:v>0.33731562000436477</c:v>
                </c:pt>
                <c:pt idx="106" formatCode="0%">
                  <c:v>0.25171917342894146</c:v>
                </c:pt>
                <c:pt idx="107" formatCode="0%">
                  <c:v>0.14914995069179793</c:v>
                </c:pt>
                <c:pt idx="108" formatCode="0%">
                  <c:v>5.7082673541841267E-2</c:v>
                </c:pt>
                <c:pt idx="109" formatCode="0%">
                  <c:v>-2.9615501508261088E-2</c:v>
                </c:pt>
                <c:pt idx="110" formatCode="0%">
                  <c:v>-4.8318662777790844E-2</c:v>
                </c:pt>
                <c:pt idx="111" formatCode="0%">
                  <c:v>-2.6198759338547206E-2</c:v>
                </c:pt>
                <c:pt idx="112" formatCode="0%">
                  <c:v>-3.6980101122484621E-3</c:v>
                </c:pt>
                <c:pt idx="113" formatCode="0%">
                  <c:v>6.5406183116063499E-3</c:v>
                </c:pt>
                <c:pt idx="114" formatCode="0%">
                  <c:v>2.3953967074122673E-2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PropertyType!$AI$7:$AI$121</c:f>
              <c:numCache>
                <c:formatCode>General</c:formatCode>
                <c:ptCount val="115"/>
                <c:pt idx="4" formatCode="0%">
                  <c:v>5.4563489732120107E-3</c:v>
                </c:pt>
                <c:pt idx="5" formatCode="0%">
                  <c:v>0.1454877481347665</c:v>
                </c:pt>
                <c:pt idx="6" formatCode="0%">
                  <c:v>0.25618570218521874</c:v>
                </c:pt>
                <c:pt idx="7" formatCode="0%">
                  <c:v>0.2014021360866125</c:v>
                </c:pt>
                <c:pt idx="8" formatCode="0%">
                  <c:v>7.1675529200977861E-2</c:v>
                </c:pt>
                <c:pt idx="9" formatCode="0%">
                  <c:v>5.450395684203091E-2</c:v>
                </c:pt>
                <c:pt idx="10" formatCode="0%">
                  <c:v>7.2030050145171165E-2</c:v>
                </c:pt>
                <c:pt idx="11" formatCode="0%">
                  <c:v>9.0404140195296856E-2</c:v>
                </c:pt>
                <c:pt idx="12" formatCode="0%">
                  <c:v>0.10668351445617463</c:v>
                </c:pt>
                <c:pt idx="13" formatCode="0%">
                  <c:v>5.7413782668775948E-2</c:v>
                </c:pt>
                <c:pt idx="14" formatCode="0%">
                  <c:v>2.3834290420171378E-2</c:v>
                </c:pt>
                <c:pt idx="15" formatCode="0%">
                  <c:v>2.3847348971625104E-2</c:v>
                </c:pt>
                <c:pt idx="16" formatCode="0%">
                  <c:v>1.5270894122882295E-2</c:v>
                </c:pt>
                <c:pt idx="17" formatCode="0%">
                  <c:v>2.3963392762234914E-2</c:v>
                </c:pt>
                <c:pt idx="18" formatCode="0%">
                  <c:v>4.592353227547874E-2</c:v>
                </c:pt>
                <c:pt idx="19" formatCode="0%">
                  <c:v>5.5800691544053205E-2</c:v>
                </c:pt>
                <c:pt idx="20" formatCode="0%">
                  <c:v>5.6941406892429214E-2</c:v>
                </c:pt>
                <c:pt idx="21" formatCode="0%">
                  <c:v>7.1975859534611608E-2</c:v>
                </c:pt>
                <c:pt idx="22" formatCode="0%">
                  <c:v>6.6417429883320001E-2</c:v>
                </c:pt>
                <c:pt idx="23" formatCode="0%">
                  <c:v>3.4107922068620011E-2</c:v>
                </c:pt>
                <c:pt idx="24" formatCode="0%">
                  <c:v>3.0187709218240322E-2</c:v>
                </c:pt>
                <c:pt idx="25" formatCode="0%">
                  <c:v>2.8569079731242786E-2</c:v>
                </c:pt>
                <c:pt idx="26" formatCode="0%">
                  <c:v>4.9845356159173404E-2</c:v>
                </c:pt>
                <c:pt idx="27" formatCode="0%">
                  <c:v>0.1054622820127793</c:v>
                </c:pt>
                <c:pt idx="28" formatCode="0%">
                  <c:v>0.1312395091263503</c:v>
                </c:pt>
                <c:pt idx="29" formatCode="0%">
                  <c:v>0.15211350019101277</c:v>
                </c:pt>
                <c:pt idx="30" formatCode="0%">
                  <c:v>0.14701987364124225</c:v>
                </c:pt>
                <c:pt idx="31" formatCode="0%">
                  <c:v>0.12054489426755222</c:v>
                </c:pt>
                <c:pt idx="32" formatCode="0%">
                  <c:v>0.14202520932056051</c:v>
                </c:pt>
                <c:pt idx="33" formatCode="0%">
                  <c:v>0.16705215752181712</c:v>
                </c:pt>
                <c:pt idx="34" formatCode="0%">
                  <c:v>0.18059877142759473</c:v>
                </c:pt>
                <c:pt idx="35" formatCode="0%">
                  <c:v>0.18129459354195565</c:v>
                </c:pt>
                <c:pt idx="36" formatCode="0%">
                  <c:v>0.15509455272424422</c:v>
                </c:pt>
                <c:pt idx="37" formatCode="0%">
                  <c:v>0.14615586098756572</c:v>
                </c:pt>
                <c:pt idx="38" formatCode="0%">
                  <c:v>0.14194459475638821</c:v>
                </c:pt>
                <c:pt idx="39" formatCode="0%">
                  <c:v>0.13774617744245843</c:v>
                </c:pt>
                <c:pt idx="40" formatCode="0%">
                  <c:v>0.12386417431613861</c:v>
                </c:pt>
                <c:pt idx="41" formatCode="0%">
                  <c:v>7.716538721895283E-2</c:v>
                </c:pt>
                <c:pt idx="42" formatCode="0%">
                  <c:v>4.0615665377079724E-2</c:v>
                </c:pt>
                <c:pt idx="43" formatCode="0%">
                  <c:v>2.8406273168954055E-2</c:v>
                </c:pt>
                <c:pt idx="44" formatCode="0%">
                  <c:v>2.9585602314302628E-2</c:v>
                </c:pt>
                <c:pt idx="45" formatCode="0%">
                  <c:v>4.5645368628644434E-2</c:v>
                </c:pt>
                <c:pt idx="46" formatCode="0%">
                  <c:v>6.4099338204826495E-2</c:v>
                </c:pt>
                <c:pt idx="47" formatCode="0%">
                  <c:v>5.0566232465816263E-2</c:v>
                </c:pt>
                <c:pt idx="48" formatCode="0%">
                  <c:v>1.0312208492553321E-2</c:v>
                </c:pt>
                <c:pt idx="49" formatCode="0%">
                  <c:v>-3.238804047263133E-2</c:v>
                </c:pt>
                <c:pt idx="50" formatCode="0%">
                  <c:v>-0.10032991963277016</c:v>
                </c:pt>
                <c:pt idx="51" formatCode="0%">
                  <c:v>-0.15451488326822094</c:v>
                </c:pt>
                <c:pt idx="52" formatCode="0%">
                  <c:v>-0.18195331014585792</c:v>
                </c:pt>
                <c:pt idx="53" formatCode="0%">
                  <c:v>-0.21500892183399545</c:v>
                </c:pt>
                <c:pt idx="54" formatCode="0%">
                  <c:v>-0.21598599335854773</c:v>
                </c:pt>
                <c:pt idx="55" formatCode="0%">
                  <c:v>-0.18298480375372006</c:v>
                </c:pt>
                <c:pt idx="56" formatCode="0%">
                  <c:v>-0.1272470281497029</c:v>
                </c:pt>
                <c:pt idx="57" formatCode="0%">
                  <c:v>-6.2521711616500886E-2</c:v>
                </c:pt>
                <c:pt idx="58" formatCode="0%">
                  <c:v>-1.9510353575021289E-2</c:v>
                </c:pt>
                <c:pt idx="59" formatCode="0%">
                  <c:v>1.6493130973527226E-2</c:v>
                </c:pt>
                <c:pt idx="60" formatCode="0%">
                  <c:v>3.5788495321768199E-2</c:v>
                </c:pt>
                <c:pt idx="61" formatCode="0%">
                  <c:v>4.2075131698860346E-2</c:v>
                </c:pt>
                <c:pt idx="62" formatCode="0%">
                  <c:v>5.1400408898371275E-2</c:v>
                </c:pt>
                <c:pt idx="63" formatCode="0%">
                  <c:v>5.5308239483217392E-2</c:v>
                </c:pt>
                <c:pt idx="64" formatCode="0%">
                  <c:v>4.8700490105196836E-2</c:v>
                </c:pt>
                <c:pt idx="65" formatCode="0%">
                  <c:v>4.2240139006032296E-2</c:v>
                </c:pt>
                <c:pt idx="66" formatCode="0%">
                  <c:v>4.6892729604838701E-2</c:v>
                </c:pt>
                <c:pt idx="67" formatCode="0%">
                  <c:v>3.3563068138682484E-2</c:v>
                </c:pt>
                <c:pt idx="68" formatCode="0%">
                  <c:v>3.6589919969075568E-2</c:v>
                </c:pt>
                <c:pt idx="69" formatCode="0%">
                  <c:v>7.5060112173264137E-2</c:v>
                </c:pt>
                <c:pt idx="70" formatCode="0%">
                  <c:v>9.1351478438593592E-2</c:v>
                </c:pt>
                <c:pt idx="71" formatCode="0%">
                  <c:v>0.1107634002388509</c:v>
                </c:pt>
                <c:pt idx="72" formatCode="0%">
                  <c:v>0.1093432371321692</c:v>
                </c:pt>
                <c:pt idx="73" formatCode="0%">
                  <c:v>7.2915964873886852E-2</c:v>
                </c:pt>
                <c:pt idx="74" formatCode="0%">
                  <c:v>6.2955580355209984E-2</c:v>
                </c:pt>
                <c:pt idx="75" formatCode="0%">
                  <c:v>6.619390862631569E-2</c:v>
                </c:pt>
                <c:pt idx="76" formatCode="0%">
                  <c:v>7.9191311751794835E-2</c:v>
                </c:pt>
                <c:pt idx="77" formatCode="0%">
                  <c:v>8.7641603804935908E-2</c:v>
                </c:pt>
                <c:pt idx="78" formatCode="0%">
                  <c:v>7.9509462213249948E-2</c:v>
                </c:pt>
                <c:pt idx="79" formatCode="0%">
                  <c:v>6.4023906955704923E-2</c:v>
                </c:pt>
                <c:pt idx="80" formatCode="0%">
                  <c:v>3.4337197484651805E-2</c:v>
                </c:pt>
                <c:pt idx="81" formatCode="0%">
                  <c:v>2.3499067801347584E-2</c:v>
                </c:pt>
                <c:pt idx="82" formatCode="0%">
                  <c:v>4.0536264145477174E-2</c:v>
                </c:pt>
                <c:pt idx="83" formatCode="0%">
                  <c:v>5.886898210469016E-2</c:v>
                </c:pt>
                <c:pt idx="84" formatCode="0%">
                  <c:v>5.4931077242714732E-2</c:v>
                </c:pt>
                <c:pt idx="85" formatCode="0%">
                  <c:v>3.5053523902571104E-2</c:v>
                </c:pt>
                <c:pt idx="86" formatCode="0%">
                  <c:v>1.086817279847252E-2</c:v>
                </c:pt>
                <c:pt idx="87" formatCode="0%">
                  <c:v>-6.7798932590130701E-3</c:v>
                </c:pt>
                <c:pt idx="88" formatCode="0%">
                  <c:v>5.9738729722884631E-3</c:v>
                </c:pt>
                <c:pt idx="89" formatCode="0%">
                  <c:v>2.2149577304711343E-2</c:v>
                </c:pt>
                <c:pt idx="90" formatCode="0%">
                  <c:v>9.1751657960723598E-3</c:v>
                </c:pt>
                <c:pt idx="91" formatCode="0%">
                  <c:v>-1.4237948891254626E-2</c:v>
                </c:pt>
                <c:pt idx="92" formatCode="0%">
                  <c:v>-1.9653612446792201E-2</c:v>
                </c:pt>
                <c:pt idx="93" formatCode="0%">
                  <c:v>-1.2127806200171287E-2</c:v>
                </c:pt>
                <c:pt idx="94" formatCode="0%">
                  <c:v>2.4996401333958751E-3</c:v>
                </c:pt>
                <c:pt idx="95" formatCode="0%">
                  <c:v>1.9956388522229584E-2</c:v>
                </c:pt>
                <c:pt idx="96" formatCode="0%">
                  <c:v>1.5485364095385146E-2</c:v>
                </c:pt>
                <c:pt idx="97" formatCode="0%">
                  <c:v>-2.5701053700515342E-3</c:v>
                </c:pt>
                <c:pt idx="98" formatCode="0%">
                  <c:v>2.5558026484180374E-3</c:v>
                </c:pt>
                <c:pt idx="99" formatCode="0%">
                  <c:v>1.7183815443815753E-2</c:v>
                </c:pt>
                <c:pt idx="100" formatCode="0%">
                  <c:v>4.0350230863169134E-2</c:v>
                </c:pt>
                <c:pt idx="101" formatCode="0%">
                  <c:v>9.1041553229287198E-2</c:v>
                </c:pt>
                <c:pt idx="102" formatCode="0%">
                  <c:v>0.11778493922251254</c:v>
                </c:pt>
                <c:pt idx="103" formatCode="0%">
                  <c:v>0.12304178162263457</c:v>
                </c:pt>
                <c:pt idx="104" formatCode="0%">
                  <c:v>0.11652850713212137</c:v>
                </c:pt>
                <c:pt idx="105" formatCode="0%">
                  <c:v>7.7910844761159836E-2</c:v>
                </c:pt>
                <c:pt idx="106" formatCode="0%">
                  <c:v>4.7668799754044588E-2</c:v>
                </c:pt>
                <c:pt idx="107" formatCode="0%">
                  <c:v>2.1279759332436532E-2</c:v>
                </c:pt>
                <c:pt idx="108" formatCode="0%">
                  <c:v>-1.1244624534120229E-2</c:v>
                </c:pt>
                <c:pt idx="109" formatCode="0%">
                  <c:v>-1.4779162865805828E-2</c:v>
                </c:pt>
                <c:pt idx="110" formatCode="0%">
                  <c:v>-1.3698351036606882E-2</c:v>
                </c:pt>
                <c:pt idx="111" formatCode="0%">
                  <c:v>-4.2464924578200502E-3</c:v>
                </c:pt>
                <c:pt idx="112" formatCode="0%">
                  <c:v>7.2460046737741202E-3</c:v>
                </c:pt>
                <c:pt idx="113" formatCode="0%">
                  <c:v>-1.2170620405458576E-2</c:v>
                </c:pt>
                <c:pt idx="114" formatCode="0%">
                  <c:v>9.717455400437558E-5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PropertyType!$AJ$7:$AJ$121</c:f>
              <c:numCache>
                <c:formatCode>General</c:formatCode>
                <c:ptCount val="115"/>
                <c:pt idx="4" formatCode="0%">
                  <c:v>4.7283096178299289E-2</c:v>
                </c:pt>
                <c:pt idx="5" formatCode="0%">
                  <c:v>8.9210524682897807E-2</c:v>
                </c:pt>
                <c:pt idx="6" formatCode="0%">
                  <c:v>9.8610241828983369E-2</c:v>
                </c:pt>
                <c:pt idx="7" formatCode="0%">
                  <c:v>0.12808503162801999</c:v>
                </c:pt>
                <c:pt idx="8" formatCode="0%">
                  <c:v>0.13312572105460063</c:v>
                </c:pt>
                <c:pt idx="9" formatCode="0%">
                  <c:v>0.11277603838050121</c:v>
                </c:pt>
                <c:pt idx="10" formatCode="0%">
                  <c:v>0.10985605499590156</c:v>
                </c:pt>
                <c:pt idx="11" formatCode="0%">
                  <c:v>7.6782042011808604E-2</c:v>
                </c:pt>
                <c:pt idx="12" formatCode="0%">
                  <c:v>3.1760132680749953E-2</c:v>
                </c:pt>
                <c:pt idx="13" formatCode="0%">
                  <c:v>6.0169909270834987E-2</c:v>
                </c:pt>
                <c:pt idx="14" formatCode="0%">
                  <c:v>0.11294573369220418</c:v>
                </c:pt>
                <c:pt idx="15" formatCode="0%">
                  <c:v>0.13666760020565749</c:v>
                </c:pt>
                <c:pt idx="16" formatCode="0%">
                  <c:v>0.15250766407970073</c:v>
                </c:pt>
                <c:pt idx="17" formatCode="0%">
                  <c:v>0.11457543566948014</c:v>
                </c:pt>
                <c:pt idx="18" formatCode="0%">
                  <c:v>6.2569415641396509E-2</c:v>
                </c:pt>
                <c:pt idx="19" formatCode="0%">
                  <c:v>5.9493523765967726E-2</c:v>
                </c:pt>
                <c:pt idx="20" formatCode="0%">
                  <c:v>7.8214319940043131E-2</c:v>
                </c:pt>
                <c:pt idx="21" formatCode="0%">
                  <c:v>9.0591239240413568E-2</c:v>
                </c:pt>
                <c:pt idx="22" formatCode="0%">
                  <c:v>7.5225479069967571E-2</c:v>
                </c:pt>
                <c:pt idx="23" formatCode="0%">
                  <c:v>6.4048769836650088E-2</c:v>
                </c:pt>
                <c:pt idx="24" formatCode="0%">
                  <c:v>7.5291165287316719E-2</c:v>
                </c:pt>
                <c:pt idx="25" formatCode="0%">
                  <c:v>7.2420342587511621E-2</c:v>
                </c:pt>
                <c:pt idx="26" formatCode="0%">
                  <c:v>7.0535018883727041E-2</c:v>
                </c:pt>
                <c:pt idx="27" formatCode="0%">
                  <c:v>8.4902283869148887E-2</c:v>
                </c:pt>
                <c:pt idx="28" formatCode="0%">
                  <c:v>8.7970370932036523E-2</c:v>
                </c:pt>
                <c:pt idx="29" formatCode="0%">
                  <c:v>9.3197721829670233E-2</c:v>
                </c:pt>
                <c:pt idx="30" formatCode="0%">
                  <c:v>9.7328781583147173E-2</c:v>
                </c:pt>
                <c:pt idx="31" formatCode="0%">
                  <c:v>7.4719282914532448E-2</c:v>
                </c:pt>
                <c:pt idx="32" formatCode="0%">
                  <c:v>5.7350353758691242E-2</c:v>
                </c:pt>
                <c:pt idx="33" formatCode="0%">
                  <c:v>7.6004210179952292E-2</c:v>
                </c:pt>
                <c:pt idx="34" formatCode="0%">
                  <c:v>0.11086948897239313</c:v>
                </c:pt>
                <c:pt idx="35" formatCode="0%">
                  <c:v>0.13800241361509125</c:v>
                </c:pt>
                <c:pt idx="36" formatCode="0%">
                  <c:v>0.15264674080314045</c:v>
                </c:pt>
                <c:pt idx="37" formatCode="0%">
                  <c:v>0.15916052362269517</c:v>
                </c:pt>
                <c:pt idx="38" formatCode="0%">
                  <c:v>0.1743530481982738</c:v>
                </c:pt>
                <c:pt idx="39" formatCode="0%">
                  <c:v>0.18219423049402228</c:v>
                </c:pt>
                <c:pt idx="40" formatCode="0%">
                  <c:v>0.15021438815263743</c:v>
                </c:pt>
                <c:pt idx="41" formatCode="0%">
                  <c:v>8.4637656013582641E-2</c:v>
                </c:pt>
                <c:pt idx="42" formatCode="0%">
                  <c:v>5.1053278447730888E-2</c:v>
                </c:pt>
                <c:pt idx="43" formatCode="0%">
                  <c:v>6.1653441325609792E-2</c:v>
                </c:pt>
                <c:pt idx="44" formatCode="0%">
                  <c:v>5.8537287044098107E-2</c:v>
                </c:pt>
                <c:pt idx="45" formatCode="0%">
                  <c:v>4.8568342807623566E-2</c:v>
                </c:pt>
                <c:pt idx="46" formatCode="0%">
                  <c:v>5.8584387503928248E-3</c:v>
                </c:pt>
                <c:pt idx="47" formatCode="0%">
                  <c:v>-5.6055241669755507E-2</c:v>
                </c:pt>
                <c:pt idx="48" formatCode="0%">
                  <c:v>-7.5543352410253339E-2</c:v>
                </c:pt>
                <c:pt idx="49" formatCode="0%">
                  <c:v>-7.609466438648016E-2</c:v>
                </c:pt>
                <c:pt idx="50" formatCode="0%">
                  <c:v>-8.8908190928591813E-2</c:v>
                </c:pt>
                <c:pt idx="51" formatCode="0%">
                  <c:v>-0.12493023844407403</c:v>
                </c:pt>
                <c:pt idx="52" formatCode="0%">
                  <c:v>-0.16963589042355565</c:v>
                </c:pt>
                <c:pt idx="53" formatCode="0%">
                  <c:v>-0.20692381822129768</c:v>
                </c:pt>
                <c:pt idx="54" formatCode="0%">
                  <c:v>-0.21456973877584296</c:v>
                </c:pt>
                <c:pt idx="55" formatCode="0%">
                  <c:v>-0.18283855364902279</c:v>
                </c:pt>
                <c:pt idx="56" formatCode="0%">
                  <c:v>-0.11366113327671412</c:v>
                </c:pt>
                <c:pt idx="57" formatCode="0%">
                  <c:v>2.8144294090592936E-4</c:v>
                </c:pt>
                <c:pt idx="58" formatCode="0%">
                  <c:v>0.11562204170312396</c:v>
                </c:pt>
                <c:pt idx="59" formatCode="0%">
                  <c:v>0.17378652168965791</c:v>
                </c:pt>
                <c:pt idx="60" formatCode="0%">
                  <c:v>0.1734933593487562</c:v>
                </c:pt>
                <c:pt idx="61" formatCode="0%">
                  <c:v>0.13599701292394051</c:v>
                </c:pt>
                <c:pt idx="62" formatCode="0%">
                  <c:v>0.10257672627361458</c:v>
                </c:pt>
                <c:pt idx="63" formatCode="0%">
                  <c:v>8.657317031464129E-2</c:v>
                </c:pt>
                <c:pt idx="64" formatCode="0%">
                  <c:v>6.8628355400045526E-2</c:v>
                </c:pt>
                <c:pt idx="65" formatCode="0%">
                  <c:v>6.7949969153356715E-2</c:v>
                </c:pt>
                <c:pt idx="66" formatCode="0%">
                  <c:v>6.9972626933110238E-2</c:v>
                </c:pt>
                <c:pt idx="67" formatCode="0%">
                  <c:v>7.4602038320708441E-2</c:v>
                </c:pt>
                <c:pt idx="68" formatCode="0%">
                  <c:v>0.10633104462274967</c:v>
                </c:pt>
                <c:pt idx="69" formatCode="0%">
                  <c:v>0.10616122816918794</c:v>
                </c:pt>
                <c:pt idx="70" formatCode="0%">
                  <c:v>8.6030112742609299E-2</c:v>
                </c:pt>
                <c:pt idx="71" formatCode="0%">
                  <c:v>9.1268581023894235E-2</c:v>
                </c:pt>
                <c:pt idx="72" formatCode="0%">
                  <c:v>6.2041280706810698E-2</c:v>
                </c:pt>
                <c:pt idx="73" formatCode="0%">
                  <c:v>4.0344779968634059E-2</c:v>
                </c:pt>
                <c:pt idx="74" formatCode="0%">
                  <c:v>7.4847861639264934E-2</c:v>
                </c:pt>
                <c:pt idx="75" formatCode="0%">
                  <c:v>9.4990738051975665E-2</c:v>
                </c:pt>
                <c:pt idx="76" formatCode="0%">
                  <c:v>0.13105142920657076</c:v>
                </c:pt>
                <c:pt idx="77" formatCode="0%">
                  <c:v>0.16600343544529328</c:v>
                </c:pt>
                <c:pt idx="78" formatCode="0%">
                  <c:v>0.12056475592969451</c:v>
                </c:pt>
                <c:pt idx="79" formatCode="0%">
                  <c:v>8.4175601871844918E-2</c:v>
                </c:pt>
                <c:pt idx="80" formatCode="0%">
                  <c:v>8.4487446176428671E-2</c:v>
                </c:pt>
                <c:pt idx="81" formatCode="0%">
                  <c:v>8.0370822895706961E-2</c:v>
                </c:pt>
                <c:pt idx="82" formatCode="0%">
                  <c:v>8.4494809257063208E-2</c:v>
                </c:pt>
                <c:pt idx="83" formatCode="0%">
                  <c:v>7.9742318363976716E-2</c:v>
                </c:pt>
                <c:pt idx="84" formatCode="0%">
                  <c:v>6.1062103991908367E-2</c:v>
                </c:pt>
                <c:pt idx="85" formatCode="0%">
                  <c:v>5.5751859990305963E-2</c:v>
                </c:pt>
                <c:pt idx="86" formatCode="0%">
                  <c:v>6.0697347173649829E-2</c:v>
                </c:pt>
                <c:pt idx="87" formatCode="0%">
                  <c:v>7.2847372378419095E-2</c:v>
                </c:pt>
                <c:pt idx="88" formatCode="0%">
                  <c:v>8.4764508736877353E-2</c:v>
                </c:pt>
                <c:pt idx="89" formatCode="0%">
                  <c:v>8.3167072373302897E-2</c:v>
                </c:pt>
                <c:pt idx="90" formatCode="0%">
                  <c:v>7.3345904282638985E-2</c:v>
                </c:pt>
                <c:pt idx="91" formatCode="0%">
                  <c:v>6.0067346436783131E-2</c:v>
                </c:pt>
                <c:pt idx="92" formatCode="0%">
                  <c:v>6.0520357222189958E-2</c:v>
                </c:pt>
                <c:pt idx="93" formatCode="0%">
                  <c:v>6.6901138847156316E-2</c:v>
                </c:pt>
                <c:pt idx="94" formatCode="0%">
                  <c:v>6.9060714219404185E-2</c:v>
                </c:pt>
                <c:pt idx="95" formatCode="0%">
                  <c:v>8.0038850617760726E-2</c:v>
                </c:pt>
                <c:pt idx="96" formatCode="0%">
                  <c:v>7.5379021075299146E-2</c:v>
                </c:pt>
                <c:pt idx="97" formatCode="0%">
                  <c:v>7.1914905225091141E-2</c:v>
                </c:pt>
                <c:pt idx="98" formatCode="0%">
                  <c:v>8.2729752202116869E-2</c:v>
                </c:pt>
                <c:pt idx="99" formatCode="0%">
                  <c:v>8.08166439679463E-2</c:v>
                </c:pt>
                <c:pt idx="100" formatCode="0%">
                  <c:v>0.10146482454147976</c:v>
                </c:pt>
                <c:pt idx="101" formatCode="0%">
                  <c:v>0.14736128110192803</c:v>
                </c:pt>
                <c:pt idx="102" formatCode="0%">
                  <c:v>0.19903483073941364</c:v>
                </c:pt>
                <c:pt idx="103" formatCode="0%">
                  <c:v>0.24443584296895682</c:v>
                </c:pt>
                <c:pt idx="104" formatCode="0%">
                  <c:v>0.25797458361479442</c:v>
                </c:pt>
                <c:pt idx="105" formatCode="0%">
                  <c:v>0.23450909368093575</c:v>
                </c:pt>
                <c:pt idx="106" formatCode="0%">
                  <c:v>0.13253910198339747</c:v>
                </c:pt>
                <c:pt idx="107" formatCode="0%">
                  <c:v>1.3570133804163831E-3</c:v>
                </c:pt>
                <c:pt idx="108" formatCode="0%">
                  <c:v>-0.10442788315893647</c:v>
                </c:pt>
                <c:pt idx="109" formatCode="0%">
                  <c:v>-0.17446307925416071</c:v>
                </c:pt>
                <c:pt idx="110" formatCode="0%">
                  <c:v>-0.17045461721497634</c:v>
                </c:pt>
                <c:pt idx="111" formatCode="0%">
                  <c:v>-0.13203264236216516</c:v>
                </c:pt>
                <c:pt idx="112" formatCode="0%">
                  <c:v>-0.11037371865225465</c:v>
                </c:pt>
                <c:pt idx="113" formatCode="0%">
                  <c:v>-9.200365411706557E-2</c:v>
                </c:pt>
                <c:pt idx="114" formatCode="0%">
                  <c:v>-8.6777077942756464E-2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9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Regional!$O$7:$O$121</c:f>
              <c:numCache>
                <c:formatCode>0</c:formatCode>
                <c:ptCount val="115"/>
                <c:pt idx="0">
                  <c:v>66.467956338734496</c:v>
                </c:pt>
                <c:pt idx="1">
                  <c:v>66.927721073321493</c:v>
                </c:pt>
                <c:pt idx="2">
                  <c:v>69.984339990646305</c:v>
                </c:pt>
                <c:pt idx="3">
                  <c:v>71.984784651158407</c:v>
                </c:pt>
                <c:pt idx="4">
                  <c:v>71.467648032410693</c:v>
                </c:pt>
                <c:pt idx="5">
                  <c:v>72.0063898504918</c:v>
                </c:pt>
                <c:pt idx="6">
                  <c:v>72.573474467634398</c:v>
                </c:pt>
                <c:pt idx="7">
                  <c:v>73.268999078439194</c:v>
                </c:pt>
                <c:pt idx="8">
                  <c:v>75.112373391524898</c:v>
                </c:pt>
                <c:pt idx="9">
                  <c:v>77.491207640402806</c:v>
                </c:pt>
                <c:pt idx="10">
                  <c:v>77.829033751851696</c:v>
                </c:pt>
                <c:pt idx="11">
                  <c:v>77.814821851553802</c:v>
                </c:pt>
                <c:pt idx="12">
                  <c:v>82.434636083835301</c:v>
                </c:pt>
                <c:pt idx="13">
                  <c:v>90.741786737691001</c:v>
                </c:pt>
                <c:pt idx="14">
                  <c:v>94.198572962742105</c:v>
                </c:pt>
                <c:pt idx="15">
                  <c:v>92.576315771601998</c:v>
                </c:pt>
                <c:pt idx="16">
                  <c:v>93.945187517874203</c:v>
                </c:pt>
                <c:pt idx="17">
                  <c:v>98.641435481052397</c:v>
                </c:pt>
                <c:pt idx="18">
                  <c:v>101.085927759852</c:v>
                </c:pt>
                <c:pt idx="19">
                  <c:v>100</c:v>
                </c:pt>
                <c:pt idx="20">
                  <c:v>101.370249005481</c:v>
                </c:pt>
                <c:pt idx="21">
                  <c:v>106.64278325263901</c:v>
                </c:pt>
                <c:pt idx="22">
                  <c:v>109.276304776987</c:v>
                </c:pt>
                <c:pt idx="23">
                  <c:v>108.264465533693</c:v>
                </c:pt>
                <c:pt idx="24">
                  <c:v>109.609277149135</c:v>
                </c:pt>
                <c:pt idx="25">
                  <c:v>114.374163753795</c:v>
                </c:pt>
                <c:pt idx="26">
                  <c:v>118.031033701795</c:v>
                </c:pt>
                <c:pt idx="27">
                  <c:v>118.155707433549</c:v>
                </c:pt>
                <c:pt idx="28">
                  <c:v>119.371311273236</c:v>
                </c:pt>
                <c:pt idx="29">
                  <c:v>122.553744232052</c:v>
                </c:pt>
                <c:pt idx="30">
                  <c:v>124.737415886973</c:v>
                </c:pt>
                <c:pt idx="31">
                  <c:v>127.05862517573</c:v>
                </c:pt>
                <c:pt idx="32">
                  <c:v>131.19533792936701</c:v>
                </c:pt>
                <c:pt idx="33">
                  <c:v>134.207526139723</c:v>
                </c:pt>
                <c:pt idx="34">
                  <c:v>134.780601390627</c:v>
                </c:pt>
                <c:pt idx="35">
                  <c:v>135.76493233270801</c:v>
                </c:pt>
                <c:pt idx="36">
                  <c:v>139.51577951297401</c:v>
                </c:pt>
                <c:pt idx="37">
                  <c:v>144.88213771491399</c:v>
                </c:pt>
                <c:pt idx="38">
                  <c:v>147.435927250708</c:v>
                </c:pt>
                <c:pt idx="39">
                  <c:v>147.190387348961</c:v>
                </c:pt>
                <c:pt idx="40">
                  <c:v>145.562560927112</c:v>
                </c:pt>
                <c:pt idx="41">
                  <c:v>142.28093256418401</c:v>
                </c:pt>
                <c:pt idx="42">
                  <c:v>142.55407480327</c:v>
                </c:pt>
                <c:pt idx="43">
                  <c:v>145.07578747050599</c:v>
                </c:pt>
                <c:pt idx="44">
                  <c:v>144.11743631235899</c:v>
                </c:pt>
                <c:pt idx="45">
                  <c:v>140.95384372585701</c:v>
                </c:pt>
                <c:pt idx="46">
                  <c:v>138.349195294889</c:v>
                </c:pt>
                <c:pt idx="47">
                  <c:v>136.59656443529801</c:v>
                </c:pt>
                <c:pt idx="48">
                  <c:v>134.319378188889</c:v>
                </c:pt>
                <c:pt idx="49">
                  <c:v>132.817773416948</c:v>
                </c:pt>
                <c:pt idx="50">
                  <c:v>125.559118456517</c:v>
                </c:pt>
                <c:pt idx="51">
                  <c:v>114.99356586235599</c:v>
                </c:pt>
                <c:pt idx="52">
                  <c:v>108.972389556604</c:v>
                </c:pt>
                <c:pt idx="53">
                  <c:v>107.812466113669</c:v>
                </c:pt>
                <c:pt idx="54">
                  <c:v>106.27630133483299</c:v>
                </c:pt>
                <c:pt idx="55">
                  <c:v>101.39153362797499</c:v>
                </c:pt>
                <c:pt idx="56">
                  <c:v>97.574909315799999</c:v>
                </c:pt>
                <c:pt idx="57">
                  <c:v>95.371526401941296</c:v>
                </c:pt>
                <c:pt idx="58">
                  <c:v>92.970076403452396</c:v>
                </c:pt>
                <c:pt idx="59">
                  <c:v>90.328594047276894</c:v>
                </c:pt>
                <c:pt idx="60">
                  <c:v>89.975962775121403</c:v>
                </c:pt>
                <c:pt idx="61">
                  <c:v>92.006723374025697</c:v>
                </c:pt>
                <c:pt idx="62">
                  <c:v>93.058112391641302</c:v>
                </c:pt>
                <c:pt idx="63">
                  <c:v>92.039021347451893</c:v>
                </c:pt>
                <c:pt idx="64">
                  <c:v>89.544604993422695</c:v>
                </c:pt>
                <c:pt idx="65">
                  <c:v>87.119281524726802</c:v>
                </c:pt>
                <c:pt idx="66">
                  <c:v>90.578162693932796</c:v>
                </c:pt>
                <c:pt idx="67">
                  <c:v>94.989023406651995</c:v>
                </c:pt>
                <c:pt idx="68">
                  <c:v>95.042527950347505</c:v>
                </c:pt>
                <c:pt idx="69">
                  <c:v>96.519017267738704</c:v>
                </c:pt>
                <c:pt idx="70">
                  <c:v>99.123773345903103</c:v>
                </c:pt>
                <c:pt idx="71">
                  <c:v>100.21349374461199</c:v>
                </c:pt>
                <c:pt idx="72">
                  <c:v>102.323308900713</c:v>
                </c:pt>
                <c:pt idx="73">
                  <c:v>107.138974460086</c:v>
                </c:pt>
                <c:pt idx="74">
                  <c:v>110.146119145113</c:v>
                </c:pt>
                <c:pt idx="75">
                  <c:v>110.17297638655</c:v>
                </c:pt>
                <c:pt idx="76">
                  <c:v>111.699480045455</c:v>
                </c:pt>
                <c:pt idx="77">
                  <c:v>115.68721816859301</c:v>
                </c:pt>
                <c:pt idx="78">
                  <c:v>117.03101348245799</c:v>
                </c:pt>
                <c:pt idx="79">
                  <c:v>115.98731294692701</c:v>
                </c:pt>
                <c:pt idx="80">
                  <c:v>118.090171071049</c:v>
                </c:pt>
                <c:pt idx="81">
                  <c:v>122.76227878140899</c:v>
                </c:pt>
                <c:pt idx="82">
                  <c:v>124.83381758541999</c:v>
                </c:pt>
                <c:pt idx="83">
                  <c:v>125.721558997125</c:v>
                </c:pt>
                <c:pt idx="84">
                  <c:v>133.73160004359099</c:v>
                </c:pt>
                <c:pt idx="85">
                  <c:v>147.10697098734801</c:v>
                </c:pt>
                <c:pt idx="86">
                  <c:v>147.966356894309</c:v>
                </c:pt>
                <c:pt idx="87">
                  <c:v>140.717502846353</c:v>
                </c:pt>
                <c:pt idx="88">
                  <c:v>140.869846717755</c:v>
                </c:pt>
                <c:pt idx="89">
                  <c:v>145.38779448349101</c:v>
                </c:pt>
                <c:pt idx="90">
                  <c:v>148.872340430755</c:v>
                </c:pt>
                <c:pt idx="91">
                  <c:v>148.99072706916201</c:v>
                </c:pt>
                <c:pt idx="92">
                  <c:v>149.30398244673501</c:v>
                </c:pt>
                <c:pt idx="93">
                  <c:v>151.18281686800199</c:v>
                </c:pt>
                <c:pt idx="94">
                  <c:v>151.914136584787</c:v>
                </c:pt>
                <c:pt idx="95">
                  <c:v>152.11815522684699</c:v>
                </c:pt>
                <c:pt idx="96">
                  <c:v>151.67084307564599</c:v>
                </c:pt>
                <c:pt idx="97">
                  <c:v>149.21478686516099</c:v>
                </c:pt>
                <c:pt idx="98">
                  <c:v>153.76755232299601</c:v>
                </c:pt>
                <c:pt idx="99">
                  <c:v>162.08459016792</c:v>
                </c:pt>
                <c:pt idx="100">
                  <c:v>166.55314392993</c:v>
                </c:pt>
                <c:pt idx="101">
                  <c:v>172.966634402267</c:v>
                </c:pt>
                <c:pt idx="102">
                  <c:v>179.898987695459</c:v>
                </c:pt>
                <c:pt idx="103">
                  <c:v>183.567878626523</c:v>
                </c:pt>
                <c:pt idx="104">
                  <c:v>187.99268784266201</c:v>
                </c:pt>
                <c:pt idx="105">
                  <c:v>195.25835603211601</c:v>
                </c:pt>
                <c:pt idx="106">
                  <c:v>194.38265911063499</c:v>
                </c:pt>
                <c:pt idx="107">
                  <c:v>188.264334292976</c:v>
                </c:pt>
                <c:pt idx="108">
                  <c:v>188.84048577390499</c:v>
                </c:pt>
                <c:pt idx="109">
                  <c:v>196.484184341901</c:v>
                </c:pt>
                <c:pt idx="110">
                  <c:v>199.221309113784</c:v>
                </c:pt>
                <c:pt idx="111">
                  <c:v>195.30448238844801</c:v>
                </c:pt>
                <c:pt idx="112">
                  <c:v>195.875570457332</c:v>
                </c:pt>
                <c:pt idx="113">
                  <c:v>197.48454314485099</c:v>
                </c:pt>
                <c:pt idx="114">
                  <c:v>193.258870827854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0-4E13-8AD9-E3A6CE3B8F7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Regional!$P$7:$P$121</c:f>
              <c:numCache>
                <c:formatCode>0</c:formatCode>
                <c:ptCount val="115"/>
                <c:pt idx="0">
                  <c:v>54.958813522858698</c:v>
                </c:pt>
                <c:pt idx="1">
                  <c:v>54.072415032846301</c:v>
                </c:pt>
                <c:pt idx="2">
                  <c:v>56.091543331521102</c:v>
                </c:pt>
                <c:pt idx="3">
                  <c:v>62.123939067026399</c:v>
                </c:pt>
                <c:pt idx="4">
                  <c:v>66.050069425471506</c:v>
                </c:pt>
                <c:pt idx="5">
                  <c:v>66.454203945149203</c:v>
                </c:pt>
                <c:pt idx="6">
                  <c:v>70.643848785815806</c:v>
                </c:pt>
                <c:pt idx="7">
                  <c:v>77.0542435383704</c:v>
                </c:pt>
                <c:pt idx="8">
                  <c:v>77.936340720740802</c:v>
                </c:pt>
                <c:pt idx="9">
                  <c:v>78.126431607416805</c:v>
                </c:pt>
                <c:pt idx="10">
                  <c:v>83.058182890146199</c:v>
                </c:pt>
                <c:pt idx="11">
                  <c:v>88.112470451756806</c:v>
                </c:pt>
                <c:pt idx="12">
                  <c:v>88.867144024967104</c:v>
                </c:pt>
                <c:pt idx="13">
                  <c:v>88.252361357727395</c:v>
                </c:pt>
                <c:pt idx="14">
                  <c:v>88.354798981397707</c:v>
                </c:pt>
                <c:pt idx="15">
                  <c:v>90.509873207671603</c:v>
                </c:pt>
                <c:pt idx="16">
                  <c:v>94.527799127843906</c:v>
                </c:pt>
                <c:pt idx="17">
                  <c:v>99.662695539319401</c:v>
                </c:pt>
                <c:pt idx="18">
                  <c:v>100.44939752970301</c:v>
                </c:pt>
                <c:pt idx="19">
                  <c:v>100</c:v>
                </c:pt>
                <c:pt idx="20">
                  <c:v>103.541324276469</c:v>
                </c:pt>
                <c:pt idx="21">
                  <c:v>103.073773568332</c:v>
                </c:pt>
                <c:pt idx="22">
                  <c:v>100.200839927549</c:v>
                </c:pt>
                <c:pt idx="23">
                  <c:v>102.972344961565</c:v>
                </c:pt>
                <c:pt idx="24">
                  <c:v>109.062130870724</c:v>
                </c:pt>
                <c:pt idx="25">
                  <c:v>114.01162831551601</c:v>
                </c:pt>
                <c:pt idx="26">
                  <c:v>116.267341653174</c:v>
                </c:pt>
                <c:pt idx="27">
                  <c:v>117.824605654975</c:v>
                </c:pt>
                <c:pt idx="28">
                  <c:v>121.485456357404</c:v>
                </c:pt>
                <c:pt idx="29">
                  <c:v>126.92522847539</c:v>
                </c:pt>
                <c:pt idx="30">
                  <c:v>132.33540569387699</c:v>
                </c:pt>
                <c:pt idx="31">
                  <c:v>136.63243281537299</c:v>
                </c:pt>
                <c:pt idx="32">
                  <c:v>141.231835291545</c:v>
                </c:pt>
                <c:pt idx="33">
                  <c:v>145.75120487112699</c:v>
                </c:pt>
                <c:pt idx="34">
                  <c:v>149.84330971224799</c:v>
                </c:pt>
                <c:pt idx="35">
                  <c:v>155.002360051827</c:v>
                </c:pt>
                <c:pt idx="36">
                  <c:v>163.80884599135601</c:v>
                </c:pt>
                <c:pt idx="37">
                  <c:v>174.65002967452301</c:v>
                </c:pt>
                <c:pt idx="38">
                  <c:v>178.03918669353601</c:v>
                </c:pt>
                <c:pt idx="39">
                  <c:v>178.933805267829</c:v>
                </c:pt>
                <c:pt idx="40">
                  <c:v>183.937339998114</c:v>
                </c:pt>
                <c:pt idx="41">
                  <c:v>186.13503699991799</c:v>
                </c:pt>
                <c:pt idx="42">
                  <c:v>184.38400839986099</c:v>
                </c:pt>
                <c:pt idx="43">
                  <c:v>186.38164016283</c:v>
                </c:pt>
                <c:pt idx="44">
                  <c:v>194.82485915434901</c:v>
                </c:pt>
                <c:pt idx="45">
                  <c:v>201.484600285412</c:v>
                </c:pt>
                <c:pt idx="46">
                  <c:v>196.845165089067</c:v>
                </c:pt>
                <c:pt idx="47">
                  <c:v>190.79895620353599</c:v>
                </c:pt>
                <c:pt idx="48">
                  <c:v>192.4679484122</c:v>
                </c:pt>
                <c:pt idx="49">
                  <c:v>194.845057908191</c:v>
                </c:pt>
                <c:pt idx="50">
                  <c:v>186.28130313341899</c:v>
                </c:pt>
                <c:pt idx="51">
                  <c:v>174.62171368842101</c:v>
                </c:pt>
                <c:pt idx="52">
                  <c:v>165.495986221273</c:v>
                </c:pt>
                <c:pt idx="53">
                  <c:v>157.35657276871601</c:v>
                </c:pt>
                <c:pt idx="54">
                  <c:v>159.19549098173701</c:v>
                </c:pt>
                <c:pt idx="55">
                  <c:v>162.987859723149</c:v>
                </c:pt>
                <c:pt idx="56">
                  <c:v>158.08485146824199</c:v>
                </c:pt>
                <c:pt idx="57">
                  <c:v>149.742383725552</c:v>
                </c:pt>
                <c:pt idx="58">
                  <c:v>150.907672026933</c:v>
                </c:pt>
                <c:pt idx="59">
                  <c:v>156.24321474099801</c:v>
                </c:pt>
                <c:pt idx="60">
                  <c:v>154.36160865332599</c:v>
                </c:pt>
                <c:pt idx="61">
                  <c:v>152.99276605982899</c:v>
                </c:pt>
                <c:pt idx="62">
                  <c:v>157.34968695875</c:v>
                </c:pt>
                <c:pt idx="63">
                  <c:v>160.89916985419899</c:v>
                </c:pt>
                <c:pt idx="64">
                  <c:v>158.78111186347701</c:v>
                </c:pt>
                <c:pt idx="65">
                  <c:v>157.02179474450901</c:v>
                </c:pt>
                <c:pt idx="66">
                  <c:v>161.83876908324399</c:v>
                </c:pt>
                <c:pt idx="67">
                  <c:v>167.406482832129</c:v>
                </c:pt>
                <c:pt idx="68">
                  <c:v>167.924807505594</c:v>
                </c:pt>
                <c:pt idx="69">
                  <c:v>168.29909934080101</c:v>
                </c:pt>
                <c:pt idx="70">
                  <c:v>171.307290428046</c:v>
                </c:pt>
                <c:pt idx="71">
                  <c:v>175.74033828174399</c:v>
                </c:pt>
                <c:pt idx="72">
                  <c:v>181.121811146613</c:v>
                </c:pt>
                <c:pt idx="73">
                  <c:v>188.31335512634701</c:v>
                </c:pt>
                <c:pt idx="74">
                  <c:v>194.698434280219</c:v>
                </c:pt>
                <c:pt idx="75">
                  <c:v>198.75944442919501</c:v>
                </c:pt>
                <c:pt idx="76">
                  <c:v>203.10534773636101</c:v>
                </c:pt>
                <c:pt idx="77">
                  <c:v>207.30955793061599</c:v>
                </c:pt>
                <c:pt idx="78">
                  <c:v>204.495944416707</c:v>
                </c:pt>
                <c:pt idx="79">
                  <c:v>201.40634480382599</c:v>
                </c:pt>
                <c:pt idx="80">
                  <c:v>206.58687570320799</c:v>
                </c:pt>
                <c:pt idx="81">
                  <c:v>214.68064047291199</c:v>
                </c:pt>
                <c:pt idx="82">
                  <c:v>221.34221039605799</c:v>
                </c:pt>
                <c:pt idx="83">
                  <c:v>227.761109238106</c:v>
                </c:pt>
                <c:pt idx="84">
                  <c:v>238.032761706108</c:v>
                </c:pt>
                <c:pt idx="85">
                  <c:v>248.91025373492801</c:v>
                </c:pt>
                <c:pt idx="86">
                  <c:v>250.456734189049</c:v>
                </c:pt>
                <c:pt idx="87">
                  <c:v>247.743239566097</c:v>
                </c:pt>
                <c:pt idx="88">
                  <c:v>246.042047242433</c:v>
                </c:pt>
                <c:pt idx="89">
                  <c:v>243.25734359828999</c:v>
                </c:pt>
                <c:pt idx="90">
                  <c:v>246.42437664335799</c:v>
                </c:pt>
                <c:pt idx="91">
                  <c:v>253.98223227701101</c:v>
                </c:pt>
                <c:pt idx="92">
                  <c:v>259.64828487475802</c:v>
                </c:pt>
                <c:pt idx="93">
                  <c:v>263.18065707193102</c:v>
                </c:pt>
                <c:pt idx="94">
                  <c:v>261.95239254971301</c:v>
                </c:pt>
                <c:pt idx="95">
                  <c:v>261.76027264272199</c:v>
                </c:pt>
                <c:pt idx="96">
                  <c:v>269.800879359916</c:v>
                </c:pt>
                <c:pt idx="97">
                  <c:v>276.84781701854803</c:v>
                </c:pt>
                <c:pt idx="98">
                  <c:v>275.87118236967098</c:v>
                </c:pt>
                <c:pt idx="99">
                  <c:v>276.31316481152402</c:v>
                </c:pt>
                <c:pt idx="100">
                  <c:v>282.33864381093798</c:v>
                </c:pt>
                <c:pt idx="101">
                  <c:v>294.26329012864898</c:v>
                </c:pt>
                <c:pt idx="102">
                  <c:v>310.88967652396201</c:v>
                </c:pt>
                <c:pt idx="103">
                  <c:v>317.74539971392699</c:v>
                </c:pt>
                <c:pt idx="104">
                  <c:v>319.240356067741</c:v>
                </c:pt>
                <c:pt idx="105">
                  <c:v>333.72120488760402</c:v>
                </c:pt>
                <c:pt idx="106">
                  <c:v>344.39161375945201</c:v>
                </c:pt>
                <c:pt idx="107">
                  <c:v>337.80432080795202</c:v>
                </c:pt>
                <c:pt idx="108">
                  <c:v>329.50680428825501</c:v>
                </c:pt>
                <c:pt idx="109">
                  <c:v>334.743917938023</c:v>
                </c:pt>
                <c:pt idx="110">
                  <c:v>340.64715303699597</c:v>
                </c:pt>
                <c:pt idx="111">
                  <c:v>334.43887586714499</c:v>
                </c:pt>
                <c:pt idx="112">
                  <c:v>332.76938440975903</c:v>
                </c:pt>
                <c:pt idx="113">
                  <c:v>338.56537711846403</c:v>
                </c:pt>
                <c:pt idx="114">
                  <c:v>338.21684073844801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C0-4E13-8AD9-E3A6CE3B8F7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Regional!$Q$7:$Q$121</c:f>
              <c:numCache>
                <c:formatCode>0</c:formatCode>
                <c:ptCount val="115"/>
                <c:pt idx="0">
                  <c:v>74.671621632870099</c:v>
                </c:pt>
                <c:pt idx="1">
                  <c:v>74.384301287017095</c:v>
                </c:pt>
                <c:pt idx="2">
                  <c:v>77.359620695633495</c:v>
                </c:pt>
                <c:pt idx="3">
                  <c:v>82.505146119189007</c:v>
                </c:pt>
                <c:pt idx="4">
                  <c:v>84.985430850883802</c:v>
                </c:pt>
                <c:pt idx="5">
                  <c:v>86.2867521100072</c:v>
                </c:pt>
                <c:pt idx="6">
                  <c:v>87.595351214314704</c:v>
                </c:pt>
                <c:pt idx="7">
                  <c:v>88.606159258884105</c:v>
                </c:pt>
                <c:pt idx="8">
                  <c:v>88.420463502395293</c:v>
                </c:pt>
                <c:pt idx="9">
                  <c:v>85.810437416070002</c:v>
                </c:pt>
                <c:pt idx="10">
                  <c:v>85.293011804732203</c:v>
                </c:pt>
                <c:pt idx="11">
                  <c:v>88.342980980507704</c:v>
                </c:pt>
                <c:pt idx="12">
                  <c:v>90.3222980202857</c:v>
                </c:pt>
                <c:pt idx="13">
                  <c:v>91.789400818934595</c:v>
                </c:pt>
                <c:pt idx="14">
                  <c:v>93.597691098845402</c:v>
                </c:pt>
                <c:pt idx="15">
                  <c:v>94.471150897488499</c:v>
                </c:pt>
                <c:pt idx="16">
                  <c:v>95.9431097766346</c:v>
                </c:pt>
                <c:pt idx="17">
                  <c:v>99.061994816963505</c:v>
                </c:pt>
                <c:pt idx="18">
                  <c:v>100.66657388278399</c:v>
                </c:pt>
                <c:pt idx="19">
                  <c:v>100</c:v>
                </c:pt>
                <c:pt idx="20">
                  <c:v>99.700343352919305</c:v>
                </c:pt>
                <c:pt idx="21">
                  <c:v>101.67811802603801</c:v>
                </c:pt>
                <c:pt idx="22">
                  <c:v>105.73917004093801</c:v>
                </c:pt>
                <c:pt idx="23">
                  <c:v>108.08784936212901</c:v>
                </c:pt>
                <c:pt idx="24">
                  <c:v>107.85645175536401</c:v>
                </c:pt>
                <c:pt idx="25">
                  <c:v>108.520725511197</c:v>
                </c:pt>
                <c:pt idx="26">
                  <c:v>112.470956381167</c:v>
                </c:pt>
                <c:pt idx="27">
                  <c:v>117.311748737776</c:v>
                </c:pt>
                <c:pt idx="28">
                  <c:v>119.820526190861</c:v>
                </c:pt>
                <c:pt idx="29">
                  <c:v>119.50143981619399</c:v>
                </c:pt>
                <c:pt idx="30">
                  <c:v>121.460019316882</c:v>
                </c:pt>
                <c:pt idx="31">
                  <c:v>127.799522691101</c:v>
                </c:pt>
                <c:pt idx="32">
                  <c:v>135.074392349958</c:v>
                </c:pt>
                <c:pt idx="33">
                  <c:v>141.28437976866701</c:v>
                </c:pt>
                <c:pt idx="34">
                  <c:v>145.02372485629201</c:v>
                </c:pt>
                <c:pt idx="35">
                  <c:v>150.03247114037001</c:v>
                </c:pt>
                <c:pt idx="36">
                  <c:v>160.28302397585901</c:v>
                </c:pt>
                <c:pt idx="37">
                  <c:v>172.43688522776401</c:v>
                </c:pt>
                <c:pt idx="38">
                  <c:v>175.66981929145399</c:v>
                </c:pt>
                <c:pt idx="39">
                  <c:v>174.95986229215799</c:v>
                </c:pt>
                <c:pt idx="40">
                  <c:v>179.107327286588</c:v>
                </c:pt>
                <c:pt idx="41">
                  <c:v>179.98953440261701</c:v>
                </c:pt>
                <c:pt idx="42">
                  <c:v>174.73897254526801</c:v>
                </c:pt>
                <c:pt idx="43">
                  <c:v>173.87515568909001</c:v>
                </c:pt>
                <c:pt idx="44">
                  <c:v>180.92130985445499</c:v>
                </c:pt>
                <c:pt idx="45">
                  <c:v>186.20222776254801</c:v>
                </c:pt>
                <c:pt idx="46">
                  <c:v>179.969264708064</c:v>
                </c:pt>
                <c:pt idx="47">
                  <c:v>172.07737242049799</c:v>
                </c:pt>
                <c:pt idx="48">
                  <c:v>169.38827110079299</c:v>
                </c:pt>
                <c:pt idx="49">
                  <c:v>165.28190353537201</c:v>
                </c:pt>
                <c:pt idx="50">
                  <c:v>154.53121091822101</c:v>
                </c:pt>
                <c:pt idx="51">
                  <c:v>144.06263359107101</c:v>
                </c:pt>
                <c:pt idx="52">
                  <c:v>138.34313195989699</c:v>
                </c:pt>
                <c:pt idx="53">
                  <c:v>134.06454156816201</c:v>
                </c:pt>
                <c:pt idx="54">
                  <c:v>129.852742835442</c:v>
                </c:pt>
                <c:pt idx="55">
                  <c:v>126.15710882526</c:v>
                </c:pt>
                <c:pt idx="56">
                  <c:v>124.22390274216001</c:v>
                </c:pt>
                <c:pt idx="57">
                  <c:v>123.17995007085599</c:v>
                </c:pt>
                <c:pt idx="58">
                  <c:v>122.789079129399</c:v>
                </c:pt>
                <c:pt idx="59">
                  <c:v>121.55859633980801</c:v>
                </c:pt>
                <c:pt idx="60">
                  <c:v>119.836685152781</c:v>
                </c:pt>
                <c:pt idx="61">
                  <c:v>119.89099065006801</c:v>
                </c:pt>
                <c:pt idx="62">
                  <c:v>120.39718379985101</c:v>
                </c:pt>
                <c:pt idx="63">
                  <c:v>119.290407657347</c:v>
                </c:pt>
                <c:pt idx="64">
                  <c:v>118.85106037219801</c:v>
                </c:pt>
                <c:pt idx="65">
                  <c:v>121.116953268339</c:v>
                </c:pt>
                <c:pt idx="66">
                  <c:v>124.493374535646</c:v>
                </c:pt>
                <c:pt idx="67">
                  <c:v>125.87033713876301</c:v>
                </c:pt>
                <c:pt idx="68">
                  <c:v>127.664621662074</c:v>
                </c:pt>
                <c:pt idx="69">
                  <c:v>132.20950223582801</c:v>
                </c:pt>
                <c:pt idx="70">
                  <c:v>133.990813326119</c:v>
                </c:pt>
                <c:pt idx="71">
                  <c:v>133.60929564604999</c:v>
                </c:pt>
                <c:pt idx="72">
                  <c:v>137.999430556726</c:v>
                </c:pt>
                <c:pt idx="73">
                  <c:v>145.87234966104799</c:v>
                </c:pt>
                <c:pt idx="74">
                  <c:v>149.17227820681899</c:v>
                </c:pt>
                <c:pt idx="75">
                  <c:v>149.22004119559401</c:v>
                </c:pt>
                <c:pt idx="76">
                  <c:v>153.69754116866599</c:v>
                </c:pt>
                <c:pt idx="77">
                  <c:v>159.801560776174</c:v>
                </c:pt>
                <c:pt idx="78">
                  <c:v>161.333000660941</c:v>
                </c:pt>
                <c:pt idx="79">
                  <c:v>161.40189007725999</c:v>
                </c:pt>
                <c:pt idx="80">
                  <c:v>165.10410335545899</c:v>
                </c:pt>
                <c:pt idx="81">
                  <c:v>170.511307383077</c:v>
                </c:pt>
                <c:pt idx="82">
                  <c:v>173.67443246856601</c:v>
                </c:pt>
                <c:pt idx="83">
                  <c:v>176.52445889518501</c:v>
                </c:pt>
                <c:pt idx="84">
                  <c:v>187.05181418842599</c:v>
                </c:pt>
                <c:pt idx="85">
                  <c:v>200.94319168587501</c:v>
                </c:pt>
                <c:pt idx="86">
                  <c:v>200.45681796315401</c:v>
                </c:pt>
                <c:pt idx="87">
                  <c:v>194.61715102293601</c:v>
                </c:pt>
                <c:pt idx="88">
                  <c:v>198.126650330487</c:v>
                </c:pt>
                <c:pt idx="89">
                  <c:v>204.889855466108</c:v>
                </c:pt>
                <c:pt idx="90">
                  <c:v>208.946912139924</c:v>
                </c:pt>
                <c:pt idx="91">
                  <c:v>210.26427843943199</c:v>
                </c:pt>
                <c:pt idx="92">
                  <c:v>211.604008741543</c:v>
                </c:pt>
                <c:pt idx="93">
                  <c:v>214.02771891215701</c:v>
                </c:pt>
                <c:pt idx="94">
                  <c:v>217.85382346821001</c:v>
                </c:pt>
                <c:pt idx="95">
                  <c:v>221.182489150283</c:v>
                </c:pt>
                <c:pt idx="96">
                  <c:v>223.366672057008</c:v>
                </c:pt>
                <c:pt idx="97">
                  <c:v>224.71663544402199</c:v>
                </c:pt>
                <c:pt idx="98">
                  <c:v>231.81344668037801</c:v>
                </c:pt>
                <c:pt idx="99">
                  <c:v>241.911764270482</c:v>
                </c:pt>
                <c:pt idx="100">
                  <c:v>250.24149639492001</c:v>
                </c:pt>
                <c:pt idx="101">
                  <c:v>262.36361790815698</c:v>
                </c:pt>
                <c:pt idx="102">
                  <c:v>273.33334819688901</c:v>
                </c:pt>
                <c:pt idx="103">
                  <c:v>280.22337911118802</c:v>
                </c:pt>
                <c:pt idx="104">
                  <c:v>294.72209500847799</c:v>
                </c:pt>
                <c:pt idx="105">
                  <c:v>314.76066939238001</c:v>
                </c:pt>
                <c:pt idx="106">
                  <c:v>311.95997162776803</c:v>
                </c:pt>
                <c:pt idx="107">
                  <c:v>302.08012691880998</c:v>
                </c:pt>
                <c:pt idx="108">
                  <c:v>307.68682515489002</c:v>
                </c:pt>
                <c:pt idx="109">
                  <c:v>315.32164252379403</c:v>
                </c:pt>
                <c:pt idx="110">
                  <c:v>315.71035525005101</c:v>
                </c:pt>
                <c:pt idx="111">
                  <c:v>314.63686766956403</c:v>
                </c:pt>
                <c:pt idx="112">
                  <c:v>318.63039756357301</c:v>
                </c:pt>
                <c:pt idx="113">
                  <c:v>321.21947795544702</c:v>
                </c:pt>
                <c:pt idx="114">
                  <c:v>320.05347082006801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C0-4E13-8AD9-E3A6CE3B8F7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Regional!$R$7:$R$121</c:f>
              <c:numCache>
                <c:formatCode>0</c:formatCode>
                <c:ptCount val="115"/>
                <c:pt idx="0">
                  <c:v>62.889138094402902</c:v>
                </c:pt>
                <c:pt idx="1">
                  <c:v>64.903376722367398</c:v>
                </c:pt>
                <c:pt idx="2">
                  <c:v>66.977692860580603</c:v>
                </c:pt>
                <c:pt idx="3">
                  <c:v>67.168612153777602</c:v>
                </c:pt>
                <c:pt idx="4">
                  <c:v>67.830432566803793</c:v>
                </c:pt>
                <c:pt idx="5">
                  <c:v>69.955974331463096</c:v>
                </c:pt>
                <c:pt idx="6">
                  <c:v>73.901777806548594</c:v>
                </c:pt>
                <c:pt idx="7">
                  <c:v>77.156956002168798</c:v>
                </c:pt>
                <c:pt idx="8">
                  <c:v>78.207615771113595</c:v>
                </c:pt>
                <c:pt idx="9">
                  <c:v>79.500112582779295</c:v>
                </c:pt>
                <c:pt idx="10">
                  <c:v>81.512229759099895</c:v>
                </c:pt>
                <c:pt idx="11">
                  <c:v>83.365795477093002</c:v>
                </c:pt>
                <c:pt idx="12">
                  <c:v>84.902629564582796</c:v>
                </c:pt>
                <c:pt idx="13">
                  <c:v>86.032010907508095</c:v>
                </c:pt>
                <c:pt idx="14">
                  <c:v>87.934473232896096</c:v>
                </c:pt>
                <c:pt idx="15">
                  <c:v>91.016402676711095</c:v>
                </c:pt>
                <c:pt idx="16">
                  <c:v>94.590650143105293</c:v>
                </c:pt>
                <c:pt idx="17">
                  <c:v>98.083627379098502</c:v>
                </c:pt>
                <c:pt idx="18">
                  <c:v>99.357062310593903</c:v>
                </c:pt>
                <c:pt idx="19">
                  <c:v>100</c:v>
                </c:pt>
                <c:pt idx="20">
                  <c:v>102.46832403289901</c:v>
                </c:pt>
                <c:pt idx="21">
                  <c:v>105.327198248282</c:v>
                </c:pt>
                <c:pt idx="22">
                  <c:v>105.880032558026</c:v>
                </c:pt>
                <c:pt idx="23">
                  <c:v>105.98175318733701</c:v>
                </c:pt>
                <c:pt idx="24">
                  <c:v>108.35082350274899</c:v>
                </c:pt>
                <c:pt idx="25">
                  <c:v>112.338870487544</c:v>
                </c:pt>
                <c:pt idx="26">
                  <c:v>116.227500242315</c:v>
                </c:pt>
                <c:pt idx="27">
                  <c:v>118.652625768449</c:v>
                </c:pt>
                <c:pt idx="28">
                  <c:v>121.64103252538899</c:v>
                </c:pt>
                <c:pt idx="29">
                  <c:v>125.82359849286399</c:v>
                </c:pt>
                <c:pt idx="30">
                  <c:v>128.97600042037001</c:v>
                </c:pt>
                <c:pt idx="31">
                  <c:v>132.084363376781</c:v>
                </c:pt>
                <c:pt idx="32">
                  <c:v>138.87218615199001</c:v>
                </c:pt>
                <c:pt idx="33">
                  <c:v>148.03716595137499</c:v>
                </c:pt>
                <c:pt idx="34">
                  <c:v>151.7255736944</c:v>
                </c:pt>
                <c:pt idx="35">
                  <c:v>153.047272942495</c:v>
                </c:pt>
                <c:pt idx="36">
                  <c:v>160.71382235674099</c:v>
                </c:pt>
                <c:pt idx="37">
                  <c:v>171.24733312734199</c:v>
                </c:pt>
                <c:pt idx="38">
                  <c:v>175.955612403684</c:v>
                </c:pt>
                <c:pt idx="39">
                  <c:v>177.01623827807799</c:v>
                </c:pt>
                <c:pt idx="40">
                  <c:v>181.40350165632299</c:v>
                </c:pt>
                <c:pt idx="41">
                  <c:v>186.70538552860901</c:v>
                </c:pt>
                <c:pt idx="42">
                  <c:v>188.08357959819199</c:v>
                </c:pt>
                <c:pt idx="43">
                  <c:v>188.69389916447</c:v>
                </c:pt>
                <c:pt idx="44">
                  <c:v>193.93686745068999</c:v>
                </c:pt>
                <c:pt idx="45">
                  <c:v>201.353378186957</c:v>
                </c:pt>
                <c:pt idx="46">
                  <c:v>199.50257846580499</c:v>
                </c:pt>
                <c:pt idx="47">
                  <c:v>191.41883921613299</c:v>
                </c:pt>
                <c:pt idx="48">
                  <c:v>187.599442088225</c:v>
                </c:pt>
                <c:pt idx="49">
                  <c:v>185.63302276450901</c:v>
                </c:pt>
                <c:pt idx="50">
                  <c:v>175.32841271490901</c:v>
                </c:pt>
                <c:pt idx="51">
                  <c:v>161.78716084379101</c:v>
                </c:pt>
                <c:pt idx="52">
                  <c:v>148.42596807304599</c:v>
                </c:pt>
                <c:pt idx="53">
                  <c:v>134.636209643895</c:v>
                </c:pt>
                <c:pt idx="54">
                  <c:v>128.605283977543</c:v>
                </c:pt>
                <c:pt idx="55">
                  <c:v>127.603323410518</c:v>
                </c:pt>
                <c:pt idx="56">
                  <c:v>126.157501937863</c:v>
                </c:pt>
                <c:pt idx="57">
                  <c:v>123.76058809307099</c:v>
                </c:pt>
                <c:pt idx="58">
                  <c:v>120.857686938559</c:v>
                </c:pt>
                <c:pt idx="59">
                  <c:v>119.061011952531</c:v>
                </c:pt>
                <c:pt idx="60">
                  <c:v>119.496289600293</c:v>
                </c:pt>
                <c:pt idx="61">
                  <c:v>120.616518485497</c:v>
                </c:pt>
                <c:pt idx="62">
                  <c:v>121.07532437685001</c:v>
                </c:pt>
                <c:pt idx="63">
                  <c:v>121.63555794658301</c:v>
                </c:pt>
                <c:pt idx="64">
                  <c:v>124.462869296264</c:v>
                </c:pt>
                <c:pt idx="65">
                  <c:v>129.105612742132</c:v>
                </c:pt>
                <c:pt idx="66">
                  <c:v>131.17140537579601</c:v>
                </c:pt>
                <c:pt idx="67">
                  <c:v>131.18391702922</c:v>
                </c:pt>
                <c:pt idx="68">
                  <c:v>135.23007900935099</c:v>
                </c:pt>
                <c:pt idx="69">
                  <c:v>144.21965217116599</c:v>
                </c:pt>
                <c:pt idx="70">
                  <c:v>150.341802843105</c:v>
                </c:pt>
                <c:pt idx="71">
                  <c:v>151.58571245462099</c:v>
                </c:pt>
                <c:pt idx="72">
                  <c:v>156.40514184084</c:v>
                </c:pt>
                <c:pt idx="73">
                  <c:v>164.84204510105801</c:v>
                </c:pt>
                <c:pt idx="74">
                  <c:v>168.12726108775601</c:v>
                </c:pt>
                <c:pt idx="75">
                  <c:v>168.04377591630001</c:v>
                </c:pt>
                <c:pt idx="76">
                  <c:v>172.56172930782699</c:v>
                </c:pt>
                <c:pt idx="77">
                  <c:v>180.423985595857</c:v>
                </c:pt>
                <c:pt idx="78">
                  <c:v>184.493627025053</c:v>
                </c:pt>
                <c:pt idx="79">
                  <c:v>185.039808131173</c:v>
                </c:pt>
                <c:pt idx="80">
                  <c:v>189.94048702679501</c:v>
                </c:pt>
                <c:pt idx="81">
                  <c:v>199.52064427258099</c:v>
                </c:pt>
                <c:pt idx="82">
                  <c:v>204.91321417730799</c:v>
                </c:pt>
                <c:pt idx="83">
                  <c:v>206.17419586966199</c:v>
                </c:pt>
                <c:pt idx="84">
                  <c:v>213.488405721909</c:v>
                </c:pt>
                <c:pt idx="85">
                  <c:v>224.98898388792199</c:v>
                </c:pt>
                <c:pt idx="86">
                  <c:v>229.77115346128801</c:v>
                </c:pt>
                <c:pt idx="87">
                  <c:v>229.35177782923799</c:v>
                </c:pt>
                <c:pt idx="88">
                  <c:v>233.600987029056</c:v>
                </c:pt>
                <c:pt idx="89">
                  <c:v>241.93255402732001</c:v>
                </c:pt>
                <c:pt idx="90">
                  <c:v>243.90406553874399</c:v>
                </c:pt>
                <c:pt idx="91">
                  <c:v>242.60188889999699</c:v>
                </c:pt>
                <c:pt idx="92">
                  <c:v>248.26870768691001</c:v>
                </c:pt>
                <c:pt idx="93">
                  <c:v>257.438490021755</c:v>
                </c:pt>
                <c:pt idx="94">
                  <c:v>261.439019567081</c:v>
                </c:pt>
                <c:pt idx="95">
                  <c:v>260.32526198334898</c:v>
                </c:pt>
                <c:pt idx="96">
                  <c:v>258.95537850937802</c:v>
                </c:pt>
                <c:pt idx="97">
                  <c:v>259.27357363880998</c:v>
                </c:pt>
                <c:pt idx="98">
                  <c:v>268.26485105524</c:v>
                </c:pt>
                <c:pt idx="99">
                  <c:v>278.66346816220499</c:v>
                </c:pt>
                <c:pt idx="100">
                  <c:v>285.27745079371601</c:v>
                </c:pt>
                <c:pt idx="101">
                  <c:v>297.87618797186502</c:v>
                </c:pt>
                <c:pt idx="102">
                  <c:v>315.50835339319798</c:v>
                </c:pt>
                <c:pt idx="103">
                  <c:v>327.12843261054297</c:v>
                </c:pt>
                <c:pt idx="104">
                  <c:v>337.04186750371503</c:v>
                </c:pt>
                <c:pt idx="105">
                  <c:v>349.921662694953</c:v>
                </c:pt>
                <c:pt idx="106">
                  <c:v>345.42565051572501</c:v>
                </c:pt>
                <c:pt idx="107">
                  <c:v>335.54007411812103</c:v>
                </c:pt>
                <c:pt idx="108">
                  <c:v>341.38906356811498</c:v>
                </c:pt>
                <c:pt idx="109">
                  <c:v>353.52407502912502</c:v>
                </c:pt>
                <c:pt idx="110">
                  <c:v>348.679737936349</c:v>
                </c:pt>
                <c:pt idx="111">
                  <c:v>337.077964134968</c:v>
                </c:pt>
                <c:pt idx="112">
                  <c:v>335.29599686856602</c:v>
                </c:pt>
                <c:pt idx="113">
                  <c:v>333.33498018548897</c:v>
                </c:pt>
                <c:pt idx="114">
                  <c:v>330.12270192886302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C0-4E13-8AD9-E3A6CE3B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Regional!$S$23:$S$121</c:f>
              <c:numCache>
                <c:formatCode>0</c:formatCode>
                <c:ptCount val="99"/>
                <c:pt idx="0">
                  <c:v>101.18573766418</c:v>
                </c:pt>
                <c:pt idx="1">
                  <c:v>100.881772728313</c:v>
                </c:pt>
                <c:pt idx="2">
                  <c:v>100.694258620993</c:v>
                </c:pt>
                <c:pt idx="3">
                  <c:v>100</c:v>
                </c:pt>
                <c:pt idx="4">
                  <c:v>99.862421035496297</c:v>
                </c:pt>
                <c:pt idx="5">
                  <c:v>104.64356391558999</c:v>
                </c:pt>
                <c:pt idx="6">
                  <c:v>110.583271376981</c:v>
                </c:pt>
                <c:pt idx="7">
                  <c:v>111.582579371755</c:v>
                </c:pt>
                <c:pt idx="8">
                  <c:v>111.27251927574299</c:v>
                </c:pt>
                <c:pt idx="9">
                  <c:v>110.805498122321</c:v>
                </c:pt>
                <c:pt idx="10">
                  <c:v>113.931282620293</c:v>
                </c:pt>
                <c:pt idx="11">
                  <c:v>119.89987455559699</c:v>
                </c:pt>
                <c:pt idx="12">
                  <c:v>116.24293283374099</c:v>
                </c:pt>
                <c:pt idx="13">
                  <c:v>110.20541709873601</c:v>
                </c:pt>
                <c:pt idx="14">
                  <c:v>115.63113287523301</c:v>
                </c:pt>
                <c:pt idx="15">
                  <c:v>126.212382385654</c:v>
                </c:pt>
                <c:pt idx="16">
                  <c:v>119.981496324209</c:v>
                </c:pt>
                <c:pt idx="17">
                  <c:v>112.54288488505701</c:v>
                </c:pt>
                <c:pt idx="18">
                  <c:v>121.00409101556799</c:v>
                </c:pt>
                <c:pt idx="19">
                  <c:v>129.09686684981099</c:v>
                </c:pt>
                <c:pt idx="20">
                  <c:v>131.32593908605</c:v>
                </c:pt>
                <c:pt idx="21">
                  <c:v>132.48868378634501</c:v>
                </c:pt>
                <c:pt idx="22">
                  <c:v>132.019397167525</c:v>
                </c:pt>
                <c:pt idx="23">
                  <c:v>130.36807577832499</c:v>
                </c:pt>
                <c:pt idx="24">
                  <c:v>132.30267310645499</c:v>
                </c:pt>
                <c:pt idx="25">
                  <c:v>136.465891332273</c:v>
                </c:pt>
                <c:pt idx="26">
                  <c:v>137.58186903167601</c:v>
                </c:pt>
                <c:pt idx="27">
                  <c:v>140.216218998079</c:v>
                </c:pt>
                <c:pt idx="28">
                  <c:v>144.30439904463199</c:v>
                </c:pt>
                <c:pt idx="29">
                  <c:v>144.111239584836</c:v>
                </c:pt>
                <c:pt idx="30">
                  <c:v>144.76805342086101</c:v>
                </c:pt>
                <c:pt idx="31">
                  <c:v>147.06251031198099</c:v>
                </c:pt>
                <c:pt idx="32">
                  <c:v>144.495995397071</c:v>
                </c:pt>
                <c:pt idx="33">
                  <c:v>140.19139746836501</c:v>
                </c:pt>
                <c:pt idx="34">
                  <c:v>137.99837876259201</c:v>
                </c:pt>
                <c:pt idx="35">
                  <c:v>133.44895682716401</c:v>
                </c:pt>
                <c:pt idx="36">
                  <c:v>121.200911378699</c:v>
                </c:pt>
                <c:pt idx="37">
                  <c:v>111.28603591195601</c:v>
                </c:pt>
                <c:pt idx="38">
                  <c:v>104.856131541937</c:v>
                </c:pt>
                <c:pt idx="39">
                  <c:v>102.549797583155</c:v>
                </c:pt>
                <c:pt idx="40">
                  <c:v>104.73641965937099</c:v>
                </c:pt>
                <c:pt idx="41">
                  <c:v>103.352554108275</c:v>
                </c:pt>
                <c:pt idx="42">
                  <c:v>102.84388959028</c:v>
                </c:pt>
                <c:pt idx="43">
                  <c:v>103.06567310764</c:v>
                </c:pt>
                <c:pt idx="44">
                  <c:v>102.350417720618</c:v>
                </c:pt>
                <c:pt idx="45">
                  <c:v>105.307479095088</c:v>
                </c:pt>
                <c:pt idx="46">
                  <c:v>113.50619289006799</c:v>
                </c:pt>
                <c:pt idx="47">
                  <c:v>118.771733651617</c:v>
                </c:pt>
                <c:pt idx="48">
                  <c:v>115.109622304694</c:v>
                </c:pt>
                <c:pt idx="49">
                  <c:v>110.671741965236</c:v>
                </c:pt>
                <c:pt idx="50">
                  <c:v>110.290549041254</c:v>
                </c:pt>
                <c:pt idx="51">
                  <c:v>111.76917908622001</c:v>
                </c:pt>
                <c:pt idx="52">
                  <c:v>114.922689633901</c:v>
                </c:pt>
                <c:pt idx="53">
                  <c:v>118.966464364594</c:v>
                </c:pt>
                <c:pt idx="54">
                  <c:v>123.543340898933</c:v>
                </c:pt>
                <c:pt idx="55">
                  <c:v>127.670819692612</c:v>
                </c:pt>
                <c:pt idx="56">
                  <c:v>125.85291521470501</c:v>
                </c:pt>
                <c:pt idx="57">
                  <c:v>127.18481024277899</c:v>
                </c:pt>
                <c:pt idx="58">
                  <c:v>138.60450761263499</c:v>
                </c:pt>
                <c:pt idx="59">
                  <c:v>145.06807837791399</c:v>
                </c:pt>
                <c:pt idx="60">
                  <c:v>145.502583401648</c:v>
                </c:pt>
                <c:pt idx="61">
                  <c:v>147.998700092939</c:v>
                </c:pt>
                <c:pt idx="62">
                  <c:v>145.770197802642</c:v>
                </c:pt>
                <c:pt idx="63">
                  <c:v>145.145432241245</c:v>
                </c:pt>
                <c:pt idx="64">
                  <c:v>148.03849602598001</c:v>
                </c:pt>
                <c:pt idx="65">
                  <c:v>148.85706825280101</c:v>
                </c:pt>
                <c:pt idx="66">
                  <c:v>149.77693754758201</c:v>
                </c:pt>
                <c:pt idx="67">
                  <c:v>148.272787433952</c:v>
                </c:pt>
                <c:pt idx="68">
                  <c:v>145.77384468683999</c:v>
                </c:pt>
                <c:pt idx="69">
                  <c:v>149.75111218187601</c:v>
                </c:pt>
                <c:pt idx="70">
                  <c:v>155.101729366971</c:v>
                </c:pt>
                <c:pt idx="71">
                  <c:v>153.904297562088</c:v>
                </c:pt>
                <c:pt idx="72">
                  <c:v>154.855262485835</c:v>
                </c:pt>
                <c:pt idx="73">
                  <c:v>158.354755996081</c:v>
                </c:pt>
                <c:pt idx="74">
                  <c:v>159.410231106184</c:v>
                </c:pt>
                <c:pt idx="75">
                  <c:v>158.99753876768199</c:v>
                </c:pt>
                <c:pt idx="76">
                  <c:v>159.95818391095801</c:v>
                </c:pt>
                <c:pt idx="77">
                  <c:v>162.18537423576899</c:v>
                </c:pt>
                <c:pt idx="78">
                  <c:v>163.68391956314201</c:v>
                </c:pt>
                <c:pt idx="79">
                  <c:v>165.27264341378199</c:v>
                </c:pt>
                <c:pt idx="80">
                  <c:v>161.32854606500001</c:v>
                </c:pt>
                <c:pt idx="81">
                  <c:v>155.852694656957</c:v>
                </c:pt>
                <c:pt idx="82">
                  <c:v>158.445386112438</c:v>
                </c:pt>
                <c:pt idx="83">
                  <c:v>162.34371231952301</c:v>
                </c:pt>
                <c:pt idx="84">
                  <c:v>165.309487997871</c:v>
                </c:pt>
                <c:pt idx="85">
                  <c:v>175.46008589948099</c:v>
                </c:pt>
                <c:pt idx="86">
                  <c:v>186.24126039835599</c:v>
                </c:pt>
                <c:pt idx="87">
                  <c:v>191.091457783007</c:v>
                </c:pt>
                <c:pt idx="88">
                  <c:v>193.68496304496199</c:v>
                </c:pt>
                <c:pt idx="89">
                  <c:v>196.64981444015899</c:v>
                </c:pt>
                <c:pt idx="90">
                  <c:v>198.653267975479</c:v>
                </c:pt>
                <c:pt idx="91">
                  <c:v>193.651680415389</c:v>
                </c:pt>
                <c:pt idx="92">
                  <c:v>185.18401740062799</c:v>
                </c:pt>
                <c:pt idx="93">
                  <c:v>179.77953606576401</c:v>
                </c:pt>
                <c:pt idx="94">
                  <c:v>179.93936904957101</c:v>
                </c:pt>
                <c:pt idx="95">
                  <c:v>178.44780959169901</c:v>
                </c:pt>
                <c:pt idx="96">
                  <c:v>168.999281271021</c:v>
                </c:pt>
                <c:pt idx="97">
                  <c:v>166.90427487148099</c:v>
                </c:pt>
                <c:pt idx="98">
                  <c:v>170.52310805219699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8-4B2C-B6A7-D41128BB21E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Regional!$T$23:$T$121</c:f>
              <c:numCache>
                <c:formatCode>0</c:formatCode>
                <c:ptCount val="99"/>
                <c:pt idx="0">
                  <c:v>75.608528759151298</c:v>
                </c:pt>
                <c:pt idx="1">
                  <c:v>84.158693761605704</c:v>
                </c:pt>
                <c:pt idx="2">
                  <c:v>96.723765442888507</c:v>
                </c:pt>
                <c:pt idx="3">
                  <c:v>100</c:v>
                </c:pt>
                <c:pt idx="4">
                  <c:v>103.674284392326</c:v>
                </c:pt>
                <c:pt idx="5">
                  <c:v>109.508405324823</c:v>
                </c:pt>
                <c:pt idx="6">
                  <c:v>107.655771750767</c:v>
                </c:pt>
                <c:pt idx="7">
                  <c:v>102.889765853928</c:v>
                </c:pt>
                <c:pt idx="8">
                  <c:v>102.471466903039</c:v>
                </c:pt>
                <c:pt idx="9">
                  <c:v>105.783550929111</c:v>
                </c:pt>
                <c:pt idx="10">
                  <c:v>106.045055931978</c:v>
                </c:pt>
                <c:pt idx="11">
                  <c:v>103.507628799054</c:v>
                </c:pt>
                <c:pt idx="12">
                  <c:v>106.23660560452301</c:v>
                </c:pt>
                <c:pt idx="13">
                  <c:v>106.329819385208</c:v>
                </c:pt>
                <c:pt idx="14">
                  <c:v>102.50487951462399</c:v>
                </c:pt>
                <c:pt idx="15">
                  <c:v>108.15432855069101</c:v>
                </c:pt>
                <c:pt idx="16">
                  <c:v>122.191710245617</c:v>
                </c:pt>
                <c:pt idx="17">
                  <c:v>127.742332237566</c:v>
                </c:pt>
                <c:pt idx="18">
                  <c:v>125.11110023993299</c:v>
                </c:pt>
                <c:pt idx="19">
                  <c:v>129.36247005903499</c:v>
                </c:pt>
                <c:pt idx="20">
                  <c:v>137.74715873884799</c:v>
                </c:pt>
                <c:pt idx="21">
                  <c:v>138.08141443666099</c:v>
                </c:pt>
                <c:pt idx="22">
                  <c:v>142.37824228885501</c:v>
                </c:pt>
                <c:pt idx="23">
                  <c:v>155.56395105345399</c:v>
                </c:pt>
                <c:pt idx="24">
                  <c:v>161.46753501816201</c:v>
                </c:pt>
                <c:pt idx="25">
                  <c:v>166.808388390901</c:v>
                </c:pt>
                <c:pt idx="26">
                  <c:v>179.02311320340499</c:v>
                </c:pt>
                <c:pt idx="27">
                  <c:v>189.90493991046199</c:v>
                </c:pt>
                <c:pt idx="28">
                  <c:v>193.50162802940699</c:v>
                </c:pt>
                <c:pt idx="29">
                  <c:v>192.158556591673</c:v>
                </c:pt>
                <c:pt idx="30">
                  <c:v>196.05399959377499</c:v>
                </c:pt>
                <c:pt idx="31">
                  <c:v>198.60406604812999</c:v>
                </c:pt>
                <c:pt idx="32">
                  <c:v>182.86640430960401</c:v>
                </c:pt>
                <c:pt idx="33">
                  <c:v>173.64570093256</c:v>
                </c:pt>
                <c:pt idx="34">
                  <c:v>176.76035705268299</c:v>
                </c:pt>
                <c:pt idx="35">
                  <c:v>173.30337130745599</c:v>
                </c:pt>
                <c:pt idx="36">
                  <c:v>157.23775514534799</c:v>
                </c:pt>
                <c:pt idx="37">
                  <c:v>131.37665134717699</c:v>
                </c:pt>
                <c:pt idx="38">
                  <c:v>119.17669668043</c:v>
                </c:pt>
                <c:pt idx="39">
                  <c:v>123.99922841456799</c:v>
                </c:pt>
                <c:pt idx="40">
                  <c:v>135.56389269361199</c:v>
                </c:pt>
                <c:pt idx="41">
                  <c:v>141.99097984983999</c:v>
                </c:pt>
                <c:pt idx="42">
                  <c:v>140.59280248745199</c:v>
                </c:pt>
                <c:pt idx="43">
                  <c:v>143.85798649414801</c:v>
                </c:pt>
                <c:pt idx="44">
                  <c:v>151.699932800867</c:v>
                </c:pt>
                <c:pt idx="45">
                  <c:v>152.955770155019</c:v>
                </c:pt>
                <c:pt idx="46">
                  <c:v>150.201609592772</c:v>
                </c:pt>
                <c:pt idx="47">
                  <c:v>154.641137627143</c:v>
                </c:pt>
                <c:pt idx="48">
                  <c:v>158.72287590558699</c:v>
                </c:pt>
                <c:pt idx="49">
                  <c:v>158.81408872932499</c:v>
                </c:pt>
                <c:pt idx="50">
                  <c:v>163.420536432772</c:v>
                </c:pt>
                <c:pt idx="51">
                  <c:v>170.18539582191701</c:v>
                </c:pt>
                <c:pt idx="52">
                  <c:v>175.25865175968499</c:v>
                </c:pt>
                <c:pt idx="53">
                  <c:v>184.24600067087201</c:v>
                </c:pt>
                <c:pt idx="54">
                  <c:v>192.46757701984899</c:v>
                </c:pt>
                <c:pt idx="55">
                  <c:v>190.93486009148901</c:v>
                </c:pt>
                <c:pt idx="56">
                  <c:v>183.63599182655599</c:v>
                </c:pt>
                <c:pt idx="57">
                  <c:v>181.30983539287899</c:v>
                </c:pt>
                <c:pt idx="58">
                  <c:v>190.68372453486501</c:v>
                </c:pt>
                <c:pt idx="59">
                  <c:v>205.62681735657301</c:v>
                </c:pt>
                <c:pt idx="60">
                  <c:v>217.20862622630301</c:v>
                </c:pt>
                <c:pt idx="61">
                  <c:v>226.99809175550399</c:v>
                </c:pt>
                <c:pt idx="62">
                  <c:v>227.57525890451601</c:v>
                </c:pt>
                <c:pt idx="63">
                  <c:v>220.01434522053501</c:v>
                </c:pt>
                <c:pt idx="64">
                  <c:v>217.50591108511</c:v>
                </c:pt>
                <c:pt idx="65">
                  <c:v>214.51019043420399</c:v>
                </c:pt>
                <c:pt idx="66">
                  <c:v>212.58963318726401</c:v>
                </c:pt>
                <c:pt idx="67">
                  <c:v>212.22590703154799</c:v>
                </c:pt>
                <c:pt idx="68">
                  <c:v>217.33881955024501</c:v>
                </c:pt>
                <c:pt idx="69">
                  <c:v>231.47943441502699</c:v>
                </c:pt>
                <c:pt idx="70">
                  <c:v>235.76681954393399</c:v>
                </c:pt>
                <c:pt idx="71">
                  <c:v>242.741476715575</c:v>
                </c:pt>
                <c:pt idx="72">
                  <c:v>253.48582756573799</c:v>
                </c:pt>
                <c:pt idx="73">
                  <c:v>237.20473431201199</c:v>
                </c:pt>
                <c:pt idx="74">
                  <c:v>217.20913689893399</c:v>
                </c:pt>
                <c:pt idx="75">
                  <c:v>215.11425883179001</c:v>
                </c:pt>
                <c:pt idx="76">
                  <c:v>228.80560467573</c:v>
                </c:pt>
                <c:pt idx="77">
                  <c:v>241.83031150549701</c:v>
                </c:pt>
                <c:pt idx="78">
                  <c:v>240.200137477059</c:v>
                </c:pt>
                <c:pt idx="79">
                  <c:v>239.36795560612299</c:v>
                </c:pt>
                <c:pt idx="80">
                  <c:v>240.79139372771601</c:v>
                </c:pt>
                <c:pt idx="81">
                  <c:v>247.72319998752599</c:v>
                </c:pt>
                <c:pt idx="82">
                  <c:v>256.123375035452</c:v>
                </c:pt>
                <c:pt idx="83">
                  <c:v>252.82566629071599</c:v>
                </c:pt>
                <c:pt idx="84">
                  <c:v>244.73961814123999</c:v>
                </c:pt>
                <c:pt idx="85">
                  <c:v>255.61930340652299</c:v>
                </c:pt>
                <c:pt idx="86">
                  <c:v>286.84713904659401</c:v>
                </c:pt>
                <c:pt idx="87">
                  <c:v>294.63879627361598</c:v>
                </c:pt>
                <c:pt idx="88">
                  <c:v>272.23871535574602</c:v>
                </c:pt>
                <c:pt idx="89">
                  <c:v>256.74201806297401</c:v>
                </c:pt>
                <c:pt idx="90">
                  <c:v>248.322482297492</c:v>
                </c:pt>
                <c:pt idx="91">
                  <c:v>254.23845348068701</c:v>
                </c:pt>
                <c:pt idx="92">
                  <c:v>261.38015722658503</c:v>
                </c:pt>
                <c:pt idx="93">
                  <c:v>257.040994658508</c:v>
                </c:pt>
                <c:pt idx="94">
                  <c:v>267.06210973216798</c:v>
                </c:pt>
                <c:pt idx="95">
                  <c:v>267.12745374530999</c:v>
                </c:pt>
                <c:pt idx="96">
                  <c:v>245.017159942967</c:v>
                </c:pt>
                <c:pt idx="97">
                  <c:v>231.43048179378101</c:v>
                </c:pt>
                <c:pt idx="98">
                  <c:v>229.96302103214799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8-4B2C-B6A7-D41128BB21E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Regional!$U$23:$U$121</c:f>
              <c:numCache>
                <c:formatCode>0</c:formatCode>
                <c:ptCount val="99"/>
                <c:pt idx="0">
                  <c:v>98.276551311396105</c:v>
                </c:pt>
                <c:pt idx="1">
                  <c:v>97.903206489117593</c:v>
                </c:pt>
                <c:pt idx="2">
                  <c:v>98.737347716256906</c:v>
                </c:pt>
                <c:pt idx="3">
                  <c:v>100</c:v>
                </c:pt>
                <c:pt idx="4">
                  <c:v>100.48536410179101</c:v>
                </c:pt>
                <c:pt idx="5">
                  <c:v>99.634061735823494</c:v>
                </c:pt>
                <c:pt idx="6">
                  <c:v>98.081373257848597</c:v>
                </c:pt>
                <c:pt idx="7">
                  <c:v>99.015098986553099</c:v>
                </c:pt>
                <c:pt idx="8">
                  <c:v>102.388846422426</c:v>
                </c:pt>
                <c:pt idx="9">
                  <c:v>103.83387115069399</c:v>
                </c:pt>
                <c:pt idx="10">
                  <c:v>104.457303773394</c:v>
                </c:pt>
                <c:pt idx="11">
                  <c:v>107.557990413444</c:v>
                </c:pt>
                <c:pt idx="12">
                  <c:v>111.52674358137099</c:v>
                </c:pt>
                <c:pt idx="13">
                  <c:v>113.01831631361701</c:v>
                </c:pt>
                <c:pt idx="14">
                  <c:v>111.850251265626</c:v>
                </c:pt>
                <c:pt idx="15">
                  <c:v>112.487046933326</c:v>
                </c:pt>
                <c:pt idx="16">
                  <c:v>116.58306898039299</c:v>
                </c:pt>
                <c:pt idx="17">
                  <c:v>122.99640768692301</c:v>
                </c:pt>
                <c:pt idx="18">
                  <c:v>129.171861203806</c:v>
                </c:pt>
                <c:pt idx="19">
                  <c:v>133.47712382228201</c:v>
                </c:pt>
                <c:pt idx="20">
                  <c:v>137.90978261261901</c:v>
                </c:pt>
                <c:pt idx="21">
                  <c:v>145.02733229146099</c:v>
                </c:pt>
                <c:pt idx="22">
                  <c:v>153.74283919843899</c:v>
                </c:pt>
                <c:pt idx="23">
                  <c:v>157.540024976415</c:v>
                </c:pt>
                <c:pt idx="24">
                  <c:v>157.886379592655</c:v>
                </c:pt>
                <c:pt idx="25">
                  <c:v>159.71812552321501</c:v>
                </c:pt>
                <c:pt idx="26">
                  <c:v>159.291043206783</c:v>
                </c:pt>
                <c:pt idx="27">
                  <c:v>158.52632455643601</c:v>
                </c:pt>
                <c:pt idx="28">
                  <c:v>161.56866692103401</c:v>
                </c:pt>
                <c:pt idx="29">
                  <c:v>164.569852934355</c:v>
                </c:pt>
                <c:pt idx="30">
                  <c:v>164.328526190427</c:v>
                </c:pt>
                <c:pt idx="31">
                  <c:v>162.115291316753</c:v>
                </c:pt>
                <c:pt idx="32">
                  <c:v>157.71457094867901</c:v>
                </c:pt>
                <c:pt idx="33">
                  <c:v>152.87008628759199</c:v>
                </c:pt>
                <c:pt idx="34">
                  <c:v>147.64765144099201</c:v>
                </c:pt>
                <c:pt idx="35">
                  <c:v>141.68044776947301</c:v>
                </c:pt>
                <c:pt idx="36">
                  <c:v>132.60174961704399</c:v>
                </c:pt>
                <c:pt idx="37">
                  <c:v>120.92702570208699</c:v>
                </c:pt>
                <c:pt idx="38">
                  <c:v>113.6869451733</c:v>
                </c:pt>
                <c:pt idx="39">
                  <c:v>111.03981182245801</c:v>
                </c:pt>
                <c:pt idx="40">
                  <c:v>111.349063683377</c:v>
                </c:pt>
                <c:pt idx="41">
                  <c:v>116.781761537322</c:v>
                </c:pt>
                <c:pt idx="42">
                  <c:v>124.8562158064</c:v>
                </c:pt>
                <c:pt idx="43">
                  <c:v>129.16196321061</c:v>
                </c:pt>
                <c:pt idx="44">
                  <c:v>128.893661952283</c:v>
                </c:pt>
                <c:pt idx="45">
                  <c:v>127.010644159347</c:v>
                </c:pt>
                <c:pt idx="46">
                  <c:v>128.17284808343501</c:v>
                </c:pt>
                <c:pt idx="47">
                  <c:v>130.78052653868801</c:v>
                </c:pt>
                <c:pt idx="48">
                  <c:v>131.16677110272599</c:v>
                </c:pt>
                <c:pt idx="49">
                  <c:v>132.56076631336501</c:v>
                </c:pt>
                <c:pt idx="50">
                  <c:v>135.31802067448999</c:v>
                </c:pt>
                <c:pt idx="51">
                  <c:v>137.65418938688501</c:v>
                </c:pt>
                <c:pt idx="52">
                  <c:v>140.558882283011</c:v>
                </c:pt>
                <c:pt idx="53">
                  <c:v>143.359041578241</c:v>
                </c:pt>
                <c:pt idx="54">
                  <c:v>146.15982152228199</c:v>
                </c:pt>
                <c:pt idx="55">
                  <c:v>149.342635719447</c:v>
                </c:pt>
                <c:pt idx="56">
                  <c:v>151.931891833229</c:v>
                </c:pt>
                <c:pt idx="57">
                  <c:v>154.61298078634499</c:v>
                </c:pt>
                <c:pt idx="58">
                  <c:v>157.56223410756201</c:v>
                </c:pt>
                <c:pt idx="59">
                  <c:v>161.64552305199999</c:v>
                </c:pt>
                <c:pt idx="60">
                  <c:v>167.13148689117401</c:v>
                </c:pt>
                <c:pt idx="61">
                  <c:v>170.806407280862</c:v>
                </c:pt>
                <c:pt idx="62">
                  <c:v>173.09909197128101</c:v>
                </c:pt>
                <c:pt idx="63">
                  <c:v>174.08969479823099</c:v>
                </c:pt>
                <c:pt idx="64">
                  <c:v>175.460283269662</c:v>
                </c:pt>
                <c:pt idx="65">
                  <c:v>180.78743357484501</c:v>
                </c:pt>
                <c:pt idx="66">
                  <c:v>183.36514948007101</c:v>
                </c:pt>
                <c:pt idx="67">
                  <c:v>181.33305305265799</c:v>
                </c:pt>
                <c:pt idx="68">
                  <c:v>182.15834238408999</c:v>
                </c:pt>
                <c:pt idx="69">
                  <c:v>186.97263395811899</c:v>
                </c:pt>
                <c:pt idx="70">
                  <c:v>191.15847077484</c:v>
                </c:pt>
                <c:pt idx="71">
                  <c:v>192.93666719485</c:v>
                </c:pt>
                <c:pt idx="72">
                  <c:v>195.20395321488701</c:v>
                </c:pt>
                <c:pt idx="73">
                  <c:v>199.952079854131</c:v>
                </c:pt>
                <c:pt idx="74">
                  <c:v>203.59262920655601</c:v>
                </c:pt>
                <c:pt idx="75">
                  <c:v>204.31242894157199</c:v>
                </c:pt>
                <c:pt idx="76">
                  <c:v>207.47638263098099</c:v>
                </c:pt>
                <c:pt idx="77">
                  <c:v>211.588027334728</c:v>
                </c:pt>
                <c:pt idx="78">
                  <c:v>212.303040382863</c:v>
                </c:pt>
                <c:pt idx="79">
                  <c:v>214.321620682277</c:v>
                </c:pt>
                <c:pt idx="80">
                  <c:v>218.87775914538801</c:v>
                </c:pt>
                <c:pt idx="81">
                  <c:v>221.96416500780001</c:v>
                </c:pt>
                <c:pt idx="82">
                  <c:v>225.31692883782401</c:v>
                </c:pt>
                <c:pt idx="83">
                  <c:v>230.204392193519</c:v>
                </c:pt>
                <c:pt idx="84">
                  <c:v>235.57169094969399</c:v>
                </c:pt>
                <c:pt idx="85">
                  <c:v>246.71383603672101</c:v>
                </c:pt>
                <c:pt idx="86">
                  <c:v>266.50031321055798</c:v>
                </c:pt>
                <c:pt idx="87">
                  <c:v>282.734152117863</c:v>
                </c:pt>
                <c:pt idx="88">
                  <c:v>294.43322936512601</c:v>
                </c:pt>
                <c:pt idx="89">
                  <c:v>305.25953154140399</c:v>
                </c:pt>
                <c:pt idx="90">
                  <c:v>301.592175886338</c:v>
                </c:pt>
                <c:pt idx="91">
                  <c:v>288.22992481110299</c:v>
                </c:pt>
                <c:pt idx="92">
                  <c:v>277.68246166810798</c:v>
                </c:pt>
                <c:pt idx="93">
                  <c:v>269.73548475308598</c:v>
                </c:pt>
                <c:pt idx="94">
                  <c:v>263.94070852011498</c:v>
                </c:pt>
                <c:pt idx="95">
                  <c:v>255.43595175241001</c:v>
                </c:pt>
                <c:pt idx="96">
                  <c:v>246.42476826416299</c:v>
                </c:pt>
                <c:pt idx="97">
                  <c:v>247.51198853344599</c:v>
                </c:pt>
                <c:pt idx="98">
                  <c:v>251.68187561086299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8-4B2C-B6A7-D41128BB21E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Regional!$V$23:$V$121</c:f>
              <c:numCache>
                <c:formatCode>0</c:formatCode>
                <c:ptCount val="99"/>
                <c:pt idx="0">
                  <c:v>90.826751093213304</c:v>
                </c:pt>
                <c:pt idx="1">
                  <c:v>94.603768918831406</c:v>
                </c:pt>
                <c:pt idx="2">
                  <c:v>97.679801553531306</c:v>
                </c:pt>
                <c:pt idx="3">
                  <c:v>100</c:v>
                </c:pt>
                <c:pt idx="4">
                  <c:v>99.977387008937598</c:v>
                </c:pt>
                <c:pt idx="5">
                  <c:v>98.802801304588499</c:v>
                </c:pt>
                <c:pt idx="6">
                  <c:v>98.450443689009902</c:v>
                </c:pt>
                <c:pt idx="7">
                  <c:v>98.613034119066697</c:v>
                </c:pt>
                <c:pt idx="8">
                  <c:v>99.379093321757694</c:v>
                </c:pt>
                <c:pt idx="9">
                  <c:v>99.829858163309495</c:v>
                </c:pt>
                <c:pt idx="10">
                  <c:v>100.88197997908</c:v>
                </c:pt>
                <c:pt idx="11">
                  <c:v>103.56706811165201</c:v>
                </c:pt>
                <c:pt idx="12">
                  <c:v>106.607310436151</c:v>
                </c:pt>
                <c:pt idx="13">
                  <c:v>109.649039488589</c:v>
                </c:pt>
                <c:pt idx="14">
                  <c:v>110.688668364574</c:v>
                </c:pt>
                <c:pt idx="15">
                  <c:v>111.046830359994</c:v>
                </c:pt>
                <c:pt idx="16">
                  <c:v>115.198063988142</c:v>
                </c:pt>
                <c:pt idx="17">
                  <c:v>121.762412702734</c:v>
                </c:pt>
                <c:pt idx="18">
                  <c:v>126.220849436283</c:v>
                </c:pt>
                <c:pt idx="19">
                  <c:v>128.07742355058301</c:v>
                </c:pt>
                <c:pt idx="20">
                  <c:v>131.06122288289501</c:v>
                </c:pt>
                <c:pt idx="21">
                  <c:v>136.097214593682</c:v>
                </c:pt>
                <c:pt idx="22">
                  <c:v>141.410661992477</c:v>
                </c:pt>
                <c:pt idx="23">
                  <c:v>146.861033216669</c:v>
                </c:pt>
                <c:pt idx="24">
                  <c:v>151.94743209138099</c:v>
                </c:pt>
                <c:pt idx="25">
                  <c:v>155.07300450985301</c:v>
                </c:pt>
                <c:pt idx="26">
                  <c:v>157.68831249220301</c:v>
                </c:pt>
                <c:pt idx="27">
                  <c:v>161.842087555262</c:v>
                </c:pt>
                <c:pt idx="28">
                  <c:v>167.85788161434499</c:v>
                </c:pt>
                <c:pt idx="29">
                  <c:v>175.00583853671299</c:v>
                </c:pt>
                <c:pt idx="30">
                  <c:v>177.16686175068199</c:v>
                </c:pt>
                <c:pt idx="31">
                  <c:v>171.781706484659</c:v>
                </c:pt>
                <c:pt idx="32">
                  <c:v>166.72694845574401</c:v>
                </c:pt>
                <c:pt idx="33">
                  <c:v>164.86071051242499</c:v>
                </c:pt>
                <c:pt idx="34">
                  <c:v>160.35986714430999</c:v>
                </c:pt>
                <c:pt idx="35">
                  <c:v>152.484291271167</c:v>
                </c:pt>
                <c:pt idx="36">
                  <c:v>138.80845057483501</c:v>
                </c:pt>
                <c:pt idx="37">
                  <c:v>126.236279755078</c:v>
                </c:pt>
                <c:pt idx="38">
                  <c:v>118.046968415629</c:v>
                </c:pt>
                <c:pt idx="39">
                  <c:v>109.792525028586</c:v>
                </c:pt>
                <c:pt idx="40">
                  <c:v>110.324834040008</c:v>
                </c:pt>
                <c:pt idx="41">
                  <c:v>118.159543082054</c:v>
                </c:pt>
                <c:pt idx="42">
                  <c:v>120.403829748783</c:v>
                </c:pt>
                <c:pt idx="43">
                  <c:v>120.148983636762</c:v>
                </c:pt>
                <c:pt idx="44">
                  <c:v>123.25343624323899</c:v>
                </c:pt>
                <c:pt idx="45">
                  <c:v>126.03353932126601</c:v>
                </c:pt>
                <c:pt idx="46">
                  <c:v>128.12752165400201</c:v>
                </c:pt>
                <c:pt idx="47">
                  <c:v>130.323495161339</c:v>
                </c:pt>
                <c:pt idx="48">
                  <c:v>131.07529147660901</c:v>
                </c:pt>
                <c:pt idx="49">
                  <c:v>133.50722739096599</c:v>
                </c:pt>
                <c:pt idx="50">
                  <c:v>137.593041131354</c:v>
                </c:pt>
                <c:pt idx="51">
                  <c:v>139.170700111678</c:v>
                </c:pt>
                <c:pt idx="52">
                  <c:v>142.37939070600399</c:v>
                </c:pt>
                <c:pt idx="53">
                  <c:v>147.64238809463899</c:v>
                </c:pt>
                <c:pt idx="54">
                  <c:v>151.461667722127</c:v>
                </c:pt>
                <c:pt idx="55">
                  <c:v>155.095713396767</c:v>
                </c:pt>
                <c:pt idx="56">
                  <c:v>159.597095873819</c:v>
                </c:pt>
                <c:pt idx="57">
                  <c:v>166.11454497710901</c:v>
                </c:pt>
                <c:pt idx="58">
                  <c:v>171.184412549971</c:v>
                </c:pt>
                <c:pt idx="59">
                  <c:v>174.06821747584101</c:v>
                </c:pt>
                <c:pt idx="60">
                  <c:v>178.85243384362099</c:v>
                </c:pt>
                <c:pt idx="61">
                  <c:v>182.525674222177</c:v>
                </c:pt>
                <c:pt idx="62">
                  <c:v>184.177235871596</c:v>
                </c:pt>
                <c:pt idx="63">
                  <c:v>186.64775668541401</c:v>
                </c:pt>
                <c:pt idx="64">
                  <c:v>190.26626457267801</c:v>
                </c:pt>
                <c:pt idx="65">
                  <c:v>196.55761387712801</c:v>
                </c:pt>
                <c:pt idx="66">
                  <c:v>203.634175750623</c:v>
                </c:pt>
                <c:pt idx="67">
                  <c:v>206.26533931597999</c:v>
                </c:pt>
                <c:pt idx="68">
                  <c:v>206.81091792526601</c:v>
                </c:pt>
                <c:pt idx="69">
                  <c:v>210.600059230124</c:v>
                </c:pt>
                <c:pt idx="70">
                  <c:v>216.139032504445</c:v>
                </c:pt>
                <c:pt idx="71">
                  <c:v>220.77336032376101</c:v>
                </c:pt>
                <c:pt idx="72">
                  <c:v>222.268467530317</c:v>
                </c:pt>
                <c:pt idx="73">
                  <c:v>224.95072045719999</c:v>
                </c:pt>
                <c:pt idx="74">
                  <c:v>231.352713897764</c:v>
                </c:pt>
                <c:pt idx="75">
                  <c:v>237.13283101155801</c:v>
                </c:pt>
                <c:pt idx="76">
                  <c:v>242.98870481329701</c:v>
                </c:pt>
                <c:pt idx="77">
                  <c:v>248.652450949317</c:v>
                </c:pt>
                <c:pt idx="78">
                  <c:v>250.86305733352</c:v>
                </c:pt>
                <c:pt idx="79">
                  <c:v>250.45541259261799</c:v>
                </c:pt>
                <c:pt idx="80">
                  <c:v>251.410556975508</c:v>
                </c:pt>
                <c:pt idx="81">
                  <c:v>252.37554994680099</c:v>
                </c:pt>
                <c:pt idx="82">
                  <c:v>260.75175555538999</c:v>
                </c:pt>
                <c:pt idx="83">
                  <c:v>272.42768971321698</c:v>
                </c:pt>
                <c:pt idx="84">
                  <c:v>277.68401544612499</c:v>
                </c:pt>
                <c:pt idx="85">
                  <c:v>286.91962884041601</c:v>
                </c:pt>
                <c:pt idx="86">
                  <c:v>303.76056303963298</c:v>
                </c:pt>
                <c:pt idx="87">
                  <c:v>320.85296395271598</c:v>
                </c:pt>
                <c:pt idx="88">
                  <c:v>332.29174584584399</c:v>
                </c:pt>
                <c:pt idx="89">
                  <c:v>343.620168499584</c:v>
                </c:pt>
                <c:pt idx="90">
                  <c:v>342.80312732545099</c:v>
                </c:pt>
                <c:pt idx="91">
                  <c:v>320.12215986992697</c:v>
                </c:pt>
                <c:pt idx="92">
                  <c:v>304.06091731593301</c:v>
                </c:pt>
                <c:pt idx="93">
                  <c:v>309.389971530163</c:v>
                </c:pt>
                <c:pt idx="94">
                  <c:v>302.30098538513198</c:v>
                </c:pt>
                <c:pt idx="95">
                  <c:v>278.21659626726102</c:v>
                </c:pt>
                <c:pt idx="96">
                  <c:v>266.60576450540799</c:v>
                </c:pt>
                <c:pt idx="97">
                  <c:v>262.967914697651</c:v>
                </c:pt>
                <c:pt idx="98">
                  <c:v>261.32987338285602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8-4B2C-B6A7-D41128BB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RegionalPropertyType!$O$6:$O$104</c:f>
              <c:numCache>
                <c:formatCode>0</c:formatCode>
                <c:ptCount val="99"/>
                <c:pt idx="0">
                  <c:v>89.9623300105102</c:v>
                </c:pt>
                <c:pt idx="1">
                  <c:v>93.970162135607097</c:v>
                </c:pt>
                <c:pt idx="2">
                  <c:v>98.172378970525003</c:v>
                </c:pt>
                <c:pt idx="3">
                  <c:v>100</c:v>
                </c:pt>
                <c:pt idx="4">
                  <c:v>100.248470963453</c:v>
                </c:pt>
                <c:pt idx="5">
                  <c:v>100.77767519151401</c:v>
                </c:pt>
                <c:pt idx="6">
                  <c:v>102.455611415589</c:v>
                </c:pt>
                <c:pt idx="7">
                  <c:v>104.409939378472</c:v>
                </c:pt>
                <c:pt idx="8">
                  <c:v>104.80214558908099</c:v>
                </c:pt>
                <c:pt idx="9">
                  <c:v>104.280299236318</c:v>
                </c:pt>
                <c:pt idx="10">
                  <c:v>103.746926794215</c:v>
                </c:pt>
                <c:pt idx="11">
                  <c:v>105.254525518677</c:v>
                </c:pt>
                <c:pt idx="12">
                  <c:v>109.827689114181</c:v>
                </c:pt>
                <c:pt idx="13">
                  <c:v>113.04789880183699</c:v>
                </c:pt>
                <c:pt idx="14">
                  <c:v>112.166830504578</c:v>
                </c:pt>
                <c:pt idx="15">
                  <c:v>112.279074182492</c:v>
                </c:pt>
                <c:pt idx="16">
                  <c:v>116.434720062274</c:v>
                </c:pt>
                <c:pt idx="17">
                  <c:v>120.941270274391</c:v>
                </c:pt>
                <c:pt idx="18">
                  <c:v>121.371843884482</c:v>
                </c:pt>
                <c:pt idx="19">
                  <c:v>120.33313686985601</c:v>
                </c:pt>
                <c:pt idx="20">
                  <c:v>121.545456171849</c:v>
                </c:pt>
                <c:pt idx="21">
                  <c:v>125.01316171479699</c:v>
                </c:pt>
                <c:pt idx="22">
                  <c:v>129.07471583614799</c:v>
                </c:pt>
                <c:pt idx="23">
                  <c:v>129.93911619370999</c:v>
                </c:pt>
                <c:pt idx="24">
                  <c:v>126.61899804926701</c:v>
                </c:pt>
                <c:pt idx="25">
                  <c:v>123.326218879308</c:v>
                </c:pt>
                <c:pt idx="26">
                  <c:v>125.240475614934</c:v>
                </c:pt>
                <c:pt idx="27">
                  <c:v>128.41265857994199</c:v>
                </c:pt>
                <c:pt idx="28">
                  <c:v>129.10639849495701</c:v>
                </c:pt>
                <c:pt idx="29">
                  <c:v>130.29195800099001</c:v>
                </c:pt>
                <c:pt idx="30">
                  <c:v>129.953980585126</c:v>
                </c:pt>
                <c:pt idx="31">
                  <c:v>127.76900689548</c:v>
                </c:pt>
                <c:pt idx="32">
                  <c:v>124.20195400899399</c:v>
                </c:pt>
                <c:pt idx="33">
                  <c:v>118.707714968037</c:v>
                </c:pt>
                <c:pt idx="34">
                  <c:v>112.274847553347</c:v>
                </c:pt>
                <c:pt idx="35">
                  <c:v>105.768787509056</c:v>
                </c:pt>
                <c:pt idx="36">
                  <c:v>97.702914015074796</c:v>
                </c:pt>
                <c:pt idx="37">
                  <c:v>91.841436033206904</c:v>
                </c:pt>
                <c:pt idx="38">
                  <c:v>92.262635810439306</c:v>
                </c:pt>
                <c:pt idx="39">
                  <c:v>92.4381257750982</c:v>
                </c:pt>
                <c:pt idx="40">
                  <c:v>88.343138544778299</c:v>
                </c:pt>
                <c:pt idx="41">
                  <c:v>84.411800674633099</c:v>
                </c:pt>
                <c:pt idx="42">
                  <c:v>81.379352325744193</c:v>
                </c:pt>
                <c:pt idx="43">
                  <c:v>78.303651884727003</c:v>
                </c:pt>
                <c:pt idx="44">
                  <c:v>77.145197934666299</c:v>
                </c:pt>
                <c:pt idx="45">
                  <c:v>78.606747231777305</c:v>
                </c:pt>
                <c:pt idx="46">
                  <c:v>80.001825564617903</c:v>
                </c:pt>
                <c:pt idx="47">
                  <c:v>79.587447424801994</c:v>
                </c:pt>
                <c:pt idx="48">
                  <c:v>77.697735798750998</c:v>
                </c:pt>
                <c:pt idx="49">
                  <c:v>74.926436019226003</c:v>
                </c:pt>
                <c:pt idx="50">
                  <c:v>74.416788562736699</c:v>
                </c:pt>
                <c:pt idx="51">
                  <c:v>76.083571047938406</c:v>
                </c:pt>
                <c:pt idx="52">
                  <c:v>78.051586935967904</c:v>
                </c:pt>
                <c:pt idx="53">
                  <c:v>79.8681381462156</c:v>
                </c:pt>
                <c:pt idx="54">
                  <c:v>81.144195639669306</c:v>
                </c:pt>
                <c:pt idx="55">
                  <c:v>82.191329775986603</c:v>
                </c:pt>
                <c:pt idx="56">
                  <c:v>83.462005130627702</c:v>
                </c:pt>
                <c:pt idx="57">
                  <c:v>85.229153451971996</c:v>
                </c:pt>
                <c:pt idx="58">
                  <c:v>87.704377428971398</c:v>
                </c:pt>
                <c:pt idx="59">
                  <c:v>89.7671783523014</c:v>
                </c:pt>
                <c:pt idx="60">
                  <c:v>90.093683978568706</c:v>
                </c:pt>
                <c:pt idx="61">
                  <c:v>90.377409608268906</c:v>
                </c:pt>
                <c:pt idx="62">
                  <c:v>91.378985886757803</c:v>
                </c:pt>
                <c:pt idx="63">
                  <c:v>91.400121017667999</c:v>
                </c:pt>
                <c:pt idx="64">
                  <c:v>91.219218778230399</c:v>
                </c:pt>
                <c:pt idx="65">
                  <c:v>92.833209081165293</c:v>
                </c:pt>
                <c:pt idx="66">
                  <c:v>95.540919151635705</c:v>
                </c:pt>
                <c:pt idx="67">
                  <c:v>98.750279555031696</c:v>
                </c:pt>
                <c:pt idx="68">
                  <c:v>104.916501833276</c:v>
                </c:pt>
                <c:pt idx="69">
                  <c:v>113.00443551819799</c:v>
                </c:pt>
                <c:pt idx="70">
                  <c:v>112.193826054406</c:v>
                </c:pt>
                <c:pt idx="71">
                  <c:v>106.719480521394</c:v>
                </c:pt>
                <c:pt idx="72">
                  <c:v>107.03510196902999</c:v>
                </c:pt>
                <c:pt idx="73">
                  <c:v>111.195845012653</c:v>
                </c:pt>
                <c:pt idx="74">
                  <c:v>113.190699866727</c:v>
                </c:pt>
                <c:pt idx="75">
                  <c:v>112.49393029242999</c:v>
                </c:pt>
                <c:pt idx="76">
                  <c:v>114.304698102112</c:v>
                </c:pt>
                <c:pt idx="77">
                  <c:v>116.748553135915</c:v>
                </c:pt>
                <c:pt idx="78">
                  <c:v>116.586695339472</c:v>
                </c:pt>
                <c:pt idx="79">
                  <c:v>115.63032566795501</c:v>
                </c:pt>
                <c:pt idx="80">
                  <c:v>115.368467663123</c:v>
                </c:pt>
                <c:pt idx="81">
                  <c:v>112.515990622893</c:v>
                </c:pt>
                <c:pt idx="82">
                  <c:v>114.13857597625299</c:v>
                </c:pt>
                <c:pt idx="83">
                  <c:v>120.437599885984</c:v>
                </c:pt>
                <c:pt idx="84">
                  <c:v>123.02412008341599</c:v>
                </c:pt>
                <c:pt idx="85">
                  <c:v>125.134874892509</c:v>
                </c:pt>
                <c:pt idx="86">
                  <c:v>128.804020155861</c:v>
                </c:pt>
                <c:pt idx="87">
                  <c:v>132.09290164535199</c:v>
                </c:pt>
                <c:pt idx="88">
                  <c:v>135.349277454918</c:v>
                </c:pt>
                <c:pt idx="89">
                  <c:v>138.82768764033199</c:v>
                </c:pt>
                <c:pt idx="90">
                  <c:v>132.87022307682</c:v>
                </c:pt>
                <c:pt idx="91">
                  <c:v>125.664534077911</c:v>
                </c:pt>
                <c:pt idx="92">
                  <c:v>128.806374086901</c:v>
                </c:pt>
                <c:pt idx="93">
                  <c:v>134.64991599599901</c:v>
                </c:pt>
                <c:pt idx="94">
                  <c:v>131.294051505574</c:v>
                </c:pt>
                <c:pt idx="95">
                  <c:v>124.282399279383</c:v>
                </c:pt>
                <c:pt idx="96">
                  <c:v>125.477190786275</c:v>
                </c:pt>
                <c:pt idx="97">
                  <c:v>130.434904535605</c:v>
                </c:pt>
                <c:pt idx="98">
                  <c:v>129.54966397231701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6-45BF-B23F-07523178DFD0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RegionalPropertyType!$P$6:$P$104</c:f>
              <c:numCache>
                <c:formatCode>0</c:formatCode>
                <c:ptCount val="99"/>
                <c:pt idx="0">
                  <c:v>95.279829071824295</c:v>
                </c:pt>
                <c:pt idx="1">
                  <c:v>98.387001682761607</c:v>
                </c:pt>
                <c:pt idx="2">
                  <c:v>99.717739627526598</c:v>
                </c:pt>
                <c:pt idx="3">
                  <c:v>100</c:v>
                </c:pt>
                <c:pt idx="4">
                  <c:v>102.15921351118099</c:v>
                </c:pt>
                <c:pt idx="5">
                  <c:v>104.409624634952</c:v>
                </c:pt>
                <c:pt idx="6">
                  <c:v>104.59639336965699</c:v>
                </c:pt>
                <c:pt idx="7">
                  <c:v>103.89751012633801</c:v>
                </c:pt>
                <c:pt idx="8">
                  <c:v>103.341951040829</c:v>
                </c:pt>
                <c:pt idx="9">
                  <c:v>104.55099738415799</c:v>
                </c:pt>
                <c:pt idx="10">
                  <c:v>108.057853350144</c:v>
                </c:pt>
                <c:pt idx="11">
                  <c:v>109.78029110185599</c:v>
                </c:pt>
                <c:pt idx="12">
                  <c:v>109.22331171093199</c:v>
                </c:pt>
                <c:pt idx="13">
                  <c:v>109.786782093843</c:v>
                </c:pt>
                <c:pt idx="14">
                  <c:v>111.522789926985</c:v>
                </c:pt>
                <c:pt idx="15">
                  <c:v>113.500662832769</c:v>
                </c:pt>
                <c:pt idx="16">
                  <c:v>115.08491506959101</c:v>
                </c:pt>
                <c:pt idx="17">
                  <c:v>113.874891871521</c:v>
                </c:pt>
                <c:pt idx="18">
                  <c:v>110.918860926497</c:v>
                </c:pt>
                <c:pt idx="19">
                  <c:v>111.930455135355</c:v>
                </c:pt>
                <c:pt idx="20">
                  <c:v>119.135268226565</c:v>
                </c:pt>
                <c:pt idx="21">
                  <c:v>126.709460681332</c:v>
                </c:pt>
                <c:pt idx="22">
                  <c:v>127.313427682933</c:v>
                </c:pt>
                <c:pt idx="23">
                  <c:v>126.241875074741</c:v>
                </c:pt>
                <c:pt idx="24">
                  <c:v>127.20146458073501</c:v>
                </c:pt>
                <c:pt idx="25">
                  <c:v>128.636318028246</c:v>
                </c:pt>
                <c:pt idx="26">
                  <c:v>130.90391791414601</c:v>
                </c:pt>
                <c:pt idx="27">
                  <c:v>131.14945609087101</c:v>
                </c:pt>
                <c:pt idx="28">
                  <c:v>128.69669805701301</c:v>
                </c:pt>
                <c:pt idx="29">
                  <c:v>125.793163494262</c:v>
                </c:pt>
                <c:pt idx="30">
                  <c:v>124.51278851587099</c:v>
                </c:pt>
                <c:pt idx="31">
                  <c:v>124.72346890284901</c:v>
                </c:pt>
                <c:pt idx="32">
                  <c:v>124.854939355144</c:v>
                </c:pt>
                <c:pt idx="33">
                  <c:v>124.84173652310901</c:v>
                </c:pt>
                <c:pt idx="34">
                  <c:v>118.69048949512499</c:v>
                </c:pt>
                <c:pt idx="35">
                  <c:v>110.136645493239</c:v>
                </c:pt>
                <c:pt idx="36">
                  <c:v>105.504579127204</c:v>
                </c:pt>
                <c:pt idx="37">
                  <c:v>104.004024145549</c:v>
                </c:pt>
                <c:pt idx="38">
                  <c:v>100.586384264366</c:v>
                </c:pt>
                <c:pt idx="39">
                  <c:v>94.668130387588604</c:v>
                </c:pt>
                <c:pt idx="40">
                  <c:v>92.045240511589</c:v>
                </c:pt>
                <c:pt idx="41">
                  <c:v>91.940119412457193</c:v>
                </c:pt>
                <c:pt idx="42">
                  <c:v>89.834348470044105</c:v>
                </c:pt>
                <c:pt idx="43">
                  <c:v>86.201371551532404</c:v>
                </c:pt>
                <c:pt idx="44">
                  <c:v>86.500305530288998</c:v>
                </c:pt>
                <c:pt idx="45">
                  <c:v>90.105864203229402</c:v>
                </c:pt>
                <c:pt idx="46">
                  <c:v>89.357122889179394</c:v>
                </c:pt>
                <c:pt idx="47">
                  <c:v>86.211130979586798</c:v>
                </c:pt>
                <c:pt idx="48">
                  <c:v>85.937238155390503</c:v>
                </c:pt>
                <c:pt idx="49">
                  <c:v>86.135092268478402</c:v>
                </c:pt>
                <c:pt idx="50">
                  <c:v>87.138336348022804</c:v>
                </c:pt>
                <c:pt idx="51">
                  <c:v>87.7788520645951</c:v>
                </c:pt>
                <c:pt idx="52">
                  <c:v>88.032412925524795</c:v>
                </c:pt>
                <c:pt idx="53">
                  <c:v>90.066695362897306</c:v>
                </c:pt>
                <c:pt idx="54">
                  <c:v>91.886088148079693</c:v>
                </c:pt>
                <c:pt idx="55">
                  <c:v>93.110075777690298</c:v>
                </c:pt>
                <c:pt idx="56">
                  <c:v>97.606950289493099</c:v>
                </c:pt>
                <c:pt idx="57">
                  <c:v>103.302055970022</c:v>
                </c:pt>
                <c:pt idx="58">
                  <c:v>104.187313147605</c:v>
                </c:pt>
                <c:pt idx="59">
                  <c:v>103.703719555608</c:v>
                </c:pt>
                <c:pt idx="60">
                  <c:v>106.384556366271</c:v>
                </c:pt>
                <c:pt idx="61">
                  <c:v>110.775550563902</c:v>
                </c:pt>
                <c:pt idx="62">
                  <c:v>111.740581189805</c:v>
                </c:pt>
                <c:pt idx="63">
                  <c:v>110.90432618881501</c:v>
                </c:pt>
                <c:pt idx="64">
                  <c:v>115.302879242583</c:v>
                </c:pt>
                <c:pt idx="65">
                  <c:v>121.334000327553</c:v>
                </c:pt>
                <c:pt idx="66">
                  <c:v>121.23617832634299</c:v>
                </c:pt>
                <c:pt idx="67">
                  <c:v>119.896277777535</c:v>
                </c:pt>
                <c:pt idx="68">
                  <c:v>125.33169241298801</c:v>
                </c:pt>
                <c:pt idx="69">
                  <c:v>133.90468873108401</c:v>
                </c:pt>
                <c:pt idx="70">
                  <c:v>138.565442768558</c:v>
                </c:pt>
                <c:pt idx="71">
                  <c:v>139.18751464909599</c:v>
                </c:pt>
                <c:pt idx="72">
                  <c:v>139.73101356875199</c:v>
                </c:pt>
                <c:pt idx="73">
                  <c:v>141.070563968074</c:v>
                </c:pt>
                <c:pt idx="74">
                  <c:v>144.35875526229</c:v>
                </c:pt>
                <c:pt idx="75">
                  <c:v>147.84091518833901</c:v>
                </c:pt>
                <c:pt idx="76">
                  <c:v>149.71293272307199</c:v>
                </c:pt>
                <c:pt idx="77">
                  <c:v>151.52732844344399</c:v>
                </c:pt>
                <c:pt idx="78">
                  <c:v>154.87070732848099</c:v>
                </c:pt>
                <c:pt idx="79">
                  <c:v>158.32631666418001</c:v>
                </c:pt>
                <c:pt idx="80">
                  <c:v>160.61452053320201</c:v>
                </c:pt>
                <c:pt idx="81">
                  <c:v>163.43179085364201</c:v>
                </c:pt>
                <c:pt idx="82">
                  <c:v>165.52197802162101</c:v>
                </c:pt>
                <c:pt idx="83">
                  <c:v>168.37406117796399</c:v>
                </c:pt>
                <c:pt idx="84">
                  <c:v>176.234322209689</c:v>
                </c:pt>
                <c:pt idx="85">
                  <c:v>186.953272169781</c:v>
                </c:pt>
                <c:pt idx="86">
                  <c:v>194.21727397263501</c:v>
                </c:pt>
                <c:pt idx="87">
                  <c:v>197.911775691012</c:v>
                </c:pt>
                <c:pt idx="88">
                  <c:v>206.61506398464101</c:v>
                </c:pt>
                <c:pt idx="89">
                  <c:v>223.30406846976899</c:v>
                </c:pt>
                <c:pt idx="90">
                  <c:v>229.80233706424701</c:v>
                </c:pt>
                <c:pt idx="91">
                  <c:v>223.86341850495401</c:v>
                </c:pt>
                <c:pt idx="92">
                  <c:v>223.48761999911201</c:v>
                </c:pt>
                <c:pt idx="93">
                  <c:v>230.064352697288</c:v>
                </c:pt>
                <c:pt idx="94">
                  <c:v>240.09067036514301</c:v>
                </c:pt>
                <c:pt idx="95">
                  <c:v>249.56612052048101</c:v>
                </c:pt>
                <c:pt idx="96">
                  <c:v>254.25142701047699</c:v>
                </c:pt>
                <c:pt idx="97">
                  <c:v>248.78301766500601</c:v>
                </c:pt>
                <c:pt idx="98">
                  <c:v>244.14444152315099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6-45BF-B23F-07523178DFD0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RegionalPropertyType!$Q$6:$Q$104</c:f>
              <c:numCache>
                <c:formatCode>0</c:formatCode>
                <c:ptCount val="99"/>
                <c:pt idx="0">
                  <c:v>93.793735375142006</c:v>
                </c:pt>
                <c:pt idx="1">
                  <c:v>94.979105162071704</c:v>
                </c:pt>
                <c:pt idx="2">
                  <c:v>98.886444239076297</c:v>
                </c:pt>
                <c:pt idx="3">
                  <c:v>100</c:v>
                </c:pt>
                <c:pt idx="4">
                  <c:v>99.866485466890794</c:v>
                </c:pt>
                <c:pt idx="5">
                  <c:v>104.581477476568</c:v>
                </c:pt>
                <c:pt idx="6">
                  <c:v>111.55646083182801</c:v>
                </c:pt>
                <c:pt idx="7">
                  <c:v>114.37340100009401</c:v>
                </c:pt>
                <c:pt idx="8">
                  <c:v>114.56518562004599</c:v>
                </c:pt>
                <c:pt idx="9">
                  <c:v>115.495703403438</c:v>
                </c:pt>
                <c:pt idx="10">
                  <c:v>117.986108750749</c:v>
                </c:pt>
                <c:pt idx="11">
                  <c:v>121.06243853341</c:v>
                </c:pt>
                <c:pt idx="12">
                  <c:v>124.98435660712499</c:v>
                </c:pt>
                <c:pt idx="13">
                  <c:v>129.908324368986</c:v>
                </c:pt>
                <c:pt idx="14">
                  <c:v>132.98160475726999</c:v>
                </c:pt>
                <c:pt idx="15">
                  <c:v>136.326160866051</c:v>
                </c:pt>
                <c:pt idx="16">
                  <c:v>140.89213338295099</c:v>
                </c:pt>
                <c:pt idx="17">
                  <c:v>142.53246417213299</c:v>
                </c:pt>
                <c:pt idx="18">
                  <c:v>143.611878539152</c:v>
                </c:pt>
                <c:pt idx="19">
                  <c:v>147.858919479962</c:v>
                </c:pt>
                <c:pt idx="20">
                  <c:v>155.01969633585901</c:v>
                </c:pt>
                <c:pt idx="21">
                  <c:v>162.21833916755699</c:v>
                </c:pt>
                <c:pt idx="22">
                  <c:v>161.65579817559899</c:v>
                </c:pt>
                <c:pt idx="23">
                  <c:v>158.86279335654601</c:v>
                </c:pt>
                <c:pt idx="24">
                  <c:v>158.18497623680599</c:v>
                </c:pt>
                <c:pt idx="25">
                  <c:v>154.509562815995</c:v>
                </c:pt>
                <c:pt idx="26">
                  <c:v>153.46227445862101</c:v>
                </c:pt>
                <c:pt idx="27">
                  <c:v>157.07430848741799</c:v>
                </c:pt>
                <c:pt idx="28">
                  <c:v>159.172111392689</c:v>
                </c:pt>
                <c:pt idx="29">
                  <c:v>156.01755436752001</c:v>
                </c:pt>
                <c:pt idx="30">
                  <c:v>151.08656115644899</c:v>
                </c:pt>
                <c:pt idx="31">
                  <c:v>147.29053248677599</c:v>
                </c:pt>
                <c:pt idx="32">
                  <c:v>142.08467989103099</c:v>
                </c:pt>
                <c:pt idx="33">
                  <c:v>139.00019027190601</c:v>
                </c:pt>
                <c:pt idx="34">
                  <c:v>133.23260052367201</c:v>
                </c:pt>
                <c:pt idx="35">
                  <c:v>123.55646512044299</c:v>
                </c:pt>
                <c:pt idx="36">
                  <c:v>118.058174829531</c:v>
                </c:pt>
                <c:pt idx="37">
                  <c:v>117.884580670443</c:v>
                </c:pt>
                <c:pt idx="38">
                  <c:v>117.36692899376899</c:v>
                </c:pt>
                <c:pt idx="39">
                  <c:v>113.63829681010399</c:v>
                </c:pt>
                <c:pt idx="40">
                  <c:v>109.64483360221099</c:v>
                </c:pt>
                <c:pt idx="41">
                  <c:v>105.64424517502199</c:v>
                </c:pt>
                <c:pt idx="42">
                  <c:v>103.49141988708099</c:v>
                </c:pt>
                <c:pt idx="43">
                  <c:v>102.961252273225</c:v>
                </c:pt>
                <c:pt idx="44">
                  <c:v>102.45167607391799</c:v>
                </c:pt>
                <c:pt idx="45">
                  <c:v>101.346564104067</c:v>
                </c:pt>
                <c:pt idx="46">
                  <c:v>100.15000181456701</c:v>
                </c:pt>
                <c:pt idx="47">
                  <c:v>99.404023960855199</c:v>
                </c:pt>
                <c:pt idx="48">
                  <c:v>97.309835310440704</c:v>
                </c:pt>
                <c:pt idx="49">
                  <c:v>96.275620500820295</c:v>
                </c:pt>
                <c:pt idx="50">
                  <c:v>99.984365647295505</c:v>
                </c:pt>
                <c:pt idx="51">
                  <c:v>102.799308812533</c:v>
                </c:pt>
                <c:pt idx="52">
                  <c:v>102.249762612098</c:v>
                </c:pt>
                <c:pt idx="53">
                  <c:v>103.670529605453</c:v>
                </c:pt>
                <c:pt idx="54">
                  <c:v>106.91392758593</c:v>
                </c:pt>
                <c:pt idx="55">
                  <c:v>108.658821955778</c:v>
                </c:pt>
                <c:pt idx="56">
                  <c:v>109.712598931249</c:v>
                </c:pt>
                <c:pt idx="57">
                  <c:v>112.909328647782</c:v>
                </c:pt>
                <c:pt idx="58">
                  <c:v>115.776638167714</c:v>
                </c:pt>
                <c:pt idx="59">
                  <c:v>116.394145100372</c:v>
                </c:pt>
                <c:pt idx="60">
                  <c:v>118.552193856624</c:v>
                </c:pt>
                <c:pt idx="61">
                  <c:v>120.838655082586</c:v>
                </c:pt>
                <c:pt idx="62">
                  <c:v>120.088085784217</c:v>
                </c:pt>
                <c:pt idx="63">
                  <c:v>120.489002181218</c:v>
                </c:pt>
                <c:pt idx="64">
                  <c:v>123.860098441772</c:v>
                </c:pt>
                <c:pt idx="65">
                  <c:v>128.45760704151601</c:v>
                </c:pt>
                <c:pt idx="66">
                  <c:v>132.40910018563901</c:v>
                </c:pt>
                <c:pt idx="67">
                  <c:v>135.00029036911801</c:v>
                </c:pt>
                <c:pt idx="68">
                  <c:v>137.66109540147801</c:v>
                </c:pt>
                <c:pt idx="69">
                  <c:v>139.741834775147</c:v>
                </c:pt>
                <c:pt idx="70">
                  <c:v>142.22461725513301</c:v>
                </c:pt>
                <c:pt idx="71">
                  <c:v>144.546347565503</c:v>
                </c:pt>
                <c:pt idx="72">
                  <c:v>144.608753322257</c:v>
                </c:pt>
                <c:pt idx="73">
                  <c:v>143.61021740340399</c:v>
                </c:pt>
                <c:pt idx="74">
                  <c:v>146.30058397782099</c:v>
                </c:pt>
                <c:pt idx="75">
                  <c:v>149.57475332057899</c:v>
                </c:pt>
                <c:pt idx="76">
                  <c:v>148.38520251917001</c:v>
                </c:pt>
                <c:pt idx="77">
                  <c:v>146.97528656355999</c:v>
                </c:pt>
                <c:pt idx="78">
                  <c:v>146.17616136823699</c:v>
                </c:pt>
                <c:pt idx="79">
                  <c:v>145.92529103227901</c:v>
                </c:pt>
                <c:pt idx="80">
                  <c:v>145.46351962614301</c:v>
                </c:pt>
                <c:pt idx="81">
                  <c:v>144.17457451040201</c:v>
                </c:pt>
                <c:pt idx="82">
                  <c:v>147.99139996432999</c:v>
                </c:pt>
                <c:pt idx="83">
                  <c:v>153.303743501768</c:v>
                </c:pt>
                <c:pt idx="84">
                  <c:v>156.092888428208</c:v>
                </c:pt>
                <c:pt idx="85">
                  <c:v>163.71013581531301</c:v>
                </c:pt>
                <c:pt idx="86">
                  <c:v>171.86892827575301</c:v>
                </c:pt>
                <c:pt idx="87">
                  <c:v>175.18422178876301</c:v>
                </c:pt>
                <c:pt idx="88">
                  <c:v>178.81340109690399</c:v>
                </c:pt>
                <c:pt idx="89">
                  <c:v>181.02036686807699</c:v>
                </c:pt>
                <c:pt idx="90">
                  <c:v>177.58533343641599</c:v>
                </c:pt>
                <c:pt idx="91">
                  <c:v>174.79340276695001</c:v>
                </c:pt>
                <c:pt idx="92">
                  <c:v>177.280441934962</c:v>
                </c:pt>
                <c:pt idx="93">
                  <c:v>186.526187039473</c:v>
                </c:pt>
                <c:pt idx="94">
                  <c:v>191.56890277098501</c:v>
                </c:pt>
                <c:pt idx="95">
                  <c:v>187.15382947576501</c:v>
                </c:pt>
                <c:pt idx="96">
                  <c:v>184.89427989006001</c:v>
                </c:pt>
                <c:pt idx="97">
                  <c:v>182.80325359475401</c:v>
                </c:pt>
                <c:pt idx="98">
                  <c:v>178.542617207467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6-45BF-B23F-07523178DFD0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RegionalPropertyType!$R$6:$R$104</c:f>
              <c:numCache>
                <c:formatCode>0</c:formatCode>
                <c:ptCount val="99"/>
                <c:pt idx="0">
                  <c:v>97.378647513714498</c:v>
                </c:pt>
                <c:pt idx="1">
                  <c:v>104.079236753402</c:v>
                </c:pt>
                <c:pt idx="2">
                  <c:v>102.362587537558</c:v>
                </c:pt>
                <c:pt idx="3">
                  <c:v>100</c:v>
                </c:pt>
                <c:pt idx="4">
                  <c:v>105.75882258071999</c:v>
                </c:pt>
                <c:pt idx="5">
                  <c:v>113.42350509561101</c:v>
                </c:pt>
                <c:pt idx="6">
                  <c:v>115.563655357537</c:v>
                </c:pt>
                <c:pt idx="7">
                  <c:v>116.00169580509299</c:v>
                </c:pt>
                <c:pt idx="8">
                  <c:v>119.487505099141</c:v>
                </c:pt>
                <c:pt idx="9">
                  <c:v>126.808455049033</c:v>
                </c:pt>
                <c:pt idx="10">
                  <c:v>135.47655924749299</c:v>
                </c:pt>
                <c:pt idx="11">
                  <c:v>138.29674085804101</c:v>
                </c:pt>
                <c:pt idx="12">
                  <c:v>138.119996362911</c:v>
                </c:pt>
                <c:pt idx="13">
                  <c:v>140.104985966269</c:v>
                </c:pt>
                <c:pt idx="14">
                  <c:v>143.996450505387</c:v>
                </c:pt>
                <c:pt idx="15">
                  <c:v>148.98786510614201</c:v>
                </c:pt>
                <c:pt idx="16">
                  <c:v>154.3793254309</c:v>
                </c:pt>
                <c:pt idx="17">
                  <c:v>160.41847441723399</c:v>
                </c:pt>
                <c:pt idx="18">
                  <c:v>168.464560297611</c:v>
                </c:pt>
                <c:pt idx="19">
                  <c:v>173.03031474304601</c:v>
                </c:pt>
                <c:pt idx="20">
                  <c:v>171.38844830046401</c:v>
                </c:pt>
                <c:pt idx="21">
                  <c:v>170.336602204933</c:v>
                </c:pt>
                <c:pt idx="22">
                  <c:v>173.91781652934901</c:v>
                </c:pt>
                <c:pt idx="23">
                  <c:v>177.65688839536</c:v>
                </c:pt>
                <c:pt idx="24">
                  <c:v>175.895921961601</c:v>
                </c:pt>
                <c:pt idx="25">
                  <c:v>172.20156848436699</c:v>
                </c:pt>
                <c:pt idx="26">
                  <c:v>169.68115243628799</c:v>
                </c:pt>
                <c:pt idx="27">
                  <c:v>167.53053185869101</c:v>
                </c:pt>
                <c:pt idx="28">
                  <c:v>163.76003124434899</c:v>
                </c:pt>
                <c:pt idx="29">
                  <c:v>159.353378427889</c:v>
                </c:pt>
                <c:pt idx="30">
                  <c:v>156.28971270432399</c:v>
                </c:pt>
                <c:pt idx="31">
                  <c:v>152.93016730660401</c:v>
                </c:pt>
                <c:pt idx="32">
                  <c:v>145.68408070672899</c:v>
                </c:pt>
                <c:pt idx="33">
                  <c:v>138.061188783761</c:v>
                </c:pt>
                <c:pt idx="34">
                  <c:v>129.46358340274099</c:v>
                </c:pt>
                <c:pt idx="35">
                  <c:v>121.83149748626499</c:v>
                </c:pt>
                <c:pt idx="36">
                  <c:v>118.087921586386</c:v>
                </c:pt>
                <c:pt idx="37">
                  <c:v>113.143208539437</c:v>
                </c:pt>
                <c:pt idx="38">
                  <c:v>103.452924281349</c:v>
                </c:pt>
                <c:pt idx="39">
                  <c:v>96.488395985814606</c:v>
                </c:pt>
                <c:pt idx="40">
                  <c:v>95.438456680653601</c:v>
                </c:pt>
                <c:pt idx="41">
                  <c:v>96.246678149186394</c:v>
                </c:pt>
                <c:pt idx="42">
                  <c:v>95.453665536814896</c:v>
                </c:pt>
                <c:pt idx="43">
                  <c:v>93.215373822108305</c:v>
                </c:pt>
                <c:pt idx="44">
                  <c:v>94.967112299926598</c:v>
                </c:pt>
                <c:pt idx="45">
                  <c:v>99.273677249382899</c:v>
                </c:pt>
                <c:pt idx="46">
                  <c:v>104.88110594941701</c:v>
                </c:pt>
                <c:pt idx="47">
                  <c:v>107.55514747258199</c:v>
                </c:pt>
                <c:pt idx="48">
                  <c:v>102.86782209622901</c:v>
                </c:pt>
                <c:pt idx="49">
                  <c:v>99.016294837778503</c:v>
                </c:pt>
                <c:pt idx="50">
                  <c:v>105.58177086728899</c:v>
                </c:pt>
                <c:pt idx="51">
                  <c:v>114.709508277045</c:v>
                </c:pt>
                <c:pt idx="52">
                  <c:v>119.63335073411901</c:v>
                </c:pt>
                <c:pt idx="53">
                  <c:v>126.476758269774</c:v>
                </c:pt>
                <c:pt idx="54">
                  <c:v>130.12169221617401</c:v>
                </c:pt>
                <c:pt idx="55">
                  <c:v>130.32683785803999</c:v>
                </c:pt>
                <c:pt idx="56">
                  <c:v>134.46068119623001</c:v>
                </c:pt>
                <c:pt idx="57">
                  <c:v>140.406093697545</c:v>
                </c:pt>
                <c:pt idx="58">
                  <c:v>142.41351527645199</c:v>
                </c:pt>
                <c:pt idx="59">
                  <c:v>143.26965667326101</c:v>
                </c:pt>
                <c:pt idx="60">
                  <c:v>147.42012784869499</c:v>
                </c:pt>
                <c:pt idx="61">
                  <c:v>156.47334897389999</c:v>
                </c:pt>
                <c:pt idx="62">
                  <c:v>163.31659830737499</c:v>
                </c:pt>
                <c:pt idx="63">
                  <c:v>163.21523475405601</c:v>
                </c:pt>
                <c:pt idx="64">
                  <c:v>163.127525092675</c:v>
                </c:pt>
                <c:pt idx="65">
                  <c:v>166.04609696425399</c:v>
                </c:pt>
                <c:pt idx="66">
                  <c:v>173.343393560105</c:v>
                </c:pt>
                <c:pt idx="67">
                  <c:v>181.623437455935</c:v>
                </c:pt>
                <c:pt idx="68">
                  <c:v>191.32897615201301</c:v>
                </c:pt>
                <c:pt idx="69">
                  <c:v>201.69896410815599</c:v>
                </c:pt>
                <c:pt idx="70">
                  <c:v>200.27815477485899</c:v>
                </c:pt>
                <c:pt idx="71">
                  <c:v>196.25720594163201</c:v>
                </c:pt>
                <c:pt idx="72">
                  <c:v>200.405947641072</c:v>
                </c:pt>
                <c:pt idx="73">
                  <c:v>206.67590622604601</c:v>
                </c:pt>
                <c:pt idx="74">
                  <c:v>210.89877273024501</c:v>
                </c:pt>
                <c:pt idx="75">
                  <c:v>211.79488244033999</c:v>
                </c:pt>
                <c:pt idx="76">
                  <c:v>211.80512154129499</c:v>
                </c:pt>
                <c:pt idx="77">
                  <c:v>215.08229552374499</c:v>
                </c:pt>
                <c:pt idx="78">
                  <c:v>220.104125022912</c:v>
                </c:pt>
                <c:pt idx="79">
                  <c:v>223.303687437853</c:v>
                </c:pt>
                <c:pt idx="80">
                  <c:v>224.33521283835299</c:v>
                </c:pt>
                <c:pt idx="81">
                  <c:v>223.24321849571101</c:v>
                </c:pt>
                <c:pt idx="82">
                  <c:v>229.71967452089001</c:v>
                </c:pt>
                <c:pt idx="83">
                  <c:v>243.29373651190301</c:v>
                </c:pt>
                <c:pt idx="84">
                  <c:v>257.52639369524002</c:v>
                </c:pt>
                <c:pt idx="85">
                  <c:v>272.47141714130998</c:v>
                </c:pt>
                <c:pt idx="86">
                  <c:v>281.46369996750701</c:v>
                </c:pt>
                <c:pt idx="87">
                  <c:v>285.58243158087498</c:v>
                </c:pt>
                <c:pt idx="88">
                  <c:v>297.12365949158999</c:v>
                </c:pt>
                <c:pt idx="89">
                  <c:v>315.89362774539399</c:v>
                </c:pt>
                <c:pt idx="90">
                  <c:v>310.57362861395001</c:v>
                </c:pt>
                <c:pt idx="91">
                  <c:v>291.99478830476801</c:v>
                </c:pt>
                <c:pt idx="92">
                  <c:v>288.95071384735002</c:v>
                </c:pt>
                <c:pt idx="93">
                  <c:v>291.81390292347902</c:v>
                </c:pt>
                <c:pt idx="94">
                  <c:v>288.16712553512099</c:v>
                </c:pt>
                <c:pt idx="95">
                  <c:v>286.29103544873402</c:v>
                </c:pt>
                <c:pt idx="96">
                  <c:v>297.83097226643702</c:v>
                </c:pt>
                <c:pt idx="97">
                  <c:v>304.04111108403401</c:v>
                </c:pt>
                <c:pt idx="98">
                  <c:v>298.44009120782499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6-45BF-B23F-07523178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RegionalPropertyType!$S$6:$S$104</c:f>
              <c:numCache>
                <c:formatCode>0</c:formatCode>
                <c:ptCount val="99"/>
                <c:pt idx="0">
                  <c:v>91.264657726147803</c:v>
                </c:pt>
                <c:pt idx="1">
                  <c:v>98.687298676462802</c:v>
                </c:pt>
                <c:pt idx="2">
                  <c:v>101.511580406363</c:v>
                </c:pt>
                <c:pt idx="3">
                  <c:v>100</c:v>
                </c:pt>
                <c:pt idx="4">
                  <c:v>102.05627615586999</c:v>
                </c:pt>
                <c:pt idx="5">
                  <c:v>102.462099555047</c:v>
                </c:pt>
                <c:pt idx="6">
                  <c:v>99.884307242058497</c:v>
                </c:pt>
                <c:pt idx="7">
                  <c:v>101.522970773423</c:v>
                </c:pt>
                <c:pt idx="8">
                  <c:v>107.236034669292</c:v>
                </c:pt>
                <c:pt idx="9">
                  <c:v>111.99818535797201</c:v>
                </c:pt>
                <c:pt idx="10">
                  <c:v>113.207270471664</c:v>
                </c:pt>
                <c:pt idx="11">
                  <c:v>113.0063281358</c:v>
                </c:pt>
                <c:pt idx="12">
                  <c:v>114.63377996660699</c:v>
                </c:pt>
                <c:pt idx="13">
                  <c:v>117.50356505889</c:v>
                </c:pt>
                <c:pt idx="14">
                  <c:v>121.887696832624</c:v>
                </c:pt>
                <c:pt idx="15">
                  <c:v>125.443568119971</c:v>
                </c:pt>
                <c:pt idx="16">
                  <c:v>125.549112898392</c:v>
                </c:pt>
                <c:pt idx="17">
                  <c:v>125.193193065727</c:v>
                </c:pt>
                <c:pt idx="18">
                  <c:v>131.95571430268399</c:v>
                </c:pt>
                <c:pt idx="19">
                  <c:v>142.305747396562</c:v>
                </c:pt>
                <c:pt idx="20">
                  <c:v>150.17802476793</c:v>
                </c:pt>
                <c:pt idx="21">
                  <c:v>157.937780921859</c:v>
                </c:pt>
                <c:pt idx="22">
                  <c:v>159.461931081573</c:v>
                </c:pt>
                <c:pt idx="23">
                  <c:v>158.95590528366901</c:v>
                </c:pt>
                <c:pt idx="24">
                  <c:v>162.993115598674</c:v>
                </c:pt>
                <c:pt idx="25">
                  <c:v>167.23764293398901</c:v>
                </c:pt>
                <c:pt idx="26">
                  <c:v>168.99909663155901</c:v>
                </c:pt>
                <c:pt idx="27">
                  <c:v>171.23754819331199</c:v>
                </c:pt>
                <c:pt idx="28">
                  <c:v>175.88746957182499</c:v>
                </c:pt>
                <c:pt idx="29">
                  <c:v>177.82231807262801</c:v>
                </c:pt>
                <c:pt idx="30">
                  <c:v>171.76615542137</c:v>
                </c:pt>
                <c:pt idx="31">
                  <c:v>166.94284508347801</c:v>
                </c:pt>
                <c:pt idx="32">
                  <c:v>169.36985494607501</c:v>
                </c:pt>
                <c:pt idx="33">
                  <c:v>172.27160723456799</c:v>
                </c:pt>
                <c:pt idx="34">
                  <c:v>164.24620226672801</c:v>
                </c:pt>
                <c:pt idx="35">
                  <c:v>151.119101915768</c:v>
                </c:pt>
                <c:pt idx="36">
                  <c:v>140.93570241067701</c:v>
                </c:pt>
                <c:pt idx="37">
                  <c:v>133.37984936472799</c:v>
                </c:pt>
                <c:pt idx="38">
                  <c:v>132.84813549638599</c:v>
                </c:pt>
                <c:pt idx="39">
                  <c:v>135.479049666717</c:v>
                </c:pt>
                <c:pt idx="40">
                  <c:v>132.86596854249501</c:v>
                </c:pt>
                <c:pt idx="41">
                  <c:v>126.388334263468</c:v>
                </c:pt>
                <c:pt idx="42">
                  <c:v>125.80081944601901</c:v>
                </c:pt>
                <c:pt idx="43">
                  <c:v>127.331434966996</c:v>
                </c:pt>
                <c:pt idx="44">
                  <c:v>126.906173685807</c:v>
                </c:pt>
                <c:pt idx="45">
                  <c:v>129.73837533595201</c:v>
                </c:pt>
                <c:pt idx="46">
                  <c:v>133.27828997043</c:v>
                </c:pt>
                <c:pt idx="47">
                  <c:v>134.28147954642299</c:v>
                </c:pt>
                <c:pt idx="48">
                  <c:v>133.91903798108501</c:v>
                </c:pt>
                <c:pt idx="49">
                  <c:v>134.876779279857</c:v>
                </c:pt>
                <c:pt idx="50">
                  <c:v>136.55786921741301</c:v>
                </c:pt>
                <c:pt idx="51">
                  <c:v>137.073961188802</c:v>
                </c:pt>
                <c:pt idx="52">
                  <c:v>136.484217563398</c:v>
                </c:pt>
                <c:pt idx="53">
                  <c:v>133.706778034796</c:v>
                </c:pt>
                <c:pt idx="54">
                  <c:v>136.218234070211</c:v>
                </c:pt>
                <c:pt idx="55">
                  <c:v>143.60757638816</c:v>
                </c:pt>
                <c:pt idx="56">
                  <c:v>147.694537325873</c:v>
                </c:pt>
                <c:pt idx="57">
                  <c:v>150.841380740212</c:v>
                </c:pt>
                <c:pt idx="58">
                  <c:v>153.35236152169799</c:v>
                </c:pt>
                <c:pt idx="59">
                  <c:v>155.10823056408901</c:v>
                </c:pt>
                <c:pt idx="60">
                  <c:v>157.84929745943501</c:v>
                </c:pt>
                <c:pt idx="61">
                  <c:v>159.12456894560501</c:v>
                </c:pt>
                <c:pt idx="62">
                  <c:v>155.595042477752</c:v>
                </c:pt>
                <c:pt idx="63">
                  <c:v>154.34507644891099</c:v>
                </c:pt>
                <c:pt idx="64">
                  <c:v>159.99563923415101</c:v>
                </c:pt>
                <c:pt idx="65">
                  <c:v>166.919396594685</c:v>
                </c:pt>
                <c:pt idx="66">
                  <c:v>172.565700224815</c:v>
                </c:pt>
                <c:pt idx="67">
                  <c:v>175.82680944811099</c:v>
                </c:pt>
                <c:pt idx="68">
                  <c:v>177.323174137976</c:v>
                </c:pt>
                <c:pt idx="69">
                  <c:v>181.17915855326299</c:v>
                </c:pt>
                <c:pt idx="70">
                  <c:v>186.207569977232</c:v>
                </c:pt>
                <c:pt idx="71">
                  <c:v>188.72242610896399</c:v>
                </c:pt>
                <c:pt idx="72">
                  <c:v>188.447831610105</c:v>
                </c:pt>
                <c:pt idx="73">
                  <c:v>188.53114267346001</c:v>
                </c:pt>
                <c:pt idx="74">
                  <c:v>194.46540838520301</c:v>
                </c:pt>
                <c:pt idx="75">
                  <c:v>198.165257826296</c:v>
                </c:pt>
                <c:pt idx="76">
                  <c:v>194.00844002008901</c:v>
                </c:pt>
                <c:pt idx="77">
                  <c:v>191.86796144866599</c:v>
                </c:pt>
                <c:pt idx="78">
                  <c:v>196.769854797878</c:v>
                </c:pt>
                <c:pt idx="79">
                  <c:v>203.22575974266101</c:v>
                </c:pt>
                <c:pt idx="80">
                  <c:v>206.67072761644701</c:v>
                </c:pt>
                <c:pt idx="81">
                  <c:v>208.17184779831601</c:v>
                </c:pt>
                <c:pt idx="82">
                  <c:v>206.91665094927399</c:v>
                </c:pt>
                <c:pt idx="83">
                  <c:v>204.42107295609401</c:v>
                </c:pt>
                <c:pt idx="84">
                  <c:v>205.656830541934</c:v>
                </c:pt>
                <c:pt idx="85">
                  <c:v>214.84710562145</c:v>
                </c:pt>
                <c:pt idx="86">
                  <c:v>223.90160863483899</c:v>
                </c:pt>
                <c:pt idx="87">
                  <c:v>223.81700832075799</c:v>
                </c:pt>
                <c:pt idx="88">
                  <c:v>223.61909644455699</c:v>
                </c:pt>
                <c:pt idx="89">
                  <c:v>234.82142813149699</c:v>
                </c:pt>
                <c:pt idx="90">
                  <c:v>247.65115083261301</c:v>
                </c:pt>
                <c:pt idx="91">
                  <c:v>244.324083090004</c:v>
                </c:pt>
                <c:pt idx="92">
                  <c:v>226.41402750749199</c:v>
                </c:pt>
                <c:pt idx="93">
                  <c:v>220.30484787110601</c:v>
                </c:pt>
                <c:pt idx="94">
                  <c:v>226.07565448725501</c:v>
                </c:pt>
                <c:pt idx="95">
                  <c:v>223.91559832048699</c:v>
                </c:pt>
                <c:pt idx="96">
                  <c:v>223.83295528161401</c:v>
                </c:pt>
                <c:pt idx="97">
                  <c:v>222.77858916700399</c:v>
                </c:pt>
                <c:pt idx="98">
                  <c:v>218.53622671490299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85-4DEB-89CC-4480C5C9CD4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RegionalPropertyType!$T$6:$T$104</c:f>
              <c:numCache>
                <c:formatCode>0</c:formatCode>
                <c:ptCount val="99"/>
                <c:pt idx="0">
                  <c:v>99.266118538756999</c:v>
                </c:pt>
                <c:pt idx="1">
                  <c:v>103.04839532374601</c:v>
                </c:pt>
                <c:pt idx="2">
                  <c:v>100.81110725138301</c:v>
                </c:pt>
                <c:pt idx="3">
                  <c:v>100</c:v>
                </c:pt>
                <c:pt idx="4">
                  <c:v>106.90193892756599</c:v>
                </c:pt>
                <c:pt idx="5">
                  <c:v>108.998823409971</c:v>
                </c:pt>
                <c:pt idx="6">
                  <c:v>101.71098452908601</c:v>
                </c:pt>
                <c:pt idx="7">
                  <c:v>98.925874640739195</c:v>
                </c:pt>
                <c:pt idx="8">
                  <c:v>104.007014508807</c:v>
                </c:pt>
                <c:pt idx="9">
                  <c:v>112.249019375637</c:v>
                </c:pt>
                <c:pt idx="10">
                  <c:v>115.422180201234</c:v>
                </c:pt>
                <c:pt idx="11">
                  <c:v>113.47029272805101</c:v>
                </c:pt>
                <c:pt idx="12">
                  <c:v>116.127982240733</c:v>
                </c:pt>
                <c:pt idx="13">
                  <c:v>120.350307699802</c:v>
                </c:pt>
                <c:pt idx="14">
                  <c:v>123.17867920732699</c:v>
                </c:pt>
                <c:pt idx="15">
                  <c:v>128.37970538682501</c:v>
                </c:pt>
                <c:pt idx="16">
                  <c:v>138.680997291381</c:v>
                </c:pt>
                <c:pt idx="17">
                  <c:v>146.76043526024401</c:v>
                </c:pt>
                <c:pt idx="18">
                  <c:v>146.456379567342</c:v>
                </c:pt>
                <c:pt idx="19">
                  <c:v>148.17629367024699</c:v>
                </c:pt>
                <c:pt idx="20">
                  <c:v>155.64433396640999</c:v>
                </c:pt>
                <c:pt idx="21">
                  <c:v>162.642767590212</c:v>
                </c:pt>
                <c:pt idx="22">
                  <c:v>165.512111761352</c:v>
                </c:pt>
                <c:pt idx="23">
                  <c:v>166.78675502284</c:v>
                </c:pt>
                <c:pt idx="24">
                  <c:v>168.11405179014901</c:v>
                </c:pt>
                <c:pt idx="25">
                  <c:v>168.137183373721</c:v>
                </c:pt>
                <c:pt idx="26">
                  <c:v>173.07630404047501</c:v>
                </c:pt>
                <c:pt idx="27">
                  <c:v>181.947206712959</c:v>
                </c:pt>
                <c:pt idx="28">
                  <c:v>186.626621626728</c:v>
                </c:pt>
                <c:pt idx="29">
                  <c:v>187.74548690193799</c:v>
                </c:pt>
                <c:pt idx="30">
                  <c:v>189.117169387079</c:v>
                </c:pt>
                <c:pt idx="31">
                  <c:v>188.95762002559999</c:v>
                </c:pt>
                <c:pt idx="32">
                  <c:v>184.453764028043</c:v>
                </c:pt>
                <c:pt idx="33">
                  <c:v>181.67984427001099</c:v>
                </c:pt>
                <c:pt idx="34">
                  <c:v>184.68987607244699</c:v>
                </c:pt>
                <c:pt idx="35">
                  <c:v>182.25867759278401</c:v>
                </c:pt>
                <c:pt idx="36">
                  <c:v>168.02199324688999</c:v>
                </c:pt>
                <c:pt idx="37">
                  <c:v>158.104670879683</c:v>
                </c:pt>
                <c:pt idx="38">
                  <c:v>156.32323043373901</c:v>
                </c:pt>
                <c:pt idx="39">
                  <c:v>153.765948179958</c:v>
                </c:pt>
                <c:pt idx="40">
                  <c:v>151.32084191471299</c:v>
                </c:pt>
                <c:pt idx="41">
                  <c:v>152.57742711393399</c:v>
                </c:pt>
                <c:pt idx="42">
                  <c:v>152.65090683134201</c:v>
                </c:pt>
                <c:pt idx="43">
                  <c:v>150.15607200835299</c:v>
                </c:pt>
                <c:pt idx="44">
                  <c:v>150.48619406239399</c:v>
                </c:pt>
                <c:pt idx="45">
                  <c:v>151.30312652477201</c:v>
                </c:pt>
                <c:pt idx="46">
                  <c:v>149.19990460190101</c:v>
                </c:pt>
                <c:pt idx="47">
                  <c:v>147.631384427444</c:v>
                </c:pt>
                <c:pt idx="48">
                  <c:v>147.11516528478199</c:v>
                </c:pt>
                <c:pt idx="49">
                  <c:v>148.44809540214399</c:v>
                </c:pt>
                <c:pt idx="50">
                  <c:v>151.12192736863</c:v>
                </c:pt>
                <c:pt idx="51">
                  <c:v>152.51947523971299</c:v>
                </c:pt>
                <c:pt idx="52">
                  <c:v>154.35700900899599</c:v>
                </c:pt>
                <c:pt idx="53">
                  <c:v>155.180325635397</c:v>
                </c:pt>
                <c:pt idx="54">
                  <c:v>156.31036764392999</c:v>
                </c:pt>
                <c:pt idx="55">
                  <c:v>158.493515634217</c:v>
                </c:pt>
                <c:pt idx="56">
                  <c:v>159.57441329488</c:v>
                </c:pt>
                <c:pt idx="57">
                  <c:v>160.79003373664401</c:v>
                </c:pt>
                <c:pt idx="58">
                  <c:v>168.24780008418699</c:v>
                </c:pt>
                <c:pt idx="59">
                  <c:v>177.64263231239801</c:v>
                </c:pt>
                <c:pt idx="60">
                  <c:v>182.53894789544299</c:v>
                </c:pt>
                <c:pt idx="61">
                  <c:v>184.91475878325701</c:v>
                </c:pt>
                <c:pt idx="62">
                  <c:v>182.69464688623799</c:v>
                </c:pt>
                <c:pt idx="63">
                  <c:v>181.58374965517399</c:v>
                </c:pt>
                <c:pt idx="64">
                  <c:v>186.137323590275</c:v>
                </c:pt>
                <c:pt idx="65">
                  <c:v>193.11425656094201</c:v>
                </c:pt>
                <c:pt idx="66">
                  <c:v>199.76037966634701</c:v>
                </c:pt>
                <c:pt idx="67">
                  <c:v>206.37590109868501</c:v>
                </c:pt>
                <c:pt idx="68">
                  <c:v>214.98004398080101</c:v>
                </c:pt>
                <c:pt idx="69">
                  <c:v>223.62697225327801</c:v>
                </c:pt>
                <c:pt idx="70">
                  <c:v>225.70708963087699</c:v>
                </c:pt>
                <c:pt idx="71">
                  <c:v>227.680111652015</c:v>
                </c:pt>
                <c:pt idx="72">
                  <c:v>236.57363402599</c:v>
                </c:pt>
                <c:pt idx="73">
                  <c:v>245.72767263507001</c:v>
                </c:pt>
                <c:pt idx="74">
                  <c:v>255.815682559767</c:v>
                </c:pt>
                <c:pt idx="75">
                  <c:v>264.39080767967801</c:v>
                </c:pt>
                <c:pt idx="76">
                  <c:v>267.42642673301202</c:v>
                </c:pt>
                <c:pt idx="77">
                  <c:v>269.37173903826198</c:v>
                </c:pt>
                <c:pt idx="78">
                  <c:v>271.420195996252</c:v>
                </c:pt>
                <c:pt idx="79">
                  <c:v>277.90072873200199</c:v>
                </c:pt>
                <c:pt idx="80">
                  <c:v>295.14482932406997</c:v>
                </c:pt>
                <c:pt idx="81">
                  <c:v>309.73324029700501</c:v>
                </c:pt>
                <c:pt idx="82">
                  <c:v>314.38367133321202</c:v>
                </c:pt>
                <c:pt idx="83">
                  <c:v>320.292543175113</c:v>
                </c:pt>
                <c:pt idx="84">
                  <c:v>326.91582750298397</c:v>
                </c:pt>
                <c:pt idx="85">
                  <c:v>333.614731258098</c:v>
                </c:pt>
                <c:pt idx="86">
                  <c:v>348.082099373424</c:v>
                </c:pt>
                <c:pt idx="87">
                  <c:v>366.521085266966</c:v>
                </c:pt>
                <c:pt idx="88">
                  <c:v>390.36594170919801</c:v>
                </c:pt>
                <c:pt idx="89">
                  <c:v>414.86263807439298</c:v>
                </c:pt>
                <c:pt idx="90">
                  <c:v>421.28449361622802</c:v>
                </c:pt>
                <c:pt idx="91">
                  <c:v>422.86902975164401</c:v>
                </c:pt>
                <c:pt idx="92">
                  <c:v>428.82722011192499</c:v>
                </c:pt>
                <c:pt idx="93">
                  <c:v>438.353726586363</c:v>
                </c:pt>
                <c:pt idx="94">
                  <c:v>439.89364881307603</c:v>
                </c:pt>
                <c:pt idx="95">
                  <c:v>429.28434181431697</c:v>
                </c:pt>
                <c:pt idx="96">
                  <c:v>420.71167059638299</c:v>
                </c:pt>
                <c:pt idx="97">
                  <c:v>434.82334140156098</c:v>
                </c:pt>
                <c:pt idx="98">
                  <c:v>443.21556383583601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85-4DEB-89CC-4480C5C9CD4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RegionalPropertyType!$U$6:$U$104</c:f>
              <c:numCache>
                <c:formatCode>0</c:formatCode>
                <c:ptCount val="99"/>
                <c:pt idx="0">
                  <c:v>93.044754533641594</c:v>
                </c:pt>
                <c:pt idx="1">
                  <c:v>98.187959264401499</c:v>
                </c:pt>
                <c:pt idx="2">
                  <c:v>99.911283803708599</c:v>
                </c:pt>
                <c:pt idx="3">
                  <c:v>100</c:v>
                </c:pt>
                <c:pt idx="4">
                  <c:v>103.89694932817601</c:v>
                </c:pt>
                <c:pt idx="5">
                  <c:v>106.647563009869</c:v>
                </c:pt>
                <c:pt idx="6">
                  <c:v>105.667080955554</c:v>
                </c:pt>
                <c:pt idx="7">
                  <c:v>106.06918045873</c:v>
                </c:pt>
                <c:pt idx="8">
                  <c:v>108.734373771572</c:v>
                </c:pt>
                <c:pt idx="9">
                  <c:v>111.58969582640501</c:v>
                </c:pt>
                <c:pt idx="10">
                  <c:v>116.218723370384</c:v>
                </c:pt>
                <c:pt idx="11">
                  <c:v>120.991201000112</c:v>
                </c:pt>
                <c:pt idx="12">
                  <c:v>124.439378444852</c:v>
                </c:pt>
                <c:pt idx="13">
                  <c:v>129.337282665239</c:v>
                </c:pt>
                <c:pt idx="14">
                  <c:v>135.80055725188899</c:v>
                </c:pt>
                <c:pt idx="15">
                  <c:v>141.62227680708301</c:v>
                </c:pt>
                <c:pt idx="16">
                  <c:v>146.94187711553599</c:v>
                </c:pt>
                <c:pt idx="17">
                  <c:v>150.954870454531</c:v>
                </c:pt>
                <c:pt idx="18">
                  <c:v>155.67803782743701</c:v>
                </c:pt>
                <c:pt idx="19">
                  <c:v>162.904084464211</c:v>
                </c:pt>
                <c:pt idx="20">
                  <c:v>172.65178231745</c:v>
                </c:pt>
                <c:pt idx="21">
                  <c:v>183.56306585193801</c:v>
                </c:pt>
                <c:pt idx="22">
                  <c:v>187.99153577136499</c:v>
                </c:pt>
                <c:pt idx="23">
                  <c:v>190.24026253669899</c:v>
                </c:pt>
                <c:pt idx="24">
                  <c:v>196.30084767029601</c:v>
                </c:pt>
                <c:pt idx="25">
                  <c:v>202.95181287729699</c:v>
                </c:pt>
                <c:pt idx="26">
                  <c:v>202.008295680526</c:v>
                </c:pt>
                <c:pt idx="27">
                  <c:v>199.93730496636701</c:v>
                </c:pt>
                <c:pt idx="28">
                  <c:v>207.383908148128</c:v>
                </c:pt>
                <c:pt idx="29">
                  <c:v>213.64385461252701</c:v>
                </c:pt>
                <c:pt idx="30">
                  <c:v>209.10527218016799</c:v>
                </c:pt>
                <c:pt idx="31">
                  <c:v>204.43786532576701</c:v>
                </c:pt>
                <c:pt idx="32">
                  <c:v>204.39923847834299</c:v>
                </c:pt>
                <c:pt idx="33">
                  <c:v>202.77451276426501</c:v>
                </c:pt>
                <c:pt idx="34">
                  <c:v>195.694728096208</c:v>
                </c:pt>
                <c:pt idx="35">
                  <c:v>188.99148031712701</c:v>
                </c:pt>
                <c:pt idx="36">
                  <c:v>185.91076029836</c:v>
                </c:pt>
                <c:pt idx="37">
                  <c:v>183.574905882606</c:v>
                </c:pt>
                <c:pt idx="38">
                  <c:v>182.166471850324</c:v>
                </c:pt>
                <c:pt idx="39">
                  <c:v>179.17733863627299</c:v>
                </c:pt>
                <c:pt idx="40">
                  <c:v>172.98202997736999</c:v>
                </c:pt>
                <c:pt idx="41">
                  <c:v>165.90232729576201</c:v>
                </c:pt>
                <c:pt idx="42">
                  <c:v>168.11543250678099</c:v>
                </c:pt>
                <c:pt idx="43">
                  <c:v>173.973726674609</c:v>
                </c:pt>
                <c:pt idx="44">
                  <c:v>171.10702358307901</c:v>
                </c:pt>
                <c:pt idx="45">
                  <c:v>165.97917904567799</c:v>
                </c:pt>
                <c:pt idx="46">
                  <c:v>167.81871655325099</c:v>
                </c:pt>
                <c:pt idx="47">
                  <c:v>172.250076824562</c:v>
                </c:pt>
                <c:pt idx="48">
                  <c:v>173.34837662194499</c:v>
                </c:pt>
                <c:pt idx="49">
                  <c:v>173.21724074631101</c:v>
                </c:pt>
                <c:pt idx="50">
                  <c:v>173.77309069799301</c:v>
                </c:pt>
                <c:pt idx="51">
                  <c:v>176.10591621758999</c:v>
                </c:pt>
                <c:pt idx="52">
                  <c:v>180.281926251926</c:v>
                </c:pt>
                <c:pt idx="53">
                  <c:v>187.61854211613601</c:v>
                </c:pt>
                <c:pt idx="54">
                  <c:v>192.24610621753601</c:v>
                </c:pt>
                <c:pt idx="55">
                  <c:v>192.94366782974501</c:v>
                </c:pt>
                <c:pt idx="56">
                  <c:v>197.987267401303</c:v>
                </c:pt>
                <c:pt idx="57">
                  <c:v>206.50231391118601</c:v>
                </c:pt>
                <c:pt idx="58">
                  <c:v>212.83267723960401</c:v>
                </c:pt>
                <c:pt idx="59">
                  <c:v>216.56096108720001</c:v>
                </c:pt>
                <c:pt idx="60">
                  <c:v>218.041146324995</c:v>
                </c:pt>
                <c:pt idx="61">
                  <c:v>219.025704459932</c:v>
                </c:pt>
                <c:pt idx="62">
                  <c:v>223.21641208304001</c:v>
                </c:pt>
                <c:pt idx="63">
                  <c:v>226.54489831043301</c:v>
                </c:pt>
                <c:pt idx="64">
                  <c:v>227.38163383971099</c:v>
                </c:pt>
                <c:pt idx="65">
                  <c:v>231.51299386342001</c:v>
                </c:pt>
                <c:pt idx="66">
                  <c:v>239.53477480571999</c:v>
                </c:pt>
                <c:pt idx="67">
                  <c:v>248.68057927242299</c:v>
                </c:pt>
                <c:pt idx="68">
                  <c:v>262.61703145611801</c:v>
                </c:pt>
                <c:pt idx="69">
                  <c:v>277.55713094942502</c:v>
                </c:pt>
                <c:pt idx="70">
                  <c:v>281.42579372470499</c:v>
                </c:pt>
                <c:pt idx="71">
                  <c:v>279.06493488306199</c:v>
                </c:pt>
                <c:pt idx="72">
                  <c:v>273.11735301751702</c:v>
                </c:pt>
                <c:pt idx="73">
                  <c:v>262.74961370654802</c:v>
                </c:pt>
                <c:pt idx="74">
                  <c:v>266.07012914703603</c:v>
                </c:pt>
                <c:pt idx="75">
                  <c:v>278.59966676641</c:v>
                </c:pt>
                <c:pt idx="76">
                  <c:v>280.518364841601</c:v>
                </c:pt>
                <c:pt idx="77">
                  <c:v>277.241023984099</c:v>
                </c:pt>
                <c:pt idx="78">
                  <c:v>274.77723394844401</c:v>
                </c:pt>
                <c:pt idx="79">
                  <c:v>272.93762640943601</c:v>
                </c:pt>
                <c:pt idx="80">
                  <c:v>272.43856991105997</c:v>
                </c:pt>
                <c:pt idx="81">
                  <c:v>275.12319353989801</c:v>
                </c:pt>
                <c:pt idx="82">
                  <c:v>279.340768838587</c:v>
                </c:pt>
                <c:pt idx="83">
                  <c:v>284.839823807713</c:v>
                </c:pt>
                <c:pt idx="84">
                  <c:v>293.59923420826198</c:v>
                </c:pt>
                <c:pt idx="85">
                  <c:v>304.38909687073402</c:v>
                </c:pt>
                <c:pt idx="86">
                  <c:v>313.74590328714402</c:v>
                </c:pt>
                <c:pt idx="87">
                  <c:v>317.37431435129901</c:v>
                </c:pt>
                <c:pt idx="88">
                  <c:v>324.985102889144</c:v>
                </c:pt>
                <c:pt idx="89">
                  <c:v>344.30252321200197</c:v>
                </c:pt>
                <c:pt idx="90">
                  <c:v>346.45102807458301</c:v>
                </c:pt>
                <c:pt idx="91">
                  <c:v>334.94532865100098</c:v>
                </c:pt>
                <c:pt idx="92">
                  <c:v>335.52592644795601</c:v>
                </c:pt>
                <c:pt idx="93">
                  <c:v>343.16460772569701</c:v>
                </c:pt>
                <c:pt idx="94">
                  <c:v>346.46836483072298</c:v>
                </c:pt>
                <c:pt idx="95">
                  <c:v>341.821560673166</c:v>
                </c:pt>
                <c:pt idx="96">
                  <c:v>339.167795154136</c:v>
                </c:pt>
                <c:pt idx="97">
                  <c:v>342.32255402668397</c:v>
                </c:pt>
                <c:pt idx="98">
                  <c:v>342.20853457037202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85-4DEB-89CC-4480C5C9CD4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RegionalPropertyType!$V$6:$V$104</c:f>
              <c:numCache>
                <c:formatCode>0</c:formatCode>
                <c:ptCount val="99"/>
                <c:pt idx="0">
                  <c:v>97.979933332419805</c:v>
                </c:pt>
                <c:pt idx="1">
                  <c:v>98.254109864514703</c:v>
                </c:pt>
                <c:pt idx="2">
                  <c:v>98.005642968921407</c:v>
                </c:pt>
                <c:pt idx="3">
                  <c:v>100</c:v>
                </c:pt>
                <c:pt idx="4">
                  <c:v>103.296330565574</c:v>
                </c:pt>
                <c:pt idx="5">
                  <c:v>106.37351359930901</c:v>
                </c:pt>
                <c:pt idx="6">
                  <c:v>111.90025673732499</c:v>
                </c:pt>
                <c:pt idx="7">
                  <c:v>118.784389011051</c:v>
                </c:pt>
                <c:pt idx="8">
                  <c:v>123.546621987346</c:v>
                </c:pt>
                <c:pt idx="9">
                  <c:v>125.774188351493</c:v>
                </c:pt>
                <c:pt idx="10">
                  <c:v>131.51097483447899</c:v>
                </c:pt>
                <c:pt idx="11">
                  <c:v>142.770431937529</c:v>
                </c:pt>
                <c:pt idx="12">
                  <c:v>151.19981331555601</c:v>
                </c:pt>
                <c:pt idx="13">
                  <c:v>156.81848489861201</c:v>
                </c:pt>
                <c:pt idx="14">
                  <c:v>162.70423985211801</c:v>
                </c:pt>
                <c:pt idx="15">
                  <c:v>168.302125883678</c:v>
                </c:pt>
                <c:pt idx="16">
                  <c:v>174.677525614724</c:v>
                </c:pt>
                <c:pt idx="17">
                  <c:v>183.631297289294</c:v>
                </c:pt>
                <c:pt idx="18">
                  <c:v>189.130138520576</c:v>
                </c:pt>
                <c:pt idx="19">
                  <c:v>193.55946254025901</c:v>
                </c:pt>
                <c:pt idx="20">
                  <c:v>205.58271021499701</c:v>
                </c:pt>
                <c:pt idx="21">
                  <c:v>217.414592154475</c:v>
                </c:pt>
                <c:pt idx="22">
                  <c:v>220.55671045512099</c:v>
                </c:pt>
                <c:pt idx="23">
                  <c:v>223.022010425677</c:v>
                </c:pt>
                <c:pt idx="24">
                  <c:v>226.49935194149501</c:v>
                </c:pt>
                <c:pt idx="25">
                  <c:v>225.13983048357599</c:v>
                </c:pt>
                <c:pt idx="26">
                  <c:v>220.63920130914801</c:v>
                </c:pt>
                <c:pt idx="27">
                  <c:v>222.20818422475301</c:v>
                </c:pt>
                <c:pt idx="28">
                  <c:v>235.01678260269099</c:v>
                </c:pt>
                <c:pt idx="29">
                  <c:v>248.20854944819899</c:v>
                </c:pt>
                <c:pt idx="30">
                  <c:v>244.82761498922901</c:v>
                </c:pt>
                <c:pt idx="31">
                  <c:v>237.27453534391901</c:v>
                </c:pt>
                <c:pt idx="32">
                  <c:v>239.37963557017201</c:v>
                </c:pt>
                <c:pt idx="33">
                  <c:v>238.93148431462799</c:v>
                </c:pt>
                <c:pt idx="34">
                  <c:v>227.662402264664</c:v>
                </c:pt>
                <c:pt idx="35">
                  <c:v>218.03903615889499</c:v>
                </c:pt>
                <c:pt idx="36">
                  <c:v>211.09147410113701</c:v>
                </c:pt>
                <c:pt idx="37">
                  <c:v>204.41715856551201</c:v>
                </c:pt>
                <c:pt idx="38">
                  <c:v>201.610668100228</c:v>
                </c:pt>
                <c:pt idx="39">
                  <c:v>199.51935849562301</c:v>
                </c:pt>
                <c:pt idx="40">
                  <c:v>199.825235216301</c:v>
                </c:pt>
                <c:pt idx="41">
                  <c:v>199.02532719554301</c:v>
                </c:pt>
                <c:pt idx="42">
                  <c:v>200.20438000341301</c:v>
                </c:pt>
                <c:pt idx="43">
                  <c:v>206.00576219726099</c:v>
                </c:pt>
                <c:pt idx="44">
                  <c:v>209.77587335160999</c:v>
                </c:pt>
                <c:pt idx="45">
                  <c:v>213.43832911614001</c:v>
                </c:pt>
                <c:pt idx="46">
                  <c:v>220.392727520308</c:v>
                </c:pt>
                <c:pt idx="47">
                  <c:v>224.09923488614999</c:v>
                </c:pt>
                <c:pt idx="48">
                  <c:v>222.61383647929401</c:v>
                </c:pt>
                <c:pt idx="49">
                  <c:v>222.20111708644799</c:v>
                </c:pt>
                <c:pt idx="50">
                  <c:v>230.91566612024101</c:v>
                </c:pt>
                <c:pt idx="51">
                  <c:v>241.75722380991499</c:v>
                </c:pt>
                <c:pt idx="52">
                  <c:v>245.97729414900201</c:v>
                </c:pt>
                <c:pt idx="53">
                  <c:v>250.71744227287601</c:v>
                </c:pt>
                <c:pt idx="54">
                  <c:v>259.28090401023798</c:v>
                </c:pt>
                <c:pt idx="55">
                  <c:v>268.57240534937699</c:v>
                </c:pt>
                <c:pt idx="56">
                  <c:v>279.04770761274699</c:v>
                </c:pt>
                <c:pt idx="57">
                  <c:v>294.34181019949602</c:v>
                </c:pt>
                <c:pt idx="58">
                  <c:v>309.96429923654301</c:v>
                </c:pt>
                <c:pt idx="59">
                  <c:v>319.63812112046202</c:v>
                </c:pt>
                <c:pt idx="60">
                  <c:v>329.22189488787802</c:v>
                </c:pt>
                <c:pt idx="61">
                  <c:v>342.72537695601102</c:v>
                </c:pt>
                <c:pt idx="62">
                  <c:v>347.025237852114</c:v>
                </c:pt>
                <c:pt idx="63">
                  <c:v>347.08052137250297</c:v>
                </c:pt>
                <c:pt idx="64">
                  <c:v>356.28577072397599</c:v>
                </c:pt>
                <c:pt idx="65">
                  <c:v>366.64809248062897</c:v>
                </c:pt>
                <c:pt idx="66">
                  <c:v>368.67028331653398</c:v>
                </c:pt>
                <c:pt idx="67">
                  <c:v>373.007236161599</c:v>
                </c:pt>
                <c:pt idx="68">
                  <c:v>387.87373038063402</c:v>
                </c:pt>
                <c:pt idx="69">
                  <c:v>399.93020694940901</c:v>
                </c:pt>
                <c:pt idx="70">
                  <c:v>402.01604408153298</c:v>
                </c:pt>
                <c:pt idx="71">
                  <c:v>400.99075670584398</c:v>
                </c:pt>
                <c:pt idx="72">
                  <c:v>400.61193363430698</c:v>
                </c:pt>
                <c:pt idx="73">
                  <c:v>403.95626936302</c:v>
                </c:pt>
                <c:pt idx="74">
                  <c:v>403.64719230128998</c:v>
                </c:pt>
                <c:pt idx="75">
                  <c:v>404.41630905967497</c:v>
                </c:pt>
                <c:pt idx="76">
                  <c:v>416.42722187089498</c:v>
                </c:pt>
                <c:pt idx="77">
                  <c:v>426.84756552301798</c:v>
                </c:pt>
                <c:pt idx="78">
                  <c:v>419.68400631523701</c:v>
                </c:pt>
                <c:pt idx="79">
                  <c:v>415.20188422509</c:v>
                </c:pt>
                <c:pt idx="80">
                  <c:v>434.15649885606501</c:v>
                </c:pt>
                <c:pt idx="81">
                  <c:v>442.99232815388501</c:v>
                </c:pt>
                <c:pt idx="82">
                  <c:v>437.597586220761</c:v>
                </c:pt>
                <c:pt idx="83">
                  <c:v>441.69768433561802</c:v>
                </c:pt>
                <c:pt idx="84">
                  <c:v>455.926827870941</c:v>
                </c:pt>
                <c:pt idx="85">
                  <c:v>485.63255998685599</c:v>
                </c:pt>
                <c:pt idx="86">
                  <c:v>507.34320539868497</c:v>
                </c:pt>
                <c:pt idx="87">
                  <c:v>502.95176944953198</c:v>
                </c:pt>
                <c:pt idx="88">
                  <c:v>504.82445230408399</c:v>
                </c:pt>
                <c:pt idx="89">
                  <c:v>528.59294183159705</c:v>
                </c:pt>
                <c:pt idx="90">
                  <c:v>531.23587862239106</c:v>
                </c:pt>
                <c:pt idx="91">
                  <c:v>507.97528383389101</c:v>
                </c:pt>
                <c:pt idx="92">
                  <c:v>495.44929172793002</c:v>
                </c:pt>
                <c:pt idx="93">
                  <c:v>509.05293272672799</c:v>
                </c:pt>
                <c:pt idx="94">
                  <c:v>528.48883216663</c:v>
                </c:pt>
                <c:pt idx="95">
                  <c:v>529.53846338947005</c:v>
                </c:pt>
                <c:pt idx="96">
                  <c:v>532.40778195921303</c:v>
                </c:pt>
                <c:pt idx="97">
                  <c:v>530.42774683754806</c:v>
                </c:pt>
                <c:pt idx="98">
                  <c:v>519.57964693742497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85-4DEB-89CC-4480C5C9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RegionalPropertyType!$W$6:$W$104</c:f>
              <c:numCache>
                <c:formatCode>0</c:formatCode>
                <c:ptCount val="99"/>
                <c:pt idx="0">
                  <c:v>94.687096129429193</c:v>
                </c:pt>
                <c:pt idx="1">
                  <c:v>96.489650838612505</c:v>
                </c:pt>
                <c:pt idx="2">
                  <c:v>99.443967131734993</c:v>
                </c:pt>
                <c:pt idx="3">
                  <c:v>100</c:v>
                </c:pt>
                <c:pt idx="4">
                  <c:v>98.106288026278193</c:v>
                </c:pt>
                <c:pt idx="5">
                  <c:v>98.942091497116195</c:v>
                </c:pt>
                <c:pt idx="6">
                  <c:v>104.020900887523</c:v>
                </c:pt>
                <c:pt idx="7">
                  <c:v>106.914932844257</c:v>
                </c:pt>
                <c:pt idx="8">
                  <c:v>105.400464968612</c:v>
                </c:pt>
                <c:pt idx="9">
                  <c:v>105.89757468539101</c:v>
                </c:pt>
                <c:pt idx="10">
                  <c:v>110.03950921202301</c:v>
                </c:pt>
                <c:pt idx="11">
                  <c:v>113.305367474832</c:v>
                </c:pt>
                <c:pt idx="12">
                  <c:v>114.258415200759</c:v>
                </c:pt>
                <c:pt idx="13">
                  <c:v>115.06994715418701</c:v>
                </c:pt>
                <c:pt idx="14">
                  <c:v>118.244217213978</c:v>
                </c:pt>
                <c:pt idx="15">
                  <c:v>122.778117578486</c:v>
                </c:pt>
                <c:pt idx="16">
                  <c:v>127.22906446967301</c:v>
                </c:pt>
                <c:pt idx="17">
                  <c:v>132.75516877851001</c:v>
                </c:pt>
                <c:pt idx="18">
                  <c:v>139.241679066215</c:v>
                </c:pt>
                <c:pt idx="19">
                  <c:v>145.413063207937</c:v>
                </c:pt>
                <c:pt idx="20">
                  <c:v>150.13368446503401</c:v>
                </c:pt>
                <c:pt idx="21">
                  <c:v>155.44018289352101</c:v>
                </c:pt>
                <c:pt idx="22">
                  <c:v>161.42908739639</c:v>
                </c:pt>
                <c:pt idx="23">
                  <c:v>165.54704463335901</c:v>
                </c:pt>
                <c:pt idx="24">
                  <c:v>167.71951189452099</c:v>
                </c:pt>
                <c:pt idx="25">
                  <c:v>168.532045373252</c:v>
                </c:pt>
                <c:pt idx="26">
                  <c:v>168.662553404997</c:v>
                </c:pt>
                <c:pt idx="27">
                  <c:v>170.068140487856</c:v>
                </c:pt>
                <c:pt idx="28">
                  <c:v>172.994092434511</c:v>
                </c:pt>
                <c:pt idx="29">
                  <c:v>174.51415206611401</c:v>
                </c:pt>
                <c:pt idx="30">
                  <c:v>172.56840434733999</c:v>
                </c:pt>
                <c:pt idx="31">
                  <c:v>170.282027313247</c:v>
                </c:pt>
                <c:pt idx="32">
                  <c:v>165.64197900502799</c:v>
                </c:pt>
                <c:pt idx="33">
                  <c:v>157.75512115892701</c:v>
                </c:pt>
                <c:pt idx="34">
                  <c:v>149.504897544177</c:v>
                </c:pt>
                <c:pt idx="35">
                  <c:v>142.34861142474699</c:v>
                </c:pt>
                <c:pt idx="36">
                  <c:v>135.171457563746</c:v>
                </c:pt>
                <c:pt idx="37">
                  <c:v>130.61115871572201</c:v>
                </c:pt>
                <c:pt idx="38">
                  <c:v>130.41164158349599</c:v>
                </c:pt>
                <c:pt idx="39">
                  <c:v>129.28989222161599</c:v>
                </c:pt>
                <c:pt idx="40">
                  <c:v>125.698894042391</c:v>
                </c:pt>
                <c:pt idx="41">
                  <c:v>122.778644707829</c:v>
                </c:pt>
                <c:pt idx="42">
                  <c:v>121.12454938577</c:v>
                </c:pt>
                <c:pt idx="43">
                  <c:v>118.43600033235001</c:v>
                </c:pt>
                <c:pt idx="44">
                  <c:v>115.166985881938</c:v>
                </c:pt>
                <c:pt idx="45">
                  <c:v>114.31274079212901</c:v>
                </c:pt>
                <c:pt idx="46">
                  <c:v>113.81806647072401</c:v>
                </c:pt>
                <c:pt idx="47">
                  <c:v>111.824559649457</c:v>
                </c:pt>
                <c:pt idx="48">
                  <c:v>111.125517333022</c:v>
                </c:pt>
                <c:pt idx="49">
                  <c:v>112.65211297086</c:v>
                </c:pt>
                <c:pt idx="50">
                  <c:v>115.76791587509599</c:v>
                </c:pt>
                <c:pt idx="51">
                  <c:v>118.032647879379</c:v>
                </c:pt>
                <c:pt idx="52">
                  <c:v>119.456729080825</c:v>
                </c:pt>
                <c:pt idx="53">
                  <c:v>120.86536938346499</c:v>
                </c:pt>
                <c:pt idx="54">
                  <c:v>121.225470384194</c:v>
                </c:pt>
                <c:pt idx="55">
                  <c:v>122.191014784846</c:v>
                </c:pt>
                <c:pt idx="56">
                  <c:v>125.839258050932</c:v>
                </c:pt>
                <c:pt idx="57">
                  <c:v>129.91423449300299</c:v>
                </c:pt>
                <c:pt idx="58">
                  <c:v>130.14710604719701</c:v>
                </c:pt>
                <c:pt idx="59">
                  <c:v>130.52406534431501</c:v>
                </c:pt>
                <c:pt idx="60">
                  <c:v>137.15992026836099</c:v>
                </c:pt>
                <c:pt idx="61">
                  <c:v>145.26565359117799</c:v>
                </c:pt>
                <c:pt idx="62">
                  <c:v>146.45732047548401</c:v>
                </c:pt>
                <c:pt idx="63">
                  <c:v>144.716796645812</c:v>
                </c:pt>
                <c:pt idx="64">
                  <c:v>145.00447497004001</c:v>
                </c:pt>
                <c:pt idx="65">
                  <c:v>146.224277430348</c:v>
                </c:pt>
                <c:pt idx="66">
                  <c:v>151.00394220062799</c:v>
                </c:pt>
                <c:pt idx="67">
                  <c:v>156.43016864634899</c:v>
                </c:pt>
                <c:pt idx="68">
                  <c:v>160.86992439146101</c:v>
                </c:pt>
                <c:pt idx="69">
                  <c:v>163.10545736476701</c:v>
                </c:pt>
                <c:pt idx="70">
                  <c:v>163.27067558018001</c:v>
                </c:pt>
                <c:pt idx="71">
                  <c:v>166.73571878015099</c:v>
                </c:pt>
                <c:pt idx="72">
                  <c:v>171.533549293334</c:v>
                </c:pt>
                <c:pt idx="73">
                  <c:v>174.98920881365399</c:v>
                </c:pt>
                <c:pt idx="74">
                  <c:v>178.56387693071801</c:v>
                </c:pt>
                <c:pt idx="75">
                  <c:v>182.73386936051199</c:v>
                </c:pt>
                <c:pt idx="76">
                  <c:v>185.57942220727</c:v>
                </c:pt>
                <c:pt idx="77">
                  <c:v>185.47877134538001</c:v>
                </c:pt>
                <c:pt idx="78">
                  <c:v>185.354350854985</c:v>
                </c:pt>
                <c:pt idx="79">
                  <c:v>187.504852154715</c:v>
                </c:pt>
                <c:pt idx="80">
                  <c:v>190.05433385640401</c:v>
                </c:pt>
                <c:pt idx="81">
                  <c:v>192.06152132806</c:v>
                </c:pt>
                <c:pt idx="82">
                  <c:v>197.584383463937</c:v>
                </c:pt>
                <c:pt idx="83">
                  <c:v>203.80000555692001</c:v>
                </c:pt>
                <c:pt idx="84">
                  <c:v>208.071550186857</c:v>
                </c:pt>
                <c:pt idx="85">
                  <c:v>216.54854567609499</c:v>
                </c:pt>
                <c:pt idx="86">
                  <c:v>224.72442474171001</c:v>
                </c:pt>
                <c:pt idx="87">
                  <c:v>228.60883109808401</c:v>
                </c:pt>
                <c:pt idx="88">
                  <c:v>236.71197646557101</c:v>
                </c:pt>
                <c:pt idx="89">
                  <c:v>248.738417425855</c:v>
                </c:pt>
                <c:pt idx="90">
                  <c:v>248.09753920481899</c:v>
                </c:pt>
                <c:pt idx="91">
                  <c:v>241.89784304370201</c:v>
                </c:pt>
                <c:pt idx="92">
                  <c:v>243.01454401575401</c:v>
                </c:pt>
                <c:pt idx="93">
                  <c:v>246.08543471239301</c:v>
                </c:pt>
                <c:pt idx="94">
                  <c:v>243.183777437701</c:v>
                </c:pt>
                <c:pt idx="95">
                  <c:v>238.42275266589101</c:v>
                </c:pt>
                <c:pt idx="96">
                  <c:v>239.243752013917</c:v>
                </c:pt>
                <c:pt idx="97">
                  <c:v>240.128649951037</c:v>
                </c:pt>
                <c:pt idx="98">
                  <c:v>240.852464122871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8-4770-BCF1-6D74C80A5288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RegionalPropertyType!$X$6:$X$104</c:f>
              <c:numCache>
                <c:formatCode>0</c:formatCode>
                <c:ptCount val="99"/>
                <c:pt idx="0">
                  <c:v>97.0451614827968</c:v>
                </c:pt>
                <c:pt idx="1">
                  <c:v>103.22642883622601</c:v>
                </c:pt>
                <c:pt idx="2">
                  <c:v>103.748943344943</c:v>
                </c:pt>
                <c:pt idx="3">
                  <c:v>100</c:v>
                </c:pt>
                <c:pt idx="4">
                  <c:v>99.382768562546602</c:v>
                </c:pt>
                <c:pt idx="5">
                  <c:v>101.85796676820399</c:v>
                </c:pt>
                <c:pt idx="6">
                  <c:v>105.67398354609399</c:v>
                </c:pt>
                <c:pt idx="7">
                  <c:v>108.103160112662</c:v>
                </c:pt>
                <c:pt idx="8">
                  <c:v>108.534376086932</c:v>
                </c:pt>
                <c:pt idx="9">
                  <c:v>108.739222321521</c:v>
                </c:pt>
                <c:pt idx="10">
                  <c:v>111.034359202592</c:v>
                </c:pt>
                <c:pt idx="11">
                  <c:v>114.332604624647</c:v>
                </c:pt>
                <c:pt idx="12">
                  <c:v>116.03237539697901</c:v>
                </c:pt>
                <c:pt idx="13">
                  <c:v>117.406174035616</c:v>
                </c:pt>
                <c:pt idx="14">
                  <c:v>121.14923817467201</c:v>
                </c:pt>
                <c:pt idx="15">
                  <c:v>125.678924565282</c:v>
                </c:pt>
                <c:pt idx="16">
                  <c:v>131.090753454815</c:v>
                </c:pt>
                <c:pt idx="17">
                  <c:v>137.83379947309501</c:v>
                </c:pt>
                <c:pt idx="18">
                  <c:v>142.06947917451299</c:v>
                </c:pt>
                <c:pt idx="19">
                  <c:v>146.60939861334299</c:v>
                </c:pt>
                <c:pt idx="20">
                  <c:v>155.33753651587</c:v>
                </c:pt>
                <c:pt idx="21">
                  <c:v>161.30699218441799</c:v>
                </c:pt>
                <c:pt idx="22">
                  <c:v>163.24480069153901</c:v>
                </c:pt>
                <c:pt idx="23">
                  <c:v>170.09439481816901</c:v>
                </c:pt>
                <c:pt idx="24">
                  <c:v>179.51631652426499</c:v>
                </c:pt>
                <c:pt idx="25">
                  <c:v>183.790055810117</c:v>
                </c:pt>
                <c:pt idx="26">
                  <c:v>181.805802026214</c:v>
                </c:pt>
                <c:pt idx="27">
                  <c:v>180.21883300416999</c:v>
                </c:pt>
                <c:pt idx="28">
                  <c:v>181.97094114434</c:v>
                </c:pt>
                <c:pt idx="29">
                  <c:v>183.987543062085</c:v>
                </c:pt>
                <c:pt idx="30">
                  <c:v>185.25169181245201</c:v>
                </c:pt>
                <c:pt idx="31">
                  <c:v>184.52851944949199</c:v>
                </c:pt>
                <c:pt idx="32">
                  <c:v>181.108014344228</c:v>
                </c:pt>
                <c:pt idx="33">
                  <c:v>177.40418572982799</c:v>
                </c:pt>
                <c:pt idx="34">
                  <c:v>171.094996640326</c:v>
                </c:pt>
                <c:pt idx="35">
                  <c:v>162.21007493992201</c:v>
                </c:pt>
                <c:pt idx="36">
                  <c:v>152.635414787082</c:v>
                </c:pt>
                <c:pt idx="37">
                  <c:v>146.34253711614201</c:v>
                </c:pt>
                <c:pt idx="38">
                  <c:v>145.098681906639</c:v>
                </c:pt>
                <c:pt idx="39">
                  <c:v>143.11085036045</c:v>
                </c:pt>
                <c:pt idx="40">
                  <c:v>138.281198862146</c:v>
                </c:pt>
                <c:pt idx="41">
                  <c:v>134.20738853439599</c:v>
                </c:pt>
                <c:pt idx="42">
                  <c:v>132.48244872366499</c:v>
                </c:pt>
                <c:pt idx="43">
                  <c:v>130.41716283091</c:v>
                </c:pt>
                <c:pt idx="44">
                  <c:v>128.767580727558</c:v>
                </c:pt>
                <c:pt idx="45">
                  <c:v>130.797095537172</c:v>
                </c:pt>
                <c:pt idx="46">
                  <c:v>131.58094365916</c:v>
                </c:pt>
                <c:pt idx="47">
                  <c:v>128.51749488063999</c:v>
                </c:pt>
                <c:pt idx="48">
                  <c:v>125.29670137722201</c:v>
                </c:pt>
                <c:pt idx="49">
                  <c:v>124.639011532561</c:v>
                </c:pt>
                <c:pt idx="50">
                  <c:v>130.14903406909301</c:v>
                </c:pt>
                <c:pt idx="51">
                  <c:v>134.416356570582</c:v>
                </c:pt>
                <c:pt idx="52">
                  <c:v>133.352592633699</c:v>
                </c:pt>
                <c:pt idx="53">
                  <c:v>135.07011602779801</c:v>
                </c:pt>
                <c:pt idx="54">
                  <c:v>139.965334174579</c:v>
                </c:pt>
                <c:pt idx="55">
                  <c:v>142.94786385492301</c:v>
                </c:pt>
                <c:pt idx="56">
                  <c:v>144.94487106087001</c:v>
                </c:pt>
                <c:pt idx="57">
                  <c:v>148.45242215955599</c:v>
                </c:pt>
                <c:pt idx="58">
                  <c:v>154.04841767736599</c:v>
                </c:pt>
                <c:pt idx="59">
                  <c:v>159.26512861595199</c:v>
                </c:pt>
                <c:pt idx="60">
                  <c:v>162.243979521852</c:v>
                </c:pt>
                <c:pt idx="61">
                  <c:v>164.885188441179</c:v>
                </c:pt>
                <c:pt idx="62">
                  <c:v>165.96297978557499</c:v>
                </c:pt>
                <c:pt idx="63">
                  <c:v>167.94170325863399</c:v>
                </c:pt>
                <c:pt idx="64">
                  <c:v>174.789234497086</c:v>
                </c:pt>
                <c:pt idx="65">
                  <c:v>182.656054521085</c:v>
                </c:pt>
                <c:pt idx="66">
                  <c:v>183.947950977625</c:v>
                </c:pt>
                <c:pt idx="67">
                  <c:v>184.35692080311401</c:v>
                </c:pt>
                <c:pt idx="68">
                  <c:v>194.819753509311</c:v>
                </c:pt>
                <c:pt idx="69">
                  <c:v>210.508413671216</c:v>
                </c:pt>
                <c:pt idx="70">
                  <c:v>216.95338725488401</c:v>
                </c:pt>
                <c:pt idx="71">
                  <c:v>216.051632299152</c:v>
                </c:pt>
                <c:pt idx="72">
                  <c:v>218.63138921653601</c:v>
                </c:pt>
                <c:pt idx="73">
                  <c:v>223.792380350108</c:v>
                </c:pt>
                <c:pt idx="74">
                  <c:v>229.45732714996299</c:v>
                </c:pt>
                <c:pt idx="75">
                  <c:v>234.28795658509401</c:v>
                </c:pt>
                <c:pt idx="76">
                  <c:v>238.01142543919499</c:v>
                </c:pt>
                <c:pt idx="77">
                  <c:v>241.70903493693001</c:v>
                </c:pt>
                <c:pt idx="78">
                  <c:v>248.44671280506</c:v>
                </c:pt>
                <c:pt idx="79">
                  <c:v>257.59243275963502</c:v>
                </c:pt>
                <c:pt idx="80">
                  <c:v>263.47863527622098</c:v>
                </c:pt>
                <c:pt idx="81">
                  <c:v>263.24169110450498</c:v>
                </c:pt>
                <c:pt idx="82">
                  <c:v>271.96168195520301</c:v>
                </c:pt>
                <c:pt idx="83">
                  <c:v>289.13951315894502</c:v>
                </c:pt>
                <c:pt idx="84">
                  <c:v>301.66795342246002</c:v>
                </c:pt>
                <c:pt idx="85">
                  <c:v>317.28825720525299</c:v>
                </c:pt>
                <c:pt idx="86">
                  <c:v>335.571183335846</c:v>
                </c:pt>
                <c:pt idx="87">
                  <c:v>349.82266125142502</c:v>
                </c:pt>
                <c:pt idx="88">
                  <c:v>373.87616177202898</c:v>
                </c:pt>
                <c:pt idx="89">
                  <c:v>407.08828232632601</c:v>
                </c:pt>
                <c:pt idx="90">
                  <c:v>409.262167895255</c:v>
                </c:pt>
                <c:pt idx="91">
                  <c:v>403.17797788433899</c:v>
                </c:pt>
                <c:pt idx="92">
                  <c:v>424.20335130327101</c:v>
                </c:pt>
                <c:pt idx="93">
                  <c:v>449.63338105462702</c:v>
                </c:pt>
                <c:pt idx="94">
                  <c:v>457.49336939343402</c:v>
                </c:pt>
                <c:pt idx="95">
                  <c:v>456.39306627195299</c:v>
                </c:pt>
                <c:pt idx="96">
                  <c:v>460.85171213715199</c:v>
                </c:pt>
                <c:pt idx="97">
                  <c:v>471.90718621940101</c:v>
                </c:pt>
                <c:pt idx="98">
                  <c:v>480.87357546539698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8-4770-BCF1-6D74C80A5288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RegionalPropertyType!$Y$6:$Y$104</c:f>
              <c:numCache>
                <c:formatCode>0</c:formatCode>
                <c:ptCount val="99"/>
                <c:pt idx="0">
                  <c:v>97.892722487111001</c:v>
                </c:pt>
                <c:pt idx="1">
                  <c:v>96.906929937733196</c:v>
                </c:pt>
                <c:pt idx="2">
                  <c:v>97.456168526992997</c:v>
                </c:pt>
                <c:pt idx="3">
                  <c:v>100</c:v>
                </c:pt>
                <c:pt idx="4">
                  <c:v>101.519530091752</c:v>
                </c:pt>
                <c:pt idx="5">
                  <c:v>102.23476844846</c:v>
                </c:pt>
                <c:pt idx="6">
                  <c:v>105.598500366506</c:v>
                </c:pt>
                <c:pt idx="7">
                  <c:v>108.819981462492</c:v>
                </c:pt>
                <c:pt idx="8">
                  <c:v>109.14668851264</c:v>
                </c:pt>
                <c:pt idx="9">
                  <c:v>110.50979199642001</c:v>
                </c:pt>
                <c:pt idx="10">
                  <c:v>114.450237640244</c:v>
                </c:pt>
                <c:pt idx="11">
                  <c:v>119.494645304055</c:v>
                </c:pt>
                <c:pt idx="12">
                  <c:v>124.472222338601</c:v>
                </c:pt>
                <c:pt idx="13">
                  <c:v>126.631550142821</c:v>
                </c:pt>
                <c:pt idx="14">
                  <c:v>128.80573353117501</c:v>
                </c:pt>
                <c:pt idx="15">
                  <c:v>135.38382601022599</c:v>
                </c:pt>
                <c:pt idx="16">
                  <c:v>143.31149784844499</c:v>
                </c:pt>
                <c:pt idx="17">
                  <c:v>150.02955110581999</c:v>
                </c:pt>
                <c:pt idx="18">
                  <c:v>155.351759288349</c:v>
                </c:pt>
                <c:pt idx="19">
                  <c:v>160.397442394504</c:v>
                </c:pt>
                <c:pt idx="20">
                  <c:v>168.94812776600401</c:v>
                </c:pt>
                <c:pt idx="21">
                  <c:v>180.369490445498</c:v>
                </c:pt>
                <c:pt idx="22">
                  <c:v>182.24537014639299</c:v>
                </c:pt>
                <c:pt idx="23">
                  <c:v>180.56797433539501</c:v>
                </c:pt>
                <c:pt idx="24">
                  <c:v>187.98812855554601</c:v>
                </c:pt>
                <c:pt idx="25">
                  <c:v>194.84997252826599</c:v>
                </c:pt>
                <c:pt idx="26">
                  <c:v>188.86415819625901</c:v>
                </c:pt>
                <c:pt idx="27">
                  <c:v>184.03975526584</c:v>
                </c:pt>
                <c:pt idx="28">
                  <c:v>190.14967760257699</c:v>
                </c:pt>
                <c:pt idx="29">
                  <c:v>194.77078069026601</c:v>
                </c:pt>
                <c:pt idx="30">
                  <c:v>189.01239759132901</c:v>
                </c:pt>
                <c:pt idx="31">
                  <c:v>181.887522629297</c:v>
                </c:pt>
                <c:pt idx="32">
                  <c:v>178.75036579695899</c:v>
                </c:pt>
                <c:pt idx="33">
                  <c:v>171.92107128105201</c:v>
                </c:pt>
                <c:pt idx="34">
                  <c:v>159.31938781946201</c:v>
                </c:pt>
                <c:pt idx="35">
                  <c:v>149.89254629247799</c:v>
                </c:pt>
                <c:pt idx="36">
                  <c:v>145.686862085467</c:v>
                </c:pt>
                <c:pt idx="37">
                  <c:v>141.90904091514699</c:v>
                </c:pt>
                <c:pt idx="38">
                  <c:v>137.190180863888</c:v>
                </c:pt>
                <c:pt idx="39">
                  <c:v>133.75926181431001</c:v>
                </c:pt>
                <c:pt idx="40">
                  <c:v>132.59149217836699</c:v>
                </c:pt>
                <c:pt idx="41">
                  <c:v>131.61616736561299</c:v>
                </c:pt>
                <c:pt idx="42">
                  <c:v>131.81958617563001</c:v>
                </c:pt>
                <c:pt idx="43">
                  <c:v>131.22682828025799</c:v>
                </c:pt>
                <c:pt idx="44">
                  <c:v>128.893523495827</c:v>
                </c:pt>
                <c:pt idx="45">
                  <c:v>128.539044426434</c:v>
                </c:pt>
                <c:pt idx="46">
                  <c:v>129.77177075874101</c:v>
                </c:pt>
                <c:pt idx="47">
                  <c:v>129.18017905408999</c:v>
                </c:pt>
                <c:pt idx="48">
                  <c:v>129.15972485642899</c:v>
                </c:pt>
                <c:pt idx="49">
                  <c:v>132.596728505958</c:v>
                </c:pt>
                <c:pt idx="50">
                  <c:v>135.47873793167699</c:v>
                </c:pt>
                <c:pt idx="51">
                  <c:v>135.69722876933301</c:v>
                </c:pt>
                <c:pt idx="52">
                  <c:v>139.45557498592899</c:v>
                </c:pt>
                <c:pt idx="53">
                  <c:v>147.397431600141</c:v>
                </c:pt>
                <c:pt idx="54">
                  <c:v>147.68817120450399</c:v>
                </c:pt>
                <c:pt idx="55">
                  <c:v>143.841368817861</c:v>
                </c:pt>
                <c:pt idx="56">
                  <c:v>147.66914222252001</c:v>
                </c:pt>
                <c:pt idx="57">
                  <c:v>156.559389553919</c:v>
                </c:pt>
                <c:pt idx="58">
                  <c:v>161.59721500716401</c:v>
                </c:pt>
                <c:pt idx="59">
                  <c:v>161.919542902941</c:v>
                </c:pt>
                <c:pt idx="60">
                  <c:v>164.021709199388</c:v>
                </c:pt>
                <c:pt idx="61">
                  <c:v>166.425782942506</c:v>
                </c:pt>
                <c:pt idx="62">
                  <c:v>167.069927889898</c:v>
                </c:pt>
                <c:pt idx="63">
                  <c:v>168.48458842927101</c:v>
                </c:pt>
                <c:pt idx="64">
                  <c:v>172.175377966696</c:v>
                </c:pt>
                <c:pt idx="65">
                  <c:v>175.52690427776699</c:v>
                </c:pt>
                <c:pt idx="66">
                  <c:v>179.89964884926999</c:v>
                </c:pt>
                <c:pt idx="67">
                  <c:v>186.438227413557</c:v>
                </c:pt>
                <c:pt idx="68">
                  <c:v>193.98916382603201</c:v>
                </c:pt>
                <c:pt idx="69">
                  <c:v>200.18615391678901</c:v>
                </c:pt>
                <c:pt idx="70">
                  <c:v>198.43467548303201</c:v>
                </c:pt>
                <c:pt idx="71">
                  <c:v>194.778284781119</c:v>
                </c:pt>
                <c:pt idx="72">
                  <c:v>197.313201943103</c:v>
                </c:pt>
                <c:pt idx="73">
                  <c:v>202.49143411006801</c:v>
                </c:pt>
                <c:pt idx="74">
                  <c:v>203.682151456681</c:v>
                </c:pt>
                <c:pt idx="75">
                  <c:v>200.88324467772301</c:v>
                </c:pt>
                <c:pt idx="76">
                  <c:v>198.32527378524</c:v>
                </c:pt>
                <c:pt idx="77">
                  <c:v>198.14120082976399</c:v>
                </c:pt>
                <c:pt idx="78">
                  <c:v>201.611895624482</c:v>
                </c:pt>
                <c:pt idx="79">
                  <c:v>205.28272637748501</c:v>
                </c:pt>
                <c:pt idx="80">
                  <c:v>206.99127740957499</c:v>
                </c:pt>
                <c:pt idx="81">
                  <c:v>205.414759888215</c:v>
                </c:pt>
                <c:pt idx="82">
                  <c:v>205.33889824219</c:v>
                </c:pt>
                <c:pt idx="83">
                  <c:v>212.075436067585</c:v>
                </c:pt>
                <c:pt idx="84">
                  <c:v>223.935589955929</c:v>
                </c:pt>
                <c:pt idx="85">
                  <c:v>236.092679701262</c:v>
                </c:pt>
                <c:pt idx="86">
                  <c:v>243.26340467785701</c:v>
                </c:pt>
                <c:pt idx="87">
                  <c:v>248.346084582869</c:v>
                </c:pt>
                <c:pt idx="88">
                  <c:v>256.13987144232198</c:v>
                </c:pt>
                <c:pt idx="89">
                  <c:v>262.00467660655801</c:v>
                </c:pt>
                <c:pt idx="90">
                  <c:v>262.83784433220001</c:v>
                </c:pt>
                <c:pt idx="91">
                  <c:v>265.59253698913801</c:v>
                </c:pt>
                <c:pt idx="92">
                  <c:v>272.14831386914301</c:v>
                </c:pt>
                <c:pt idx="93">
                  <c:v>278.509749962743</c:v>
                </c:pt>
                <c:pt idx="94">
                  <c:v>279.64299484716798</c:v>
                </c:pt>
                <c:pt idx="95">
                  <c:v>279.76775720909302</c:v>
                </c:pt>
                <c:pt idx="96">
                  <c:v>283.15331238018001</c:v>
                </c:pt>
                <c:pt idx="97">
                  <c:v>284.043094067955</c:v>
                </c:pt>
                <c:pt idx="98">
                  <c:v>284.70050454782398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8-4770-BCF1-6D74C80A5288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RegionalPropertyType!$Z$6:$Z$104</c:f>
              <c:numCache>
                <c:formatCode>0</c:formatCode>
                <c:ptCount val="99"/>
                <c:pt idx="0">
                  <c:v>95.270948111969403</c:v>
                </c:pt>
                <c:pt idx="1">
                  <c:v>98.872927617586399</c:v>
                </c:pt>
                <c:pt idx="2">
                  <c:v>100.35372454261901</c:v>
                </c:pt>
                <c:pt idx="3">
                  <c:v>100</c:v>
                </c:pt>
                <c:pt idx="4">
                  <c:v>102.445748173317</c:v>
                </c:pt>
                <c:pt idx="5">
                  <c:v>109.28698412326</c:v>
                </c:pt>
                <c:pt idx="6">
                  <c:v>113.514904476079</c:v>
                </c:pt>
                <c:pt idx="7">
                  <c:v>111.939268864965</c:v>
                </c:pt>
                <c:pt idx="8">
                  <c:v>111.593037569383</c:v>
                </c:pt>
                <c:pt idx="9">
                  <c:v>115.039666815609</c:v>
                </c:pt>
                <c:pt idx="10">
                  <c:v>119.61370138484099</c:v>
                </c:pt>
                <c:pt idx="11">
                  <c:v>123.683890870315</c:v>
                </c:pt>
                <c:pt idx="12">
                  <c:v>127.961349568568</c:v>
                </c:pt>
                <c:pt idx="13">
                  <c:v>129.54908440162399</c:v>
                </c:pt>
                <c:pt idx="14">
                  <c:v>128.71766930142999</c:v>
                </c:pt>
                <c:pt idx="15">
                  <c:v>131.99969700967</c:v>
                </c:pt>
                <c:pt idx="16">
                  <c:v>141.36917973282499</c:v>
                </c:pt>
                <c:pt idx="17">
                  <c:v>151.04337937635</c:v>
                </c:pt>
                <c:pt idx="18">
                  <c:v>155.166659741101</c:v>
                </c:pt>
                <c:pt idx="19">
                  <c:v>157.73876307296899</c:v>
                </c:pt>
                <c:pt idx="20">
                  <c:v>165.82656591224199</c:v>
                </c:pt>
                <c:pt idx="21">
                  <c:v>180.597994200393</c:v>
                </c:pt>
                <c:pt idx="22">
                  <c:v>189.86819990428299</c:v>
                </c:pt>
                <c:pt idx="23">
                  <c:v>187.08873099794201</c:v>
                </c:pt>
                <c:pt idx="24">
                  <c:v>180.85369250836499</c:v>
                </c:pt>
                <c:pt idx="25">
                  <c:v>174.593066229155</c:v>
                </c:pt>
                <c:pt idx="26">
                  <c:v>171.04673202577001</c:v>
                </c:pt>
                <c:pt idx="27">
                  <c:v>172.59031583913099</c:v>
                </c:pt>
                <c:pt idx="28">
                  <c:v>176.94766885051899</c:v>
                </c:pt>
                <c:pt idx="29">
                  <c:v>177.22952317507199</c:v>
                </c:pt>
                <c:pt idx="30">
                  <c:v>169.41385858606901</c:v>
                </c:pt>
                <c:pt idx="31">
                  <c:v>160.932625338305</c:v>
                </c:pt>
                <c:pt idx="32">
                  <c:v>153.69280106903599</c:v>
                </c:pt>
                <c:pt idx="33">
                  <c:v>147.18007859483899</c:v>
                </c:pt>
                <c:pt idx="34">
                  <c:v>137.92557574956101</c:v>
                </c:pt>
                <c:pt idx="35">
                  <c:v>128.92528962022499</c:v>
                </c:pt>
                <c:pt idx="36">
                  <c:v>123.952505159216</c:v>
                </c:pt>
                <c:pt idx="37">
                  <c:v>117.032169170526</c:v>
                </c:pt>
                <c:pt idx="38">
                  <c:v>107.755175923129</c:v>
                </c:pt>
                <c:pt idx="39">
                  <c:v>103.60593718752899</c:v>
                </c:pt>
                <c:pt idx="40">
                  <c:v>106.334958159721</c:v>
                </c:pt>
                <c:pt idx="41">
                  <c:v>109.033713872002</c:v>
                </c:pt>
                <c:pt idx="42">
                  <c:v>110.237487578806</c:v>
                </c:pt>
                <c:pt idx="43">
                  <c:v>111.04892256756899</c:v>
                </c:pt>
                <c:pt idx="44">
                  <c:v>112.97878610517</c:v>
                </c:pt>
                <c:pt idx="45">
                  <c:v>116.66859691681</c:v>
                </c:pt>
                <c:pt idx="46">
                  <c:v>119.581529337844</c:v>
                </c:pt>
                <c:pt idx="47">
                  <c:v>120.589012651056</c:v>
                </c:pt>
                <c:pt idx="48">
                  <c:v>123.362102753554</c:v>
                </c:pt>
                <c:pt idx="49">
                  <c:v>127.88718055886601</c:v>
                </c:pt>
                <c:pt idx="50">
                  <c:v>131.55751713954899</c:v>
                </c:pt>
                <c:pt idx="51">
                  <c:v>135.23810031402101</c:v>
                </c:pt>
                <c:pt idx="52">
                  <c:v>139.422118101857</c:v>
                </c:pt>
                <c:pt idx="53">
                  <c:v>143.485811940811</c:v>
                </c:pt>
                <c:pt idx="54">
                  <c:v>149.33291699142799</c:v>
                </c:pt>
                <c:pt idx="55">
                  <c:v>154.991101271807</c:v>
                </c:pt>
                <c:pt idx="56">
                  <c:v>160.35950290508501</c:v>
                </c:pt>
                <c:pt idx="57">
                  <c:v>168.37298127788199</c:v>
                </c:pt>
                <c:pt idx="58">
                  <c:v>173.157271608489</c:v>
                </c:pt>
                <c:pt idx="59">
                  <c:v>174.29000681743099</c:v>
                </c:pt>
                <c:pt idx="60">
                  <c:v>178.69575333728599</c:v>
                </c:pt>
                <c:pt idx="61">
                  <c:v>186.206106032116</c:v>
                </c:pt>
                <c:pt idx="62">
                  <c:v>191.66774918942099</c:v>
                </c:pt>
                <c:pt idx="63">
                  <c:v>195.63240426765299</c:v>
                </c:pt>
                <c:pt idx="64">
                  <c:v>202.341133576999</c:v>
                </c:pt>
                <c:pt idx="65">
                  <c:v>210.57971924193899</c:v>
                </c:pt>
                <c:pt idx="66">
                  <c:v>214.97585238149301</c:v>
                </c:pt>
                <c:pt idx="67">
                  <c:v>217.194269256571</c:v>
                </c:pt>
                <c:pt idx="68">
                  <c:v>224.54549015068699</c:v>
                </c:pt>
                <c:pt idx="69">
                  <c:v>234.397826061297</c:v>
                </c:pt>
                <c:pt idx="70">
                  <c:v>237.09968255685101</c:v>
                </c:pt>
                <c:pt idx="71">
                  <c:v>238.77106532383399</c:v>
                </c:pt>
                <c:pt idx="72">
                  <c:v>248.866448423245</c:v>
                </c:pt>
                <c:pt idx="73">
                  <c:v>259.45217904867798</c:v>
                </c:pt>
                <c:pt idx="74">
                  <c:v>264.12284588280897</c:v>
                </c:pt>
                <c:pt idx="75">
                  <c:v>268.20457662483898</c:v>
                </c:pt>
                <c:pt idx="76">
                  <c:v>274.75484261269099</c:v>
                </c:pt>
                <c:pt idx="77">
                  <c:v>283.30635334544399</c:v>
                </c:pt>
                <c:pt idx="78">
                  <c:v>293.75002606855401</c:v>
                </c:pt>
                <c:pt idx="79">
                  <c:v>299.69955124647998</c:v>
                </c:pt>
                <c:pt idx="80">
                  <c:v>298.37370298045801</c:v>
                </c:pt>
                <c:pt idx="81">
                  <c:v>298.93193587036598</c:v>
                </c:pt>
                <c:pt idx="82">
                  <c:v>314.17354176628601</c:v>
                </c:pt>
                <c:pt idx="83">
                  <c:v>332.87456666893598</c:v>
                </c:pt>
                <c:pt idx="84">
                  <c:v>347.58818042089098</c:v>
                </c:pt>
                <c:pt idx="85">
                  <c:v>368.18908958884401</c:v>
                </c:pt>
                <c:pt idx="86">
                  <c:v>389.71245803510101</c:v>
                </c:pt>
                <c:pt idx="87">
                  <c:v>405.27461135555302</c:v>
                </c:pt>
                <c:pt idx="88">
                  <c:v>428.39966897950598</c:v>
                </c:pt>
                <c:pt idx="89">
                  <c:v>462.08374780281298</c:v>
                </c:pt>
                <c:pt idx="90">
                  <c:v>458.47476149046503</c:v>
                </c:pt>
                <c:pt idx="91">
                  <c:v>436.834936757241</c:v>
                </c:pt>
                <c:pt idx="92">
                  <c:v>431.76771447628698</c:v>
                </c:pt>
                <c:pt idx="93">
                  <c:v>430.27020494611003</c:v>
                </c:pt>
                <c:pt idx="94">
                  <c:v>429.64577221780797</c:v>
                </c:pt>
                <c:pt idx="95">
                  <c:v>426.45178942202199</c:v>
                </c:pt>
                <c:pt idx="96">
                  <c:v>420.91970688001101</c:v>
                </c:pt>
                <c:pt idx="97">
                  <c:v>416.72799898921699</c:v>
                </c:pt>
                <c:pt idx="98">
                  <c:v>411.17812084887998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8-4770-BCF1-6D74C80A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RegionalPropertyType!$AA$6:$AA$104</c:f>
              <c:numCache>
                <c:formatCode>0</c:formatCode>
                <c:ptCount val="99"/>
                <c:pt idx="0">
                  <c:v>94.032775240631906</c:v>
                </c:pt>
                <c:pt idx="1">
                  <c:v>99.178415038400203</c:v>
                </c:pt>
                <c:pt idx="2">
                  <c:v>100.78711704453301</c:v>
                </c:pt>
                <c:pt idx="3">
                  <c:v>100</c:v>
                </c:pt>
                <c:pt idx="4">
                  <c:v>100.940440185098</c:v>
                </c:pt>
                <c:pt idx="5">
                  <c:v>102.926525387404</c:v>
                </c:pt>
                <c:pt idx="6">
                  <c:v>101.760013172643</c:v>
                </c:pt>
                <c:pt idx="7">
                  <c:v>99.914733048384207</c:v>
                </c:pt>
                <c:pt idx="8">
                  <c:v>101.98334158066299</c:v>
                </c:pt>
                <c:pt idx="9">
                  <c:v>105.58862668311799</c:v>
                </c:pt>
                <c:pt idx="10">
                  <c:v>107.653576953453</c:v>
                </c:pt>
                <c:pt idx="11">
                  <c:v>108.682308747722</c:v>
                </c:pt>
                <c:pt idx="12">
                  <c:v>111.95776023782901</c:v>
                </c:pt>
                <c:pt idx="13">
                  <c:v>116.68373099989</c:v>
                </c:pt>
                <c:pt idx="14">
                  <c:v>118.79342041645999</c:v>
                </c:pt>
                <c:pt idx="15">
                  <c:v>120.547416709213</c:v>
                </c:pt>
                <c:pt idx="16">
                  <c:v>125.960404956706</c:v>
                </c:pt>
                <c:pt idx="17">
                  <c:v>131.83704654250801</c:v>
                </c:pt>
                <c:pt idx="18">
                  <c:v>135.34329832190701</c:v>
                </c:pt>
                <c:pt idx="19">
                  <c:v>138.62957209473899</c:v>
                </c:pt>
                <c:pt idx="20">
                  <c:v>144.63920899352399</c:v>
                </c:pt>
                <c:pt idx="21">
                  <c:v>151.42902953644301</c:v>
                </c:pt>
                <c:pt idx="22">
                  <c:v>157.028350734388</c:v>
                </c:pt>
                <c:pt idx="23">
                  <c:v>162.085677025584</c:v>
                </c:pt>
                <c:pt idx="24">
                  <c:v>167.333956392483</c:v>
                </c:pt>
                <c:pt idx="25">
                  <c:v>172.726570374338</c:v>
                </c:pt>
                <c:pt idx="26">
                  <c:v>172.95584687599401</c:v>
                </c:pt>
                <c:pt idx="27">
                  <c:v>170.62030608262</c:v>
                </c:pt>
                <c:pt idx="28">
                  <c:v>174.297227328362</c:v>
                </c:pt>
                <c:pt idx="29">
                  <c:v>182.49881572347601</c:v>
                </c:pt>
                <c:pt idx="30">
                  <c:v>182.60961683754201</c:v>
                </c:pt>
                <c:pt idx="31">
                  <c:v>176.27441013820899</c:v>
                </c:pt>
                <c:pt idx="32">
                  <c:v>173.83016920737001</c:v>
                </c:pt>
                <c:pt idx="33">
                  <c:v>172.90974585833601</c:v>
                </c:pt>
                <c:pt idx="34">
                  <c:v>164.044917170579</c:v>
                </c:pt>
                <c:pt idx="35">
                  <c:v>151.18732499946501</c:v>
                </c:pt>
                <c:pt idx="36">
                  <c:v>139.36989124110599</c:v>
                </c:pt>
                <c:pt idx="37">
                  <c:v>127.157899960073</c:v>
                </c:pt>
                <c:pt idx="38">
                  <c:v>118.82881202713099</c:v>
                </c:pt>
                <c:pt idx="39">
                  <c:v>115.700911499779</c:v>
                </c:pt>
                <c:pt idx="40">
                  <c:v>113.672864020136</c:v>
                </c:pt>
                <c:pt idx="41">
                  <c:v>110.277323155242</c:v>
                </c:pt>
                <c:pt idx="42">
                  <c:v>106.407271211124</c:v>
                </c:pt>
                <c:pt idx="43">
                  <c:v>103.617103371166</c:v>
                </c:pt>
                <c:pt idx="44">
                  <c:v>103.719174201473</c:v>
                </c:pt>
                <c:pt idx="45">
                  <c:v>105.815199203989</c:v>
                </c:pt>
                <c:pt idx="46">
                  <c:v>106.144548285811</c:v>
                </c:pt>
                <c:pt idx="47">
                  <c:v>104.49118089358301</c:v>
                </c:pt>
                <c:pt idx="48">
                  <c:v>104.817864128248</c:v>
                </c:pt>
                <c:pt idx="49">
                  <c:v>107.315205943229</c:v>
                </c:pt>
                <c:pt idx="50">
                  <c:v>110.202791750551</c:v>
                </c:pt>
                <c:pt idx="51">
                  <c:v>112.33063036447901</c:v>
                </c:pt>
                <c:pt idx="52">
                  <c:v>115.301849274449</c:v>
                </c:pt>
                <c:pt idx="53">
                  <c:v>120.573917720943</c:v>
                </c:pt>
                <c:pt idx="54">
                  <c:v>125.366861482934</c:v>
                </c:pt>
                <c:pt idx="55">
                  <c:v>127.740120716193</c:v>
                </c:pt>
                <c:pt idx="56">
                  <c:v>132.58496814902</c:v>
                </c:pt>
                <c:pt idx="57">
                  <c:v>140.799313293311</c:v>
                </c:pt>
                <c:pt idx="58">
                  <c:v>145.13288750863299</c:v>
                </c:pt>
                <c:pt idx="59">
                  <c:v>146.287035417613</c:v>
                </c:pt>
                <c:pt idx="60">
                  <c:v>149.27177995640801</c:v>
                </c:pt>
                <c:pt idx="61">
                  <c:v>152.799110811258</c:v>
                </c:pt>
                <c:pt idx="62">
                  <c:v>154.682747202737</c:v>
                </c:pt>
                <c:pt idx="63">
                  <c:v>156.46897641364799</c:v>
                </c:pt>
                <c:pt idx="64">
                  <c:v>160.80341134134301</c:v>
                </c:pt>
                <c:pt idx="65">
                  <c:v>165.76884033093799</c:v>
                </c:pt>
                <c:pt idx="66">
                  <c:v>169.62135366994301</c:v>
                </c:pt>
                <c:pt idx="67">
                  <c:v>173.38797002362699</c:v>
                </c:pt>
                <c:pt idx="68">
                  <c:v>178.48951611845101</c:v>
                </c:pt>
                <c:pt idx="69">
                  <c:v>182.94837027288301</c:v>
                </c:pt>
                <c:pt idx="70">
                  <c:v>184.58154340133001</c:v>
                </c:pt>
                <c:pt idx="71">
                  <c:v>186.95474479676699</c:v>
                </c:pt>
                <c:pt idx="72">
                  <c:v>194.03308893183001</c:v>
                </c:pt>
                <c:pt idx="73">
                  <c:v>201.15463541252601</c:v>
                </c:pt>
                <c:pt idx="74">
                  <c:v>199.93398536073599</c:v>
                </c:pt>
                <c:pt idx="75">
                  <c:v>197.791083021161</c:v>
                </c:pt>
                <c:pt idx="76">
                  <c:v>200.84539106945201</c:v>
                </c:pt>
                <c:pt idx="77">
                  <c:v>206.838520125385</c:v>
                </c:pt>
                <c:pt idx="78">
                  <c:v>210.62571507887699</c:v>
                </c:pt>
                <c:pt idx="79">
                  <c:v>209.32196486031501</c:v>
                </c:pt>
                <c:pt idx="80">
                  <c:v>207.08667521649701</c:v>
                </c:pt>
                <c:pt idx="81">
                  <c:v>207.085747990633</c:v>
                </c:pt>
                <c:pt idx="82">
                  <c:v>213.550228221748</c:v>
                </c:pt>
                <c:pt idx="83">
                  <c:v>218.78805413927299</c:v>
                </c:pt>
                <c:pt idx="84">
                  <c:v>217.76097312159601</c:v>
                </c:pt>
                <c:pt idx="85">
                  <c:v>220.98304196324</c:v>
                </c:pt>
                <c:pt idx="86">
                  <c:v>234.69138647985</c:v>
                </c:pt>
                <c:pt idx="87">
                  <c:v>245.64628610462699</c:v>
                </c:pt>
                <c:pt idx="88">
                  <c:v>251.174695472005</c:v>
                </c:pt>
                <c:pt idx="89">
                  <c:v>260.23124913151298</c:v>
                </c:pt>
                <c:pt idx="90">
                  <c:v>255.408800132701</c:v>
                </c:pt>
                <c:pt idx="91">
                  <c:v>243.811814118049</c:v>
                </c:pt>
                <c:pt idx="92">
                  <c:v>242.96839632627999</c:v>
                </c:pt>
                <c:pt idx="93">
                  <c:v>249.48158954456201</c:v>
                </c:pt>
                <c:pt idx="94">
                  <c:v>247.26944742221801</c:v>
                </c:pt>
                <c:pt idx="95">
                  <c:v>238.71022035859701</c:v>
                </c:pt>
                <c:pt idx="96">
                  <c:v>235.25512071166</c:v>
                </c:pt>
                <c:pt idx="97">
                  <c:v>232.38978034974599</c:v>
                </c:pt>
                <c:pt idx="98">
                  <c:v>234.838630225213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4-4A18-B6D1-6D5D3681D9B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RegionalPropertyType!$AB$6:$AB$104</c:f>
              <c:numCache>
                <c:formatCode>0</c:formatCode>
                <c:ptCount val="99"/>
                <c:pt idx="0">
                  <c:v>92.457807843957696</c:v>
                </c:pt>
                <c:pt idx="1">
                  <c:v>94.113458522889303</c:v>
                </c:pt>
                <c:pt idx="2">
                  <c:v>96.718802476362995</c:v>
                </c:pt>
                <c:pt idx="3">
                  <c:v>100</c:v>
                </c:pt>
                <c:pt idx="4">
                  <c:v>101.731603300049</c:v>
                </c:pt>
                <c:pt idx="5">
                  <c:v>101.983803660931</c:v>
                </c:pt>
                <c:pt idx="6">
                  <c:v>101.68254592889301</c:v>
                </c:pt>
                <c:pt idx="7">
                  <c:v>102.316997659634</c:v>
                </c:pt>
                <c:pt idx="8">
                  <c:v>103.67057833177</c:v>
                </c:pt>
                <c:pt idx="9">
                  <c:v>106.524100985733</c:v>
                </c:pt>
                <c:pt idx="10">
                  <c:v>110.438141881494</c:v>
                </c:pt>
                <c:pt idx="11">
                  <c:v>112.209555057743</c:v>
                </c:pt>
                <c:pt idx="12">
                  <c:v>112.1434590759</c:v>
                </c:pt>
                <c:pt idx="13">
                  <c:v>112.93389576778</c:v>
                </c:pt>
                <c:pt idx="14">
                  <c:v>116.14223887060299</c:v>
                </c:pt>
                <c:pt idx="15">
                  <c:v>120.94109736376301</c:v>
                </c:pt>
                <c:pt idx="16">
                  <c:v>127.593465578063</c:v>
                </c:pt>
                <c:pt idx="17">
                  <c:v>135.264207493512</c:v>
                </c:pt>
                <c:pt idx="18">
                  <c:v>138.38306872450201</c:v>
                </c:pt>
                <c:pt idx="19">
                  <c:v>140.36011691908001</c:v>
                </c:pt>
                <c:pt idx="20">
                  <c:v>147.01967335603899</c:v>
                </c:pt>
                <c:pt idx="21">
                  <c:v>155.13657116198701</c:v>
                </c:pt>
                <c:pt idx="22">
                  <c:v>160.93908011763401</c:v>
                </c:pt>
                <c:pt idx="23">
                  <c:v>165.42815471</c:v>
                </c:pt>
                <c:pt idx="24">
                  <c:v>171.61248006076701</c:v>
                </c:pt>
                <c:pt idx="25">
                  <c:v>178.935735520772</c:v>
                </c:pt>
                <c:pt idx="26">
                  <c:v>184.359523769807</c:v>
                </c:pt>
                <c:pt idx="27">
                  <c:v>187.94611415997599</c:v>
                </c:pt>
                <c:pt idx="28">
                  <c:v>191.93283017449801</c:v>
                </c:pt>
                <c:pt idx="29">
                  <c:v>196.70823817941499</c:v>
                </c:pt>
                <c:pt idx="30">
                  <c:v>197.821742509812</c:v>
                </c:pt>
                <c:pt idx="31">
                  <c:v>194.369383431389</c:v>
                </c:pt>
                <c:pt idx="32">
                  <c:v>190.37345816565499</c:v>
                </c:pt>
                <c:pt idx="33">
                  <c:v>186.07132833411799</c:v>
                </c:pt>
                <c:pt idx="34">
                  <c:v>175.686955526319</c:v>
                </c:pt>
                <c:pt idx="35">
                  <c:v>163.57095951094001</c:v>
                </c:pt>
                <c:pt idx="36">
                  <c:v>151.255613095223</c:v>
                </c:pt>
                <c:pt idx="37">
                  <c:v>139.29976727600999</c:v>
                </c:pt>
                <c:pt idx="38">
                  <c:v>133.41745970077301</c:v>
                </c:pt>
                <c:pt idx="39">
                  <c:v>131.90960732352099</c:v>
                </c:pt>
                <c:pt idx="40">
                  <c:v>132.62670448264299</c:v>
                </c:pt>
                <c:pt idx="41">
                  <c:v>133.91806385893099</c:v>
                </c:pt>
                <c:pt idx="42">
                  <c:v>128.09472900678199</c:v>
                </c:pt>
                <c:pt idx="43">
                  <c:v>120.85773548883</c:v>
                </c:pt>
                <c:pt idx="44">
                  <c:v>120.92208081550901</c:v>
                </c:pt>
                <c:pt idx="45">
                  <c:v>123.056700669026</c:v>
                </c:pt>
                <c:pt idx="46">
                  <c:v>121.92580129491201</c:v>
                </c:pt>
                <c:pt idx="47">
                  <c:v>120.848560759568</c:v>
                </c:pt>
                <c:pt idx="48">
                  <c:v>123.760675384495</c:v>
                </c:pt>
                <c:pt idx="49">
                  <c:v>127.48670815970701</c:v>
                </c:pt>
                <c:pt idx="50">
                  <c:v>129.41027763950899</c:v>
                </c:pt>
                <c:pt idx="51">
                  <c:v>130.00866696505199</c:v>
                </c:pt>
                <c:pt idx="52">
                  <c:v>133.044435266498</c:v>
                </c:pt>
                <c:pt idx="53">
                  <c:v>139.67537056736401</c:v>
                </c:pt>
                <c:pt idx="54">
                  <c:v>145.76179883511</c:v>
                </c:pt>
                <c:pt idx="55">
                  <c:v>149.01824674960901</c:v>
                </c:pt>
                <c:pt idx="56">
                  <c:v>154.654923158576</c:v>
                </c:pt>
                <c:pt idx="57">
                  <c:v>163.71189943433501</c:v>
                </c:pt>
                <c:pt idx="58">
                  <c:v>167.17913469981301</c:v>
                </c:pt>
                <c:pt idx="59">
                  <c:v>166.26509600711199</c:v>
                </c:pt>
                <c:pt idx="60">
                  <c:v>170.17056845444301</c:v>
                </c:pt>
                <c:pt idx="61">
                  <c:v>178.81612908927801</c:v>
                </c:pt>
                <c:pt idx="62">
                  <c:v>185.31796319369599</c:v>
                </c:pt>
                <c:pt idx="63">
                  <c:v>187.22538396412301</c:v>
                </c:pt>
                <c:pt idx="64">
                  <c:v>191.371555986652</c:v>
                </c:pt>
                <c:pt idx="65">
                  <c:v>199.86238002222399</c:v>
                </c:pt>
                <c:pt idx="66">
                  <c:v>205.61177166513599</c:v>
                </c:pt>
                <c:pt idx="67">
                  <c:v>208.435254664094</c:v>
                </c:pt>
                <c:pt idx="68">
                  <c:v>218.688502751991</c:v>
                </c:pt>
                <c:pt idx="69">
                  <c:v>233.70373319024799</c:v>
                </c:pt>
                <c:pt idx="70">
                  <c:v>238.98725470902701</c:v>
                </c:pt>
                <c:pt idx="71">
                  <c:v>237.649815634726</c:v>
                </c:pt>
                <c:pt idx="72">
                  <c:v>241.16423274583099</c:v>
                </c:pt>
                <c:pt idx="73">
                  <c:v>249.46663582852199</c:v>
                </c:pt>
                <c:pt idx="74">
                  <c:v>255.786253567952</c:v>
                </c:pt>
                <c:pt idx="75">
                  <c:v>259.27513776039802</c:v>
                </c:pt>
                <c:pt idx="76">
                  <c:v>264.61722688565902</c:v>
                </c:pt>
                <c:pt idx="77">
                  <c:v>270.04577878416501</c:v>
                </c:pt>
                <c:pt idx="78">
                  <c:v>272.88757931768203</c:v>
                </c:pt>
                <c:pt idx="79">
                  <c:v>273.386220457371</c:v>
                </c:pt>
                <c:pt idx="80">
                  <c:v>275.020957489544</c:v>
                </c:pt>
                <c:pt idx="81">
                  <c:v>282.09295000674302</c:v>
                </c:pt>
                <c:pt idx="82">
                  <c:v>292.32547542292502</c:v>
                </c:pt>
                <c:pt idx="83">
                  <c:v>300.37911519875303</c:v>
                </c:pt>
                <c:pt idx="84">
                  <c:v>312.38510202725899</c:v>
                </c:pt>
                <c:pt idx="85">
                  <c:v>333.52571847288101</c:v>
                </c:pt>
                <c:pt idx="86">
                  <c:v>351.78109925292199</c:v>
                </c:pt>
                <c:pt idx="87">
                  <c:v>362.86412553161801</c:v>
                </c:pt>
                <c:pt idx="88">
                  <c:v>382.89071372424303</c:v>
                </c:pt>
                <c:pt idx="89">
                  <c:v>409.19630825713</c:v>
                </c:pt>
                <c:pt idx="90">
                  <c:v>414.80364485245701</c:v>
                </c:pt>
                <c:pt idx="91">
                  <c:v>409.46681454938999</c:v>
                </c:pt>
                <c:pt idx="92">
                  <c:v>413.89036190367398</c:v>
                </c:pt>
                <c:pt idx="93">
                  <c:v>422.46318025924899</c:v>
                </c:pt>
                <c:pt idx="94">
                  <c:v>427.15739824893501</c:v>
                </c:pt>
                <c:pt idx="95">
                  <c:v>424.83526603068702</c:v>
                </c:pt>
                <c:pt idx="96">
                  <c:v>416.17852370461497</c:v>
                </c:pt>
                <c:pt idx="97">
                  <c:v>411.24745442222502</c:v>
                </c:pt>
                <c:pt idx="98">
                  <c:v>419.36686044112798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4-4A18-B6D1-6D5D3681D9B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RegionalPropertyType!$AC$6:$AC$104</c:f>
              <c:numCache>
                <c:formatCode>0</c:formatCode>
                <c:ptCount val="99"/>
                <c:pt idx="0">
                  <c:v>95.902512624552401</c:v>
                </c:pt>
                <c:pt idx="1">
                  <c:v>98.545394298291697</c:v>
                </c:pt>
                <c:pt idx="2">
                  <c:v>99.246890728413405</c:v>
                </c:pt>
                <c:pt idx="3">
                  <c:v>100</c:v>
                </c:pt>
                <c:pt idx="4">
                  <c:v>102.729449533053</c:v>
                </c:pt>
                <c:pt idx="5">
                  <c:v>106.412050421008</c:v>
                </c:pt>
                <c:pt idx="6">
                  <c:v>107.942202341501</c:v>
                </c:pt>
                <c:pt idx="7">
                  <c:v>107.831422738125</c:v>
                </c:pt>
                <c:pt idx="8">
                  <c:v>109.358446722891</c:v>
                </c:pt>
                <c:pt idx="9">
                  <c:v>113.00456066618599</c:v>
                </c:pt>
                <c:pt idx="10">
                  <c:v>117.467105847634</c:v>
                </c:pt>
                <c:pt idx="11">
                  <c:v>120.99513721377301</c:v>
                </c:pt>
                <c:pt idx="12">
                  <c:v>125.30571951196301</c:v>
                </c:pt>
                <c:pt idx="13">
                  <c:v>130.104828638866</c:v>
                </c:pt>
                <c:pt idx="14">
                  <c:v>134.419390642351</c:v>
                </c:pt>
                <c:pt idx="15">
                  <c:v>139.47628603932401</c:v>
                </c:pt>
                <c:pt idx="16">
                  <c:v>147.04366323481699</c:v>
                </c:pt>
                <c:pt idx="17">
                  <c:v>156.126871493534</c:v>
                </c:pt>
                <c:pt idx="18">
                  <c:v>160.18448063434499</c:v>
                </c:pt>
                <c:pt idx="19">
                  <c:v>163.27190893668799</c:v>
                </c:pt>
                <c:pt idx="20">
                  <c:v>173.905610655788</c:v>
                </c:pt>
                <c:pt idx="21">
                  <c:v>185.07322909937301</c:v>
                </c:pt>
                <c:pt idx="22">
                  <c:v>186.470330178789</c:v>
                </c:pt>
                <c:pt idx="23">
                  <c:v>186.572886762282</c:v>
                </c:pt>
                <c:pt idx="24">
                  <c:v>194.02794859835601</c:v>
                </c:pt>
                <c:pt idx="25">
                  <c:v>200.55869287203001</c:v>
                </c:pt>
                <c:pt idx="26">
                  <c:v>198.11910384641001</c:v>
                </c:pt>
                <c:pt idx="27">
                  <c:v>196.66078209384901</c:v>
                </c:pt>
                <c:pt idx="28">
                  <c:v>203.03038552278301</c:v>
                </c:pt>
                <c:pt idx="29">
                  <c:v>209.401348125765</c:v>
                </c:pt>
                <c:pt idx="30">
                  <c:v>207.87211482279099</c:v>
                </c:pt>
                <c:pt idx="31">
                  <c:v>202.54999709625599</c:v>
                </c:pt>
                <c:pt idx="32">
                  <c:v>199.56762265728401</c:v>
                </c:pt>
                <c:pt idx="33">
                  <c:v>195.26903364101599</c:v>
                </c:pt>
                <c:pt idx="34">
                  <c:v>179.71071153120599</c:v>
                </c:pt>
                <c:pt idx="35">
                  <c:v>165.23934567326901</c:v>
                </c:pt>
                <c:pt idx="36">
                  <c:v>158.42523804164</c:v>
                </c:pt>
                <c:pt idx="37">
                  <c:v>151.687035448015</c:v>
                </c:pt>
                <c:pt idx="38">
                  <c:v>144.413549003187</c:v>
                </c:pt>
                <c:pt idx="39">
                  <c:v>138.00267588422301</c:v>
                </c:pt>
                <c:pt idx="40">
                  <c:v>132.99633343599399</c:v>
                </c:pt>
                <c:pt idx="41">
                  <c:v>128.544806948391</c:v>
                </c:pt>
                <c:pt idx="42">
                  <c:v>128.444341460544</c:v>
                </c:pt>
                <c:pt idx="43">
                  <c:v>129.19835275815299</c:v>
                </c:pt>
                <c:pt idx="44">
                  <c:v>127.203898177154</c:v>
                </c:pt>
                <c:pt idx="45">
                  <c:v>125.485969515493</c:v>
                </c:pt>
                <c:pt idx="46">
                  <c:v>125.607525628307</c:v>
                </c:pt>
                <c:pt idx="47">
                  <c:v>126.951565667173</c:v>
                </c:pt>
                <c:pt idx="48">
                  <c:v>130.61713653901899</c:v>
                </c:pt>
                <c:pt idx="49">
                  <c:v>134.96843218267699</c:v>
                </c:pt>
                <c:pt idx="50">
                  <c:v>136.15219208238699</c:v>
                </c:pt>
                <c:pt idx="51">
                  <c:v>137.39461190064301</c:v>
                </c:pt>
                <c:pt idx="52">
                  <c:v>144.098902150356</c:v>
                </c:pt>
                <c:pt idx="53">
                  <c:v>155.155149281587</c:v>
                </c:pt>
                <c:pt idx="54">
                  <c:v>160.59865216254801</c:v>
                </c:pt>
                <c:pt idx="55">
                  <c:v>160.50066611828501</c:v>
                </c:pt>
                <c:pt idx="56">
                  <c:v>162.773954095363</c:v>
                </c:pt>
                <c:pt idx="57">
                  <c:v>165.65439875160499</c:v>
                </c:pt>
                <c:pt idx="58">
                  <c:v>168.28507628137601</c:v>
                </c:pt>
                <c:pt idx="59">
                  <c:v>172.31216169322801</c:v>
                </c:pt>
                <c:pt idx="60">
                  <c:v>177.61170616800601</c:v>
                </c:pt>
                <c:pt idx="61">
                  <c:v>182.47818867397999</c:v>
                </c:pt>
                <c:pt idx="62">
                  <c:v>185.52985225857199</c:v>
                </c:pt>
                <c:pt idx="63">
                  <c:v>188.25201331378599</c:v>
                </c:pt>
                <c:pt idx="64">
                  <c:v>193.523269601717</c:v>
                </c:pt>
                <c:pt idx="65">
                  <c:v>200.12900301606399</c:v>
                </c:pt>
                <c:pt idx="66">
                  <c:v>204.01556954794299</c:v>
                </c:pt>
                <c:pt idx="67">
                  <c:v>206.10700499230299</c:v>
                </c:pt>
                <c:pt idx="68">
                  <c:v>211.32991472071299</c:v>
                </c:pt>
                <c:pt idx="69">
                  <c:v>220.44967694852599</c:v>
                </c:pt>
                <c:pt idx="70">
                  <c:v>226.91968318118899</c:v>
                </c:pt>
                <c:pt idx="71">
                  <c:v>228.317601074485</c:v>
                </c:pt>
                <c:pt idx="72">
                  <c:v>228.99628094878901</c:v>
                </c:pt>
                <c:pt idx="73">
                  <c:v>230.455877612107</c:v>
                </c:pt>
                <c:pt idx="74">
                  <c:v>228.81201626475601</c:v>
                </c:pt>
                <c:pt idx="75">
                  <c:v>227.706808251198</c:v>
                </c:pt>
                <c:pt idx="76">
                  <c:v>233.144076887127</c:v>
                </c:pt>
                <c:pt idx="77">
                  <c:v>239.45975074223099</c:v>
                </c:pt>
                <c:pt idx="78">
                  <c:v>242.46367245351999</c:v>
                </c:pt>
                <c:pt idx="79">
                  <c:v>243.548083873389</c:v>
                </c:pt>
                <c:pt idx="80">
                  <c:v>240.152233825683</c:v>
                </c:pt>
                <c:pt idx="81">
                  <c:v>233.65219185747401</c:v>
                </c:pt>
                <c:pt idx="82">
                  <c:v>238.84318687501499</c:v>
                </c:pt>
                <c:pt idx="83">
                  <c:v>250.491497124798</c:v>
                </c:pt>
                <c:pt idx="84">
                  <c:v>256.77157260937201</c:v>
                </c:pt>
                <c:pt idx="85">
                  <c:v>265.83017329505799</c:v>
                </c:pt>
                <c:pt idx="86">
                  <c:v>279.54650403295898</c:v>
                </c:pt>
                <c:pt idx="87">
                  <c:v>285.82097796048402</c:v>
                </c:pt>
                <c:pt idx="88">
                  <c:v>286.767239200397</c:v>
                </c:pt>
                <c:pt idx="89">
                  <c:v>295.99853616786203</c:v>
                </c:pt>
                <c:pt idx="90">
                  <c:v>304.02655023022999</c:v>
                </c:pt>
                <c:pt idx="91">
                  <c:v>303.02053919612098</c:v>
                </c:pt>
                <c:pt idx="92">
                  <c:v>298.55085675415103</c:v>
                </c:pt>
                <c:pt idx="93">
                  <c:v>297.90769166526297</c:v>
                </c:pt>
                <c:pt idx="94">
                  <c:v>303.401039534316</c:v>
                </c:pt>
                <c:pt idx="95">
                  <c:v>307.65531098412799</c:v>
                </c:pt>
                <c:pt idx="96">
                  <c:v>308.55159547449699</c:v>
                </c:pt>
                <c:pt idx="97">
                  <c:v>307.45941264204902</c:v>
                </c:pt>
                <c:pt idx="98">
                  <c:v>302.995800710764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4-4A18-B6D1-6D5D3681D9B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RegionalPropertyType!$AD$6:$AD$104</c:f>
              <c:numCache>
                <c:formatCode>0</c:formatCode>
                <c:ptCount val="99"/>
                <c:pt idx="0">
                  <c:v>93.843243470328204</c:v>
                </c:pt>
                <c:pt idx="1">
                  <c:v>97.842031055525098</c:v>
                </c:pt>
                <c:pt idx="2">
                  <c:v>98.930302888150905</c:v>
                </c:pt>
                <c:pt idx="3">
                  <c:v>100</c:v>
                </c:pt>
                <c:pt idx="4">
                  <c:v>103.878401851501</c:v>
                </c:pt>
                <c:pt idx="5">
                  <c:v>108.430574907346</c:v>
                </c:pt>
                <c:pt idx="6">
                  <c:v>110.93092485939501</c:v>
                </c:pt>
                <c:pt idx="7">
                  <c:v>112.8801554743</c:v>
                </c:pt>
                <c:pt idx="8">
                  <c:v>116.991503504454</c:v>
                </c:pt>
                <c:pt idx="9">
                  <c:v>122.337536426303</c:v>
                </c:pt>
                <c:pt idx="10">
                  <c:v>126.95804397312899</c:v>
                </c:pt>
                <c:pt idx="11">
                  <c:v>130.430806736942</c:v>
                </c:pt>
                <c:pt idx="12">
                  <c:v>134.913924913654</c:v>
                </c:pt>
                <c:pt idx="13">
                  <c:v>140.614536602181</c:v>
                </c:pt>
                <c:pt idx="14">
                  <c:v>144.64789729435901</c:v>
                </c:pt>
                <c:pt idx="15">
                  <c:v>147.91186228366499</c:v>
                </c:pt>
                <c:pt idx="16">
                  <c:v>153.97249043077099</c:v>
                </c:pt>
                <c:pt idx="17">
                  <c:v>161.18515553242901</c:v>
                </c:pt>
                <c:pt idx="18">
                  <c:v>165.095230801897</c:v>
                </c:pt>
                <c:pt idx="19">
                  <c:v>167.80873073534701</c:v>
                </c:pt>
                <c:pt idx="20">
                  <c:v>173.627856057233</c:v>
                </c:pt>
                <c:pt idx="21">
                  <c:v>181.44524153442501</c:v>
                </c:pt>
                <c:pt idx="22">
                  <c:v>185.958421684196</c:v>
                </c:pt>
                <c:pt idx="23">
                  <c:v>186.92396337099501</c:v>
                </c:pt>
                <c:pt idx="24">
                  <c:v>188.183290596582</c:v>
                </c:pt>
                <c:pt idx="25">
                  <c:v>190.171487514718</c:v>
                </c:pt>
                <c:pt idx="26">
                  <c:v>190.76492061169</c:v>
                </c:pt>
                <c:pt idx="27">
                  <c:v>191.49189661646801</c:v>
                </c:pt>
                <c:pt idx="28">
                  <c:v>195.086189138744</c:v>
                </c:pt>
                <c:pt idx="29">
                  <c:v>197.95091977948101</c:v>
                </c:pt>
                <c:pt idx="30">
                  <c:v>191.365323307853</c:v>
                </c:pt>
                <c:pt idx="31">
                  <c:v>181.93367815068399</c:v>
                </c:pt>
                <c:pt idx="32">
                  <c:v>178.770355300901</c:v>
                </c:pt>
                <c:pt idx="33">
                  <c:v>178.68894778652901</c:v>
                </c:pt>
                <c:pt idx="34">
                  <c:v>175.76441265893101</c:v>
                </c:pt>
                <c:pt idx="35">
                  <c:v>168.694106721298</c:v>
                </c:pt>
                <c:pt idx="36">
                  <c:v>155.366524840972</c:v>
                </c:pt>
                <c:pt idx="37">
                  <c:v>140.00362042785201</c:v>
                </c:pt>
                <c:pt idx="38">
                  <c:v>133.555225196994</c:v>
                </c:pt>
                <c:pt idx="39">
                  <c:v>132.310622824163</c:v>
                </c:pt>
                <c:pt idx="40">
                  <c:v>129.82066471479399</c:v>
                </c:pt>
                <c:pt idx="41">
                  <c:v>126.740293516137</c:v>
                </c:pt>
                <c:pt idx="42">
                  <c:v>127.39994180833401</c:v>
                </c:pt>
                <c:pt idx="43">
                  <c:v>131.73884600271799</c:v>
                </c:pt>
                <c:pt idx="44">
                  <c:v>137.06773276394</c:v>
                </c:pt>
                <c:pt idx="45">
                  <c:v>141.463816490189</c:v>
                </c:pt>
                <c:pt idx="46">
                  <c:v>144.383342108779</c:v>
                </c:pt>
                <c:pt idx="47">
                  <c:v>148.232789917302</c:v>
                </c:pt>
                <c:pt idx="48">
                  <c:v>154.70287668592999</c:v>
                </c:pt>
                <c:pt idx="49">
                  <c:v>163.94585811189299</c:v>
                </c:pt>
                <c:pt idx="50">
                  <c:v>168.571841472953</c:v>
                </c:pt>
                <c:pt idx="51">
                  <c:v>168.03845776925399</c:v>
                </c:pt>
                <c:pt idx="52">
                  <c:v>171.213435835105</c:v>
                </c:pt>
                <c:pt idx="53">
                  <c:v>179.01061286639899</c:v>
                </c:pt>
                <c:pt idx="54">
                  <c:v>185.83875619497101</c:v>
                </c:pt>
                <c:pt idx="55">
                  <c:v>189.8724410854</c:v>
                </c:pt>
                <c:pt idx="56">
                  <c:v>196.32450545346299</c:v>
                </c:pt>
                <c:pt idx="57">
                  <c:v>205.412640071851</c:v>
                </c:pt>
                <c:pt idx="58">
                  <c:v>210.55216718535999</c:v>
                </c:pt>
                <c:pt idx="59">
                  <c:v>212.48270282188199</c:v>
                </c:pt>
                <c:pt idx="60">
                  <c:v>218.724730628191</c:v>
                </c:pt>
                <c:pt idx="61">
                  <c:v>229.589867866476</c:v>
                </c:pt>
                <c:pt idx="62">
                  <c:v>234.811506975643</c:v>
                </c:pt>
                <c:pt idx="63">
                  <c:v>235.50345641243601</c:v>
                </c:pt>
                <c:pt idx="64">
                  <c:v>245.061317236147</c:v>
                </c:pt>
                <c:pt idx="65">
                  <c:v>264.67154536716498</c:v>
                </c:pt>
                <c:pt idx="66">
                  <c:v>275.20443515867203</c:v>
                </c:pt>
                <c:pt idx="67">
                  <c:v>274.86138737159399</c:v>
                </c:pt>
                <c:pt idx="68">
                  <c:v>281.08005601310202</c:v>
                </c:pt>
                <c:pt idx="69">
                  <c:v>291.99823000239201</c:v>
                </c:pt>
                <c:pt idx="70">
                  <c:v>299.42050148600202</c:v>
                </c:pt>
                <c:pt idx="71">
                  <c:v>302.86352626860997</c:v>
                </c:pt>
                <c:pt idx="72">
                  <c:v>313.18577649587399</c:v>
                </c:pt>
                <c:pt idx="73">
                  <c:v>330.73314416281602</c:v>
                </c:pt>
                <c:pt idx="74">
                  <c:v>334.35313956520503</c:v>
                </c:pt>
                <c:pt idx="75">
                  <c:v>330.11214328328498</c:v>
                </c:pt>
                <c:pt idx="76">
                  <c:v>336.94069387606697</c:v>
                </c:pt>
                <c:pt idx="77">
                  <c:v>350.87718710496898</c:v>
                </c:pt>
                <c:pt idx="78">
                  <c:v>364.32883613750698</c:v>
                </c:pt>
                <c:pt idx="79">
                  <c:v>370.64268118143599</c:v>
                </c:pt>
                <c:pt idx="80">
                  <c:v>373.80678761507102</c:v>
                </c:pt>
                <c:pt idx="81">
                  <c:v>378.41707454919202</c:v>
                </c:pt>
                <c:pt idx="82">
                  <c:v>390.85317767330901</c:v>
                </c:pt>
                <c:pt idx="83">
                  <c:v>405.52586796032699</c:v>
                </c:pt>
                <c:pt idx="84">
                  <c:v>420.31307760694801</c:v>
                </c:pt>
                <c:pt idx="85">
                  <c:v>447.664563754955</c:v>
                </c:pt>
                <c:pt idx="86">
                  <c:v>474.41991186715597</c:v>
                </c:pt>
                <c:pt idx="87">
                  <c:v>489.79456667302202</c:v>
                </c:pt>
                <c:pt idx="88">
                  <c:v>516.54730128769904</c:v>
                </c:pt>
                <c:pt idx="89">
                  <c:v>542.99407750403498</c:v>
                </c:pt>
                <c:pt idx="90">
                  <c:v>512.52992548012799</c:v>
                </c:pt>
                <c:pt idx="91">
                  <c:v>478.33045458855401</c:v>
                </c:pt>
                <c:pt idx="92">
                  <c:v>477.39369344825201</c:v>
                </c:pt>
                <c:pt idx="93">
                  <c:v>477.61301372099598</c:v>
                </c:pt>
                <c:pt idx="94">
                  <c:v>466.35484022489197</c:v>
                </c:pt>
                <c:pt idx="95">
                  <c:v>449.29915384846299</c:v>
                </c:pt>
                <c:pt idx="96">
                  <c:v>433.12385795755898</c:v>
                </c:pt>
                <c:pt idx="97">
                  <c:v>418.94126497495199</c:v>
                </c:pt>
                <c:pt idx="98">
                  <c:v>413.16218323719602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4-4A18-B6D1-6D5D3681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PrimeMarkets!$O$22:$O$120</c:f>
              <c:numCache>
                <c:formatCode>#,##0_);[Red]\(#,##0\)</c:formatCode>
                <c:ptCount val="99"/>
                <c:pt idx="0">
                  <c:v>84.506790757533395</c:v>
                </c:pt>
                <c:pt idx="1">
                  <c:v>92.287634578897695</c:v>
                </c:pt>
                <c:pt idx="2">
                  <c:v>97.250531374884403</c:v>
                </c:pt>
                <c:pt idx="3">
                  <c:v>100</c:v>
                </c:pt>
                <c:pt idx="4">
                  <c:v>93.393871857285603</c:v>
                </c:pt>
                <c:pt idx="5">
                  <c:v>99.120640552095097</c:v>
                </c:pt>
                <c:pt idx="6">
                  <c:v>98.494487514591498</c:v>
                </c:pt>
                <c:pt idx="7">
                  <c:v>95.179544571603699</c:v>
                </c:pt>
                <c:pt idx="8">
                  <c:v>97.216407816176996</c:v>
                </c:pt>
                <c:pt idx="9">
                  <c:v>100.97641536127701</c:v>
                </c:pt>
                <c:pt idx="10">
                  <c:v>104.343542690449</c:v>
                </c:pt>
                <c:pt idx="11">
                  <c:v>108.907146814515</c:v>
                </c:pt>
                <c:pt idx="12">
                  <c:v>104.920027642882</c:v>
                </c:pt>
                <c:pt idx="13">
                  <c:v>118.20860151700499</c:v>
                </c:pt>
                <c:pt idx="14">
                  <c:v>113.707966645139</c:v>
                </c:pt>
                <c:pt idx="15">
                  <c:v>121.824228261443</c:v>
                </c:pt>
                <c:pt idx="16">
                  <c:v>132.553860351174</c:v>
                </c:pt>
                <c:pt idx="17">
                  <c:v>124.497051767675</c:v>
                </c:pt>
                <c:pt idx="18">
                  <c:v>135.11051011619401</c:v>
                </c:pt>
                <c:pt idx="19">
                  <c:v>138.57427966711199</c:v>
                </c:pt>
                <c:pt idx="20">
                  <c:v>148.76500156800699</c:v>
                </c:pt>
                <c:pt idx="21">
                  <c:v>153.939612931277</c:v>
                </c:pt>
                <c:pt idx="22">
                  <c:v>157.218523042306</c:v>
                </c:pt>
                <c:pt idx="23">
                  <c:v>165.03475100627901</c:v>
                </c:pt>
                <c:pt idx="24">
                  <c:v>168.78601062947101</c:v>
                </c:pt>
                <c:pt idx="25">
                  <c:v>182.85510011923901</c:v>
                </c:pt>
                <c:pt idx="26">
                  <c:v>171.263234199116</c:v>
                </c:pt>
                <c:pt idx="27">
                  <c:v>187.72888350851801</c:v>
                </c:pt>
                <c:pt idx="28">
                  <c:v>182.85862582222799</c:v>
                </c:pt>
                <c:pt idx="29">
                  <c:v>199.02247746467299</c:v>
                </c:pt>
                <c:pt idx="30">
                  <c:v>192.23025097302599</c:v>
                </c:pt>
                <c:pt idx="31">
                  <c:v>188.10634362235501</c:v>
                </c:pt>
                <c:pt idx="32">
                  <c:v>186.224677741139</c:v>
                </c:pt>
                <c:pt idx="33">
                  <c:v>188.44401782913701</c:v>
                </c:pt>
                <c:pt idx="34">
                  <c:v>195.046384957751</c:v>
                </c:pt>
                <c:pt idx="35">
                  <c:v>170.95912346213501</c:v>
                </c:pt>
                <c:pt idx="36">
                  <c:v>151.80374883433799</c:v>
                </c:pt>
                <c:pt idx="37">
                  <c:v>142.32851870151299</c:v>
                </c:pt>
                <c:pt idx="38">
                  <c:v>137.296091001077</c:v>
                </c:pt>
                <c:pt idx="39">
                  <c:v>127.26421704902501</c:v>
                </c:pt>
                <c:pt idx="40">
                  <c:v>142.69104157740799</c:v>
                </c:pt>
                <c:pt idx="41">
                  <c:v>133.39717992499601</c:v>
                </c:pt>
                <c:pt idx="42">
                  <c:v>131.545461803086</c:v>
                </c:pt>
                <c:pt idx="43">
                  <c:v>136.32982935374201</c:v>
                </c:pt>
                <c:pt idx="44">
                  <c:v>129.27013221664501</c:v>
                </c:pt>
                <c:pt idx="45">
                  <c:v>139.80065784972501</c:v>
                </c:pt>
                <c:pt idx="46">
                  <c:v>134.899722762133</c:v>
                </c:pt>
                <c:pt idx="47">
                  <c:v>142.42221578125401</c:v>
                </c:pt>
                <c:pt idx="48">
                  <c:v>126.043146376975</c:v>
                </c:pt>
                <c:pt idx="49">
                  <c:v>152.138577253222</c:v>
                </c:pt>
                <c:pt idx="50">
                  <c:v>144.54488539029299</c:v>
                </c:pt>
                <c:pt idx="51">
                  <c:v>153.71679658157399</c:v>
                </c:pt>
                <c:pt idx="52">
                  <c:v>148.13225910996999</c:v>
                </c:pt>
                <c:pt idx="53">
                  <c:v>159.754045032607</c:v>
                </c:pt>
                <c:pt idx="54">
                  <c:v>153.647401215819</c:v>
                </c:pt>
                <c:pt idx="55">
                  <c:v>159.851874094115</c:v>
                </c:pt>
                <c:pt idx="56">
                  <c:v>164.076033370999</c:v>
                </c:pt>
                <c:pt idx="57">
                  <c:v>171.74148468519999</c:v>
                </c:pt>
                <c:pt idx="58">
                  <c:v>180.13434133721299</c:v>
                </c:pt>
                <c:pt idx="59">
                  <c:v>183.76678925878701</c:v>
                </c:pt>
                <c:pt idx="60">
                  <c:v>177.635754488777</c:v>
                </c:pt>
                <c:pt idx="61">
                  <c:v>186.761414061305</c:v>
                </c:pt>
                <c:pt idx="62">
                  <c:v>191.358071064005</c:v>
                </c:pt>
                <c:pt idx="63">
                  <c:v>186.79026224184199</c:v>
                </c:pt>
                <c:pt idx="64">
                  <c:v>199.77625603925901</c:v>
                </c:pt>
                <c:pt idx="65">
                  <c:v>202.36646055008899</c:v>
                </c:pt>
                <c:pt idx="66">
                  <c:v>206.55633742813399</c:v>
                </c:pt>
                <c:pt idx="67">
                  <c:v>205.00605026125001</c:v>
                </c:pt>
                <c:pt idx="68">
                  <c:v>220.36212111402099</c:v>
                </c:pt>
                <c:pt idx="69">
                  <c:v>209.397789136738</c:v>
                </c:pt>
                <c:pt idx="70">
                  <c:v>220.31911563128901</c:v>
                </c:pt>
                <c:pt idx="71">
                  <c:v>226.81837393608299</c:v>
                </c:pt>
                <c:pt idx="72">
                  <c:v>218.80279980076099</c:v>
                </c:pt>
                <c:pt idx="73">
                  <c:v>236.95384356004001</c:v>
                </c:pt>
                <c:pt idx="74">
                  <c:v>238.61629250393699</c:v>
                </c:pt>
                <c:pt idx="75">
                  <c:v>233.050713112528</c:v>
                </c:pt>
                <c:pt idx="76">
                  <c:v>232.68913827178699</c:v>
                </c:pt>
                <c:pt idx="77">
                  <c:v>244.68171754871</c:v>
                </c:pt>
                <c:pt idx="78">
                  <c:v>254.203286653568</c:v>
                </c:pt>
                <c:pt idx="79">
                  <c:v>242.30820773208001</c:v>
                </c:pt>
                <c:pt idx="80">
                  <c:v>249.89622974427499</c:v>
                </c:pt>
                <c:pt idx="81">
                  <c:v>235.63583617582799</c:v>
                </c:pt>
                <c:pt idx="82">
                  <c:v>265.70560404089503</c:v>
                </c:pt>
                <c:pt idx="83">
                  <c:v>272.90558857531602</c:v>
                </c:pt>
                <c:pt idx="84">
                  <c:v>257.31390700588702</c:v>
                </c:pt>
                <c:pt idx="85">
                  <c:v>268.38818644994598</c:v>
                </c:pt>
                <c:pt idx="86">
                  <c:v>272.54291428913501</c:v>
                </c:pt>
                <c:pt idx="87">
                  <c:v>284.71955501987202</c:v>
                </c:pt>
                <c:pt idx="88">
                  <c:v>272.47543575336402</c:v>
                </c:pt>
                <c:pt idx="89">
                  <c:v>277.24182756852099</c:v>
                </c:pt>
                <c:pt idx="90">
                  <c:v>276.58301156885</c:v>
                </c:pt>
                <c:pt idx="91">
                  <c:v>294.853430492759</c:v>
                </c:pt>
                <c:pt idx="92">
                  <c:v>244.62739668867999</c:v>
                </c:pt>
                <c:pt idx="93">
                  <c:v>253.01392049448401</c:v>
                </c:pt>
                <c:pt idx="94">
                  <c:v>258.732455030229</c:v>
                </c:pt>
                <c:pt idx="95">
                  <c:v>217.06634044908</c:v>
                </c:pt>
                <c:pt idx="96">
                  <c:v>248.850139943177</c:v>
                </c:pt>
                <c:pt idx="97">
                  <c:v>223.44545297512801</c:v>
                </c:pt>
                <c:pt idx="98">
                  <c:v>228.93555100757399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6-4075-8812-1C938B1BF36A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PrimeMarkets!$S$6:$S$120</c:f>
              <c:numCache>
                <c:formatCode>0</c:formatCode>
                <c:ptCount val="115"/>
                <c:pt idx="0">
                  <c:v>58.466348330556499</c:v>
                </c:pt>
                <c:pt idx="1">
                  <c:v>62.212885446173502</c:v>
                </c:pt>
                <c:pt idx="2">
                  <c:v>65.758994799496193</c:v>
                </c:pt>
                <c:pt idx="3">
                  <c:v>65.408791862259307</c:v>
                </c:pt>
                <c:pt idx="4">
                  <c:v>65.848854055832206</c:v>
                </c:pt>
                <c:pt idx="5">
                  <c:v>69.611914354205993</c:v>
                </c:pt>
                <c:pt idx="6">
                  <c:v>74.655746174092698</c:v>
                </c:pt>
                <c:pt idx="7">
                  <c:v>77.334973517038904</c:v>
                </c:pt>
                <c:pt idx="8">
                  <c:v>77.876711736527398</c:v>
                </c:pt>
                <c:pt idx="9">
                  <c:v>78.510246242301903</c:v>
                </c:pt>
                <c:pt idx="10">
                  <c:v>80.290268644009899</c:v>
                </c:pt>
                <c:pt idx="11">
                  <c:v>82.697460290895407</c:v>
                </c:pt>
                <c:pt idx="12">
                  <c:v>85.533627745600299</c:v>
                </c:pt>
                <c:pt idx="13">
                  <c:v>89.354261350191393</c:v>
                </c:pt>
                <c:pt idx="14">
                  <c:v>90.640225961263695</c:v>
                </c:pt>
                <c:pt idx="15">
                  <c:v>90.394101265518998</c:v>
                </c:pt>
                <c:pt idx="16">
                  <c:v>93.201352436557997</c:v>
                </c:pt>
                <c:pt idx="17">
                  <c:v>98.774736715057998</c:v>
                </c:pt>
                <c:pt idx="18">
                  <c:v>101.326087589976</c:v>
                </c:pt>
                <c:pt idx="19">
                  <c:v>100</c:v>
                </c:pt>
                <c:pt idx="20">
                  <c:v>100.24041863112301</c:v>
                </c:pt>
                <c:pt idx="21">
                  <c:v>102.54141999777001</c:v>
                </c:pt>
                <c:pt idx="22">
                  <c:v>103.28760127089301</c:v>
                </c:pt>
                <c:pt idx="23">
                  <c:v>102.560630181636</c:v>
                </c:pt>
                <c:pt idx="24">
                  <c:v>103.626097189053</c:v>
                </c:pt>
                <c:pt idx="25">
                  <c:v>106.37949798712501</c:v>
                </c:pt>
                <c:pt idx="26">
                  <c:v>108.602570031352</c:v>
                </c:pt>
                <c:pt idx="27">
                  <c:v>109.759021331978</c:v>
                </c:pt>
                <c:pt idx="28">
                  <c:v>112.370481115776</c:v>
                </c:pt>
                <c:pt idx="29">
                  <c:v>116.02696017558701</c:v>
                </c:pt>
                <c:pt idx="30">
                  <c:v>118.431920871263</c:v>
                </c:pt>
                <c:pt idx="31">
                  <c:v>120.77359748765301</c:v>
                </c:pt>
                <c:pt idx="32">
                  <c:v>125.087740408223</c:v>
                </c:pt>
                <c:pt idx="33">
                  <c:v>129.866517177899</c:v>
                </c:pt>
                <c:pt idx="34">
                  <c:v>134.33923757001199</c:v>
                </c:pt>
                <c:pt idx="35">
                  <c:v>138.859391135854</c:v>
                </c:pt>
                <c:pt idx="36">
                  <c:v>144.36771972488799</c:v>
                </c:pt>
                <c:pt idx="37">
                  <c:v>151.10365242050199</c:v>
                </c:pt>
                <c:pt idx="38">
                  <c:v>155.95535403160201</c:v>
                </c:pt>
                <c:pt idx="39">
                  <c:v>158.750365477683</c:v>
                </c:pt>
                <c:pt idx="40">
                  <c:v>162.16225594640801</c:v>
                </c:pt>
                <c:pt idx="41">
                  <c:v>165.82271679963799</c:v>
                </c:pt>
                <c:pt idx="42">
                  <c:v>165.997096886626</c:v>
                </c:pt>
                <c:pt idx="43">
                  <c:v>164.82617304980499</c:v>
                </c:pt>
                <c:pt idx="44">
                  <c:v>168.44717665452899</c:v>
                </c:pt>
                <c:pt idx="45">
                  <c:v>175.206016161485</c:v>
                </c:pt>
                <c:pt idx="46">
                  <c:v>173.202230470525</c:v>
                </c:pt>
                <c:pt idx="47">
                  <c:v>166.20606966262201</c:v>
                </c:pt>
                <c:pt idx="48">
                  <c:v>163.95989287938099</c:v>
                </c:pt>
                <c:pt idx="49">
                  <c:v>162.845759743439</c:v>
                </c:pt>
                <c:pt idx="50">
                  <c:v>154.169647557226</c:v>
                </c:pt>
                <c:pt idx="51">
                  <c:v>142.20607854068399</c:v>
                </c:pt>
                <c:pt idx="52">
                  <c:v>131.36165188898499</c:v>
                </c:pt>
                <c:pt idx="53">
                  <c:v>121.699277331323</c:v>
                </c:pt>
                <c:pt idx="54">
                  <c:v>120.435065995957</c:v>
                </c:pt>
                <c:pt idx="55">
                  <c:v>122.171497791684</c:v>
                </c:pt>
                <c:pt idx="56">
                  <c:v>118.459133637951</c:v>
                </c:pt>
                <c:pt idx="57">
                  <c:v>113.28355658049099</c:v>
                </c:pt>
                <c:pt idx="58">
                  <c:v>110.83340591981499</c:v>
                </c:pt>
                <c:pt idx="59">
                  <c:v>108.78264308839201</c:v>
                </c:pt>
                <c:pt idx="60">
                  <c:v>106.897881199034</c:v>
                </c:pt>
                <c:pt idx="61">
                  <c:v>108.60391197359399</c:v>
                </c:pt>
                <c:pt idx="62">
                  <c:v>110.09731380190399</c:v>
                </c:pt>
                <c:pt idx="63">
                  <c:v>108.405059702472</c:v>
                </c:pt>
                <c:pt idx="64">
                  <c:v>107.03636116377599</c:v>
                </c:pt>
                <c:pt idx="65">
                  <c:v>107.468268844023</c:v>
                </c:pt>
                <c:pt idx="66">
                  <c:v>110.295266717912</c:v>
                </c:pt>
                <c:pt idx="67">
                  <c:v>113.022066020506</c:v>
                </c:pt>
                <c:pt idx="68">
                  <c:v>114.519855562186</c:v>
                </c:pt>
                <c:pt idx="69">
                  <c:v>116.32722839945301</c:v>
                </c:pt>
                <c:pt idx="70">
                  <c:v>118.845423495185</c:v>
                </c:pt>
                <c:pt idx="71">
                  <c:v>121.42880468435401</c:v>
                </c:pt>
                <c:pt idx="72">
                  <c:v>125.16875032630099</c:v>
                </c:pt>
                <c:pt idx="73">
                  <c:v>130.64280363850099</c:v>
                </c:pt>
                <c:pt idx="74">
                  <c:v>132.89901072423999</c:v>
                </c:pt>
                <c:pt idx="75">
                  <c:v>133.447302885315</c:v>
                </c:pt>
                <c:pt idx="76">
                  <c:v>137.62227204205601</c:v>
                </c:pt>
                <c:pt idx="77">
                  <c:v>142.82505892028701</c:v>
                </c:pt>
                <c:pt idx="78">
                  <c:v>143.15196431065499</c:v>
                </c:pt>
                <c:pt idx="79">
                  <c:v>141.91265874591099</c:v>
                </c:pt>
                <c:pt idx="80">
                  <c:v>144.349614705433</c:v>
                </c:pt>
                <c:pt idx="81">
                  <c:v>148.44105863491899</c:v>
                </c:pt>
                <c:pt idx="82">
                  <c:v>152.690883485808</c:v>
                </c:pt>
                <c:pt idx="83">
                  <c:v>156.32413845472701</c:v>
                </c:pt>
                <c:pt idx="84">
                  <c:v>161.76975530626501</c:v>
                </c:pt>
                <c:pt idx="85">
                  <c:v>168.044731857519</c:v>
                </c:pt>
                <c:pt idx="86">
                  <c:v>168.14282132571699</c:v>
                </c:pt>
                <c:pt idx="87">
                  <c:v>167.12610551684301</c:v>
                </c:pt>
                <c:pt idx="88">
                  <c:v>171.92561136967299</c:v>
                </c:pt>
                <c:pt idx="89">
                  <c:v>178.25237207350099</c:v>
                </c:pt>
                <c:pt idx="90">
                  <c:v>179.87813827725799</c:v>
                </c:pt>
                <c:pt idx="91">
                  <c:v>179.57313420153301</c:v>
                </c:pt>
                <c:pt idx="92">
                  <c:v>181.675182265047</c:v>
                </c:pt>
                <c:pt idx="93">
                  <c:v>184.319809258932</c:v>
                </c:pt>
                <c:pt idx="94">
                  <c:v>185.906264073453</c:v>
                </c:pt>
                <c:pt idx="95">
                  <c:v>186.720172662625</c:v>
                </c:pt>
                <c:pt idx="96">
                  <c:v>186.82789663610001</c:v>
                </c:pt>
                <c:pt idx="97">
                  <c:v>185.535102559705</c:v>
                </c:pt>
                <c:pt idx="98">
                  <c:v>190.17719736097999</c:v>
                </c:pt>
                <c:pt idx="99">
                  <c:v>196.63945092807501</c:v>
                </c:pt>
                <c:pt idx="100">
                  <c:v>198.241009936513</c:v>
                </c:pt>
                <c:pt idx="101">
                  <c:v>204.07291816774199</c:v>
                </c:pt>
                <c:pt idx="102">
                  <c:v>213.958031895544</c:v>
                </c:pt>
                <c:pt idx="103">
                  <c:v>219.03206830054799</c:v>
                </c:pt>
                <c:pt idx="104">
                  <c:v>224.11504020676301</c:v>
                </c:pt>
                <c:pt idx="105">
                  <c:v>234.81865410750601</c:v>
                </c:pt>
                <c:pt idx="106">
                  <c:v>232.67004524014999</c:v>
                </c:pt>
                <c:pt idx="107">
                  <c:v>222.57849983214999</c:v>
                </c:pt>
                <c:pt idx="108">
                  <c:v>221.51618572368801</c:v>
                </c:pt>
                <c:pt idx="109">
                  <c:v>226.73366575506</c:v>
                </c:pt>
                <c:pt idx="110">
                  <c:v>225.001383362647</c:v>
                </c:pt>
                <c:pt idx="111">
                  <c:v>217.575137194072</c:v>
                </c:pt>
                <c:pt idx="112">
                  <c:v>216.742196466363</c:v>
                </c:pt>
                <c:pt idx="113">
                  <c:v>217.27522516525801</c:v>
                </c:pt>
                <c:pt idx="114">
                  <c:v>215.283063435636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6-4075-8812-1C938B1B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PrimeMarkets!$P$22:$P$120</c:f>
              <c:numCache>
                <c:formatCode>#,##0_);[Red]\(#,##0\)</c:formatCode>
                <c:ptCount val="99"/>
                <c:pt idx="0">
                  <c:v>91.374341048808901</c:v>
                </c:pt>
                <c:pt idx="1">
                  <c:v>103.58336707174</c:v>
                </c:pt>
                <c:pt idx="2">
                  <c:v>96.712036264008304</c:v>
                </c:pt>
                <c:pt idx="3">
                  <c:v>100</c:v>
                </c:pt>
                <c:pt idx="4">
                  <c:v>102.576557720575</c:v>
                </c:pt>
                <c:pt idx="5">
                  <c:v>108.661340775173</c:v>
                </c:pt>
                <c:pt idx="6">
                  <c:v>103.512431956471</c:v>
                </c:pt>
                <c:pt idx="7">
                  <c:v>103.069291327971</c:v>
                </c:pt>
                <c:pt idx="8">
                  <c:v>107.497763543109</c:v>
                </c:pt>
                <c:pt idx="9">
                  <c:v>107.514539653887</c:v>
                </c:pt>
                <c:pt idx="10">
                  <c:v>111.352749880798</c:v>
                </c:pt>
                <c:pt idx="11">
                  <c:v>116.656775118227</c:v>
                </c:pt>
                <c:pt idx="12">
                  <c:v>116.743338455143</c:v>
                </c:pt>
                <c:pt idx="13">
                  <c:v>119.574136339609</c:v>
                </c:pt>
                <c:pt idx="14">
                  <c:v>115.969848336824</c:v>
                </c:pt>
                <c:pt idx="15">
                  <c:v>126.64502860821101</c:v>
                </c:pt>
                <c:pt idx="16">
                  <c:v>129.06081370213701</c:v>
                </c:pt>
                <c:pt idx="17">
                  <c:v>134.627826866074</c:v>
                </c:pt>
                <c:pt idx="18">
                  <c:v>139.53685002109799</c:v>
                </c:pt>
                <c:pt idx="19">
                  <c:v>139.91830949572201</c:v>
                </c:pt>
                <c:pt idx="20">
                  <c:v>147.78866133425399</c:v>
                </c:pt>
                <c:pt idx="21">
                  <c:v>152.932645383227</c:v>
                </c:pt>
                <c:pt idx="22">
                  <c:v>153.215583495733</c:v>
                </c:pt>
                <c:pt idx="23">
                  <c:v>164.82699984358001</c:v>
                </c:pt>
                <c:pt idx="24">
                  <c:v>172.79340686661001</c:v>
                </c:pt>
                <c:pt idx="25">
                  <c:v>172.79290535039701</c:v>
                </c:pt>
                <c:pt idx="26">
                  <c:v>182.07145797982301</c:v>
                </c:pt>
                <c:pt idx="27">
                  <c:v>184.41897017669299</c:v>
                </c:pt>
                <c:pt idx="28">
                  <c:v>191.868527917563</c:v>
                </c:pt>
                <c:pt idx="29">
                  <c:v>188.475767364848</c:v>
                </c:pt>
                <c:pt idx="30">
                  <c:v>186.47934696482801</c:v>
                </c:pt>
                <c:pt idx="31">
                  <c:v>200.822216964116</c:v>
                </c:pt>
                <c:pt idx="32">
                  <c:v>192.36425849979</c:v>
                </c:pt>
                <c:pt idx="33">
                  <c:v>189.28067164941501</c:v>
                </c:pt>
                <c:pt idx="34">
                  <c:v>193.81300364380201</c:v>
                </c:pt>
                <c:pt idx="35">
                  <c:v>172.06569656766601</c:v>
                </c:pt>
                <c:pt idx="36">
                  <c:v>158.26890865715001</c:v>
                </c:pt>
                <c:pt idx="37">
                  <c:v>153.75327223366901</c:v>
                </c:pt>
                <c:pt idx="38">
                  <c:v>141.168011558514</c:v>
                </c:pt>
                <c:pt idx="39">
                  <c:v>136.71307449875499</c:v>
                </c:pt>
                <c:pt idx="40">
                  <c:v>130.14102336641</c:v>
                </c:pt>
                <c:pt idx="41">
                  <c:v>138.57505694628699</c:v>
                </c:pt>
                <c:pt idx="42">
                  <c:v>120.006316750708</c:v>
                </c:pt>
                <c:pt idx="43">
                  <c:v>136.650396752609</c:v>
                </c:pt>
                <c:pt idx="44">
                  <c:v>121.640480585703</c:v>
                </c:pt>
                <c:pt idx="45">
                  <c:v>133.345708559645</c:v>
                </c:pt>
                <c:pt idx="46">
                  <c:v>136.158173144198</c:v>
                </c:pt>
                <c:pt idx="47">
                  <c:v>125.266539247183</c:v>
                </c:pt>
                <c:pt idx="48">
                  <c:v>134.94262116008201</c:v>
                </c:pt>
                <c:pt idx="49">
                  <c:v>124.725278400424</c:v>
                </c:pt>
                <c:pt idx="50">
                  <c:v>125.89112373164301</c:v>
                </c:pt>
                <c:pt idx="51">
                  <c:v>140.04244332699</c:v>
                </c:pt>
                <c:pt idx="52">
                  <c:v>122.065110852461</c:v>
                </c:pt>
                <c:pt idx="53">
                  <c:v>134.88618976721901</c:v>
                </c:pt>
                <c:pt idx="54">
                  <c:v>139.732802370049</c:v>
                </c:pt>
                <c:pt idx="55">
                  <c:v>143.35578456368299</c:v>
                </c:pt>
                <c:pt idx="56">
                  <c:v>152.92610930108401</c:v>
                </c:pt>
                <c:pt idx="57">
                  <c:v>148.01506032084399</c:v>
                </c:pt>
                <c:pt idx="58">
                  <c:v>165.482305835425</c:v>
                </c:pt>
                <c:pt idx="59">
                  <c:v>161.02701982520699</c:v>
                </c:pt>
                <c:pt idx="60">
                  <c:v>163.49045545874199</c:v>
                </c:pt>
                <c:pt idx="61">
                  <c:v>173.455264928926</c:v>
                </c:pt>
                <c:pt idx="62">
                  <c:v>177.211484043181</c:v>
                </c:pt>
                <c:pt idx="63">
                  <c:v>175.69597425137499</c:v>
                </c:pt>
                <c:pt idx="64">
                  <c:v>181.90881977834101</c:v>
                </c:pt>
                <c:pt idx="65">
                  <c:v>187.76401583015499</c:v>
                </c:pt>
                <c:pt idx="66">
                  <c:v>191.340559311927</c:v>
                </c:pt>
                <c:pt idx="67">
                  <c:v>202.77426844873199</c:v>
                </c:pt>
                <c:pt idx="68">
                  <c:v>208.98157230432099</c:v>
                </c:pt>
                <c:pt idx="69">
                  <c:v>224.93001625718</c:v>
                </c:pt>
                <c:pt idx="70">
                  <c:v>222.569199663961</c:v>
                </c:pt>
                <c:pt idx="71">
                  <c:v>228.00052605726</c:v>
                </c:pt>
                <c:pt idx="72">
                  <c:v>240.663663711498</c:v>
                </c:pt>
                <c:pt idx="73">
                  <c:v>231.75894486969301</c:v>
                </c:pt>
                <c:pt idx="74">
                  <c:v>244.18222739934299</c:v>
                </c:pt>
                <c:pt idx="75">
                  <c:v>243.50639068854599</c:v>
                </c:pt>
                <c:pt idx="76">
                  <c:v>267.09548523514599</c:v>
                </c:pt>
                <c:pt idx="77">
                  <c:v>246.26264588491901</c:v>
                </c:pt>
                <c:pt idx="78">
                  <c:v>251.91704441596599</c:v>
                </c:pt>
                <c:pt idx="79">
                  <c:v>272.24152285442398</c:v>
                </c:pt>
                <c:pt idx="80">
                  <c:v>249.667836312421</c:v>
                </c:pt>
                <c:pt idx="81">
                  <c:v>278.00602838474202</c:v>
                </c:pt>
                <c:pt idx="82">
                  <c:v>275.76440155710497</c:v>
                </c:pt>
                <c:pt idx="83">
                  <c:v>292.40757441728601</c:v>
                </c:pt>
                <c:pt idx="84">
                  <c:v>303.84535558396198</c:v>
                </c:pt>
                <c:pt idx="85">
                  <c:v>310.37332631336102</c:v>
                </c:pt>
                <c:pt idx="86">
                  <c:v>335.83659061389602</c:v>
                </c:pt>
                <c:pt idx="87">
                  <c:v>355.27916604818</c:v>
                </c:pt>
                <c:pt idx="88">
                  <c:v>362.53532359380699</c:v>
                </c:pt>
                <c:pt idx="89">
                  <c:v>380.37649706101502</c:v>
                </c:pt>
                <c:pt idx="90">
                  <c:v>407.304940668678</c:v>
                </c:pt>
                <c:pt idx="91">
                  <c:v>395.11123857366903</c:v>
                </c:pt>
                <c:pt idx="92">
                  <c:v>414.064809338462</c:v>
                </c:pt>
                <c:pt idx="93">
                  <c:v>407.92404674008901</c:v>
                </c:pt>
                <c:pt idx="94">
                  <c:v>417.13269329716002</c:v>
                </c:pt>
                <c:pt idx="95">
                  <c:v>411.02892322256997</c:v>
                </c:pt>
                <c:pt idx="96">
                  <c:v>424.700331580831</c:v>
                </c:pt>
                <c:pt idx="97">
                  <c:v>420.505667550206</c:v>
                </c:pt>
                <c:pt idx="98">
                  <c:v>420.12684691273199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C-473B-AF3B-0A0D4A8FB788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PrimeMarkets!$T$6:$T$120</c:f>
              <c:numCache>
                <c:formatCode>0</c:formatCode>
                <c:ptCount val="115"/>
                <c:pt idx="0">
                  <c:v>67.951439689855107</c:v>
                </c:pt>
                <c:pt idx="1">
                  <c:v>70.154507987870701</c:v>
                </c:pt>
                <c:pt idx="2">
                  <c:v>71.752192741062601</c:v>
                </c:pt>
                <c:pt idx="3">
                  <c:v>70.532746218715502</c:v>
                </c:pt>
                <c:pt idx="4">
                  <c:v>70.325574273711496</c:v>
                </c:pt>
                <c:pt idx="5">
                  <c:v>73.095704762855107</c:v>
                </c:pt>
                <c:pt idx="6">
                  <c:v>77.2389589707863</c:v>
                </c:pt>
                <c:pt idx="7">
                  <c:v>79.313072640419193</c:v>
                </c:pt>
                <c:pt idx="8">
                  <c:v>79.343196210156904</c:v>
                </c:pt>
                <c:pt idx="9">
                  <c:v>79.517858217018897</c:v>
                </c:pt>
                <c:pt idx="10">
                  <c:v>81.333066305812395</c:v>
                </c:pt>
                <c:pt idx="11">
                  <c:v>84.156096883239101</c:v>
                </c:pt>
                <c:pt idx="12">
                  <c:v>86.755726484318004</c:v>
                </c:pt>
                <c:pt idx="13">
                  <c:v>87.660635833956604</c:v>
                </c:pt>
                <c:pt idx="14">
                  <c:v>88.1384303753875</c:v>
                </c:pt>
                <c:pt idx="15">
                  <c:v>90.825565022775507</c:v>
                </c:pt>
                <c:pt idx="16">
                  <c:v>94.569924169896495</c:v>
                </c:pt>
                <c:pt idx="17">
                  <c:v>97.962273412936199</c:v>
                </c:pt>
                <c:pt idx="18">
                  <c:v>99.504705590016997</c:v>
                </c:pt>
                <c:pt idx="19">
                  <c:v>100</c:v>
                </c:pt>
                <c:pt idx="20">
                  <c:v>101.516850684735</c:v>
                </c:pt>
                <c:pt idx="21">
                  <c:v>102.77880684901</c:v>
                </c:pt>
                <c:pt idx="22">
                  <c:v>102.52817721744</c:v>
                </c:pt>
                <c:pt idx="23">
                  <c:v>102.579318275445</c:v>
                </c:pt>
                <c:pt idx="24">
                  <c:v>103.93972000508001</c:v>
                </c:pt>
                <c:pt idx="25">
                  <c:v>107.010399660704</c:v>
                </c:pt>
                <c:pt idx="26">
                  <c:v>110.637552557474</c:v>
                </c:pt>
                <c:pt idx="27">
                  <c:v>111.964875804473</c:v>
                </c:pt>
                <c:pt idx="28">
                  <c:v>112.15899655381</c:v>
                </c:pt>
                <c:pt idx="29">
                  <c:v>113.51741498880099</c:v>
                </c:pt>
                <c:pt idx="30">
                  <c:v>116.65180635366499</c:v>
                </c:pt>
                <c:pt idx="31">
                  <c:v>120.688958564641</c:v>
                </c:pt>
                <c:pt idx="32">
                  <c:v>126.874821623123</c:v>
                </c:pt>
                <c:pt idx="33">
                  <c:v>133.83238612053299</c:v>
                </c:pt>
                <c:pt idx="34">
                  <c:v>135.08645236668499</c:v>
                </c:pt>
                <c:pt idx="35">
                  <c:v>135.97176587103101</c:v>
                </c:pt>
                <c:pt idx="36">
                  <c:v>143.779624286179</c:v>
                </c:pt>
                <c:pt idx="37">
                  <c:v>152.86009365857299</c:v>
                </c:pt>
                <c:pt idx="38">
                  <c:v>156.244713784678</c:v>
                </c:pt>
                <c:pt idx="39">
                  <c:v>158.332263015781</c:v>
                </c:pt>
                <c:pt idx="40">
                  <c:v>163.21091164541801</c:v>
                </c:pt>
                <c:pt idx="41">
                  <c:v>167.930795721979</c:v>
                </c:pt>
                <c:pt idx="42">
                  <c:v>171.06968573203699</c:v>
                </c:pt>
                <c:pt idx="43">
                  <c:v>173.18878370987801</c:v>
                </c:pt>
                <c:pt idx="44">
                  <c:v>175.513168729961</c:v>
                </c:pt>
                <c:pt idx="45">
                  <c:v>178.48377469239401</c:v>
                </c:pt>
                <c:pt idx="46">
                  <c:v>178.84391627541501</c:v>
                </c:pt>
                <c:pt idx="47">
                  <c:v>175.75391748163</c:v>
                </c:pt>
                <c:pt idx="48">
                  <c:v>172.73796569182099</c:v>
                </c:pt>
                <c:pt idx="49">
                  <c:v>171.642249026348</c:v>
                </c:pt>
                <c:pt idx="50">
                  <c:v>165.5176056251</c:v>
                </c:pt>
                <c:pt idx="51">
                  <c:v>154.472713213736</c:v>
                </c:pt>
                <c:pt idx="52">
                  <c:v>143.11468353335701</c:v>
                </c:pt>
                <c:pt idx="53">
                  <c:v>135.624668323419</c:v>
                </c:pt>
                <c:pt idx="54">
                  <c:v>132.83036433471401</c:v>
                </c:pt>
                <c:pt idx="55">
                  <c:v>129.655899767573</c:v>
                </c:pt>
                <c:pt idx="56">
                  <c:v>127.66588146539399</c:v>
                </c:pt>
                <c:pt idx="57">
                  <c:v>128.944684026087</c:v>
                </c:pt>
                <c:pt idx="58">
                  <c:v>125.342091050736</c:v>
                </c:pt>
                <c:pt idx="59">
                  <c:v>118.438712746203</c:v>
                </c:pt>
                <c:pt idx="60">
                  <c:v>118.27746067241</c:v>
                </c:pt>
                <c:pt idx="61">
                  <c:v>123.155673028687</c:v>
                </c:pt>
                <c:pt idx="62">
                  <c:v>122.91993673668399</c:v>
                </c:pt>
                <c:pt idx="63">
                  <c:v>118.876891254775</c:v>
                </c:pt>
                <c:pt idx="64">
                  <c:v>118.469938203946</c:v>
                </c:pt>
                <c:pt idx="65">
                  <c:v>120.285602721923</c:v>
                </c:pt>
                <c:pt idx="66">
                  <c:v>123.283143415837</c:v>
                </c:pt>
                <c:pt idx="67">
                  <c:v>124.471687965255</c:v>
                </c:pt>
                <c:pt idx="68">
                  <c:v>125.138241982224</c:v>
                </c:pt>
                <c:pt idx="69">
                  <c:v>129.08062066116199</c:v>
                </c:pt>
                <c:pt idx="70">
                  <c:v>133.430623351988</c:v>
                </c:pt>
                <c:pt idx="71">
                  <c:v>135.50315433336601</c:v>
                </c:pt>
                <c:pt idx="72">
                  <c:v>139.654213568454</c:v>
                </c:pt>
                <c:pt idx="73">
                  <c:v>146.56592671366499</c:v>
                </c:pt>
                <c:pt idx="74">
                  <c:v>150.29527862936899</c:v>
                </c:pt>
                <c:pt idx="75">
                  <c:v>151.210426017869</c:v>
                </c:pt>
                <c:pt idx="76">
                  <c:v>154.89410392406199</c:v>
                </c:pt>
                <c:pt idx="77">
                  <c:v>161.558515043645</c:v>
                </c:pt>
                <c:pt idx="78">
                  <c:v>163.98951516474901</c:v>
                </c:pt>
                <c:pt idx="79">
                  <c:v>163.292223948632</c:v>
                </c:pt>
                <c:pt idx="80">
                  <c:v>168.61063611543099</c:v>
                </c:pt>
                <c:pt idx="81">
                  <c:v>178.297336404063</c:v>
                </c:pt>
                <c:pt idx="82">
                  <c:v>181.164089250507</c:v>
                </c:pt>
                <c:pt idx="83">
                  <c:v>180.38730859961399</c:v>
                </c:pt>
                <c:pt idx="84">
                  <c:v>190.37580542063199</c:v>
                </c:pt>
                <c:pt idx="85">
                  <c:v>207.744488125983</c:v>
                </c:pt>
                <c:pt idx="86">
                  <c:v>212.41259334175399</c:v>
                </c:pt>
                <c:pt idx="87">
                  <c:v>208.144587220223</c:v>
                </c:pt>
                <c:pt idx="88">
                  <c:v>210.93435871822601</c:v>
                </c:pt>
                <c:pt idx="89">
                  <c:v>217.54876121345299</c:v>
                </c:pt>
                <c:pt idx="90">
                  <c:v>223.38859752789</c:v>
                </c:pt>
                <c:pt idx="91">
                  <c:v>227.39969467647401</c:v>
                </c:pt>
                <c:pt idx="92">
                  <c:v>231.157544924332</c:v>
                </c:pt>
                <c:pt idx="93">
                  <c:v>234.664553631237</c:v>
                </c:pt>
                <c:pt idx="94">
                  <c:v>238.314910656405</c:v>
                </c:pt>
                <c:pt idx="95">
                  <c:v>242.60565428618801</c:v>
                </c:pt>
                <c:pt idx="96">
                  <c:v>247.63382315254299</c:v>
                </c:pt>
                <c:pt idx="97">
                  <c:v>252.536632887926</c:v>
                </c:pt>
                <c:pt idx="98">
                  <c:v>260.02858869310597</c:v>
                </c:pt>
                <c:pt idx="99">
                  <c:v>269.245841189038</c:v>
                </c:pt>
                <c:pt idx="100">
                  <c:v>279.43926128369799</c:v>
                </c:pt>
                <c:pt idx="101">
                  <c:v>295.00152801244201</c:v>
                </c:pt>
                <c:pt idx="102">
                  <c:v>309.79182113309901</c:v>
                </c:pt>
                <c:pt idx="103">
                  <c:v>319.64072460723003</c:v>
                </c:pt>
                <c:pt idx="104">
                  <c:v>338.909074725869</c:v>
                </c:pt>
                <c:pt idx="105">
                  <c:v>367.71252456009103</c:v>
                </c:pt>
                <c:pt idx="106">
                  <c:v>371.90058746262099</c:v>
                </c:pt>
                <c:pt idx="107">
                  <c:v>363.43049056111101</c:v>
                </c:pt>
                <c:pt idx="108">
                  <c:v>372.29410822048698</c:v>
                </c:pt>
                <c:pt idx="109">
                  <c:v>388.03527313228102</c:v>
                </c:pt>
                <c:pt idx="110">
                  <c:v>395.498478482378</c:v>
                </c:pt>
                <c:pt idx="111">
                  <c:v>395.21269218903899</c:v>
                </c:pt>
                <c:pt idx="112">
                  <c:v>394.139387557102</c:v>
                </c:pt>
                <c:pt idx="113">
                  <c:v>396.08590071683602</c:v>
                </c:pt>
                <c:pt idx="114">
                  <c:v>403.88226092277301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C-473B-AF3B-0A0D4A8F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PrimeMarkets!$Q$22:$Q$120</c:f>
              <c:numCache>
                <c:formatCode>#,##0_);[Red]\(#,##0\)</c:formatCode>
                <c:ptCount val="99"/>
                <c:pt idx="0">
                  <c:v>90.095153610931604</c:v>
                </c:pt>
                <c:pt idx="1">
                  <c:v>98.884452844877501</c:v>
                </c:pt>
                <c:pt idx="2">
                  <c:v>99.770468473087206</c:v>
                </c:pt>
                <c:pt idx="3">
                  <c:v>100</c:v>
                </c:pt>
                <c:pt idx="4">
                  <c:v>103.745994110566</c:v>
                </c:pt>
                <c:pt idx="5">
                  <c:v>102.285559999006</c:v>
                </c:pt>
                <c:pt idx="6">
                  <c:v>105.711373842757</c:v>
                </c:pt>
                <c:pt idx="7">
                  <c:v>104.650539812245</c:v>
                </c:pt>
                <c:pt idx="8">
                  <c:v>114.048567963011</c:v>
                </c:pt>
                <c:pt idx="9">
                  <c:v>114.487766355326</c:v>
                </c:pt>
                <c:pt idx="10">
                  <c:v>120.184175362247</c:v>
                </c:pt>
                <c:pt idx="11">
                  <c:v>125.74638042236001</c:v>
                </c:pt>
                <c:pt idx="12">
                  <c:v>125.666022053387</c:v>
                </c:pt>
                <c:pt idx="13">
                  <c:v>136.320507605968</c:v>
                </c:pt>
                <c:pt idx="14">
                  <c:v>146.179413812755</c:v>
                </c:pt>
                <c:pt idx="15">
                  <c:v>146.51031980161</c:v>
                </c:pt>
                <c:pt idx="16">
                  <c:v>154.86390453587899</c:v>
                </c:pt>
                <c:pt idx="17">
                  <c:v>164.07827181311799</c:v>
                </c:pt>
                <c:pt idx="18">
                  <c:v>168.66016319460201</c:v>
                </c:pt>
                <c:pt idx="19">
                  <c:v>173.41800061905499</c:v>
                </c:pt>
                <c:pt idx="20">
                  <c:v>189.08784775833701</c:v>
                </c:pt>
                <c:pt idx="21">
                  <c:v>201.023112064711</c:v>
                </c:pt>
                <c:pt idx="22">
                  <c:v>204.54880264740399</c:v>
                </c:pt>
                <c:pt idx="23">
                  <c:v>202.28451580070899</c:v>
                </c:pt>
                <c:pt idx="24">
                  <c:v>212.07592149137599</c:v>
                </c:pt>
                <c:pt idx="25">
                  <c:v>225.126950109201</c:v>
                </c:pt>
                <c:pt idx="26">
                  <c:v>217.99448286214101</c:v>
                </c:pt>
                <c:pt idx="27">
                  <c:v>218.63323222928199</c:v>
                </c:pt>
                <c:pt idx="28">
                  <c:v>228.67253763186301</c:v>
                </c:pt>
                <c:pt idx="29">
                  <c:v>236.87357521017299</c:v>
                </c:pt>
                <c:pt idx="30">
                  <c:v>246.38107691524999</c:v>
                </c:pt>
                <c:pt idx="31">
                  <c:v>229.01083284189801</c:v>
                </c:pt>
                <c:pt idx="32">
                  <c:v>228.51220806310801</c:v>
                </c:pt>
                <c:pt idx="33">
                  <c:v>233.41335252403999</c:v>
                </c:pt>
                <c:pt idx="34">
                  <c:v>211.32478591897399</c:v>
                </c:pt>
                <c:pt idx="35">
                  <c:v>224.092401121546</c:v>
                </c:pt>
                <c:pt idx="36">
                  <c:v>198.117462713696</c:v>
                </c:pt>
                <c:pt idx="37">
                  <c:v>201.22815071843399</c:v>
                </c:pt>
                <c:pt idx="38">
                  <c:v>184.14440415400099</c:v>
                </c:pt>
                <c:pt idx="39">
                  <c:v>176.0899918993</c:v>
                </c:pt>
                <c:pt idx="40">
                  <c:v>189.32257536457101</c:v>
                </c:pt>
                <c:pt idx="41">
                  <c:v>158.195872632434</c:v>
                </c:pt>
                <c:pt idx="42">
                  <c:v>169.11393563372701</c:v>
                </c:pt>
                <c:pt idx="43">
                  <c:v>174.35826490866</c:v>
                </c:pt>
                <c:pt idx="44">
                  <c:v>180.15277555869301</c:v>
                </c:pt>
                <c:pt idx="45">
                  <c:v>168.886993314145</c:v>
                </c:pt>
                <c:pt idx="46">
                  <c:v>176.83310507397499</c:v>
                </c:pt>
                <c:pt idx="47">
                  <c:v>180.241483702008</c:v>
                </c:pt>
                <c:pt idx="48">
                  <c:v>180.919344365814</c:v>
                </c:pt>
                <c:pt idx="49">
                  <c:v>192.11780494956801</c:v>
                </c:pt>
                <c:pt idx="50">
                  <c:v>185.76297193028299</c:v>
                </c:pt>
                <c:pt idx="51">
                  <c:v>193.50895042404699</c:v>
                </c:pt>
                <c:pt idx="52">
                  <c:v>193.23600010598099</c:v>
                </c:pt>
                <c:pt idx="53">
                  <c:v>205.211232840256</c:v>
                </c:pt>
                <c:pt idx="54">
                  <c:v>215.863749444804</c:v>
                </c:pt>
                <c:pt idx="55">
                  <c:v>223.606343374863</c:v>
                </c:pt>
                <c:pt idx="56">
                  <c:v>227.41959239703499</c:v>
                </c:pt>
                <c:pt idx="57">
                  <c:v>230.73086761719799</c:v>
                </c:pt>
                <c:pt idx="58">
                  <c:v>236.610323422617</c:v>
                </c:pt>
                <c:pt idx="59">
                  <c:v>250.340042501471</c:v>
                </c:pt>
                <c:pt idx="60">
                  <c:v>251.54538268164299</c:v>
                </c:pt>
                <c:pt idx="61">
                  <c:v>249.304965421156</c:v>
                </c:pt>
                <c:pt idx="62">
                  <c:v>264.63884035465298</c:v>
                </c:pt>
                <c:pt idx="63">
                  <c:v>266.51114201708799</c:v>
                </c:pt>
                <c:pt idx="64">
                  <c:v>273.28679837753299</c:v>
                </c:pt>
                <c:pt idx="65">
                  <c:v>278.09216621886299</c:v>
                </c:pt>
                <c:pt idx="66">
                  <c:v>291.752050752505</c:v>
                </c:pt>
                <c:pt idx="67">
                  <c:v>300.96296320311399</c:v>
                </c:pt>
                <c:pt idx="68">
                  <c:v>304.98041470263797</c:v>
                </c:pt>
                <c:pt idx="69">
                  <c:v>307.73394413602102</c:v>
                </c:pt>
                <c:pt idx="70">
                  <c:v>315.06535810309299</c:v>
                </c:pt>
                <c:pt idx="71">
                  <c:v>328.91147889682202</c:v>
                </c:pt>
                <c:pt idx="72">
                  <c:v>345.87673478394498</c:v>
                </c:pt>
                <c:pt idx="73">
                  <c:v>328.95174575853099</c:v>
                </c:pt>
                <c:pt idx="74">
                  <c:v>328.05384918308499</c:v>
                </c:pt>
                <c:pt idx="75">
                  <c:v>332.26898318433501</c:v>
                </c:pt>
                <c:pt idx="76">
                  <c:v>345.27856431992802</c:v>
                </c:pt>
                <c:pt idx="77">
                  <c:v>352.27313776071298</c:v>
                </c:pt>
                <c:pt idx="78">
                  <c:v>338.65524430386898</c:v>
                </c:pt>
                <c:pt idx="79">
                  <c:v>332.78515607981302</c:v>
                </c:pt>
                <c:pt idx="80">
                  <c:v>334.76731085254698</c:v>
                </c:pt>
                <c:pt idx="81">
                  <c:v>335.47393685066299</c:v>
                </c:pt>
                <c:pt idx="82">
                  <c:v>349.22220940679699</c:v>
                </c:pt>
                <c:pt idx="83">
                  <c:v>350.59595306879902</c:v>
                </c:pt>
                <c:pt idx="84">
                  <c:v>366.58540732168098</c:v>
                </c:pt>
                <c:pt idx="85">
                  <c:v>362.15699976405699</c:v>
                </c:pt>
                <c:pt idx="86">
                  <c:v>372.48717295346</c:v>
                </c:pt>
                <c:pt idx="87">
                  <c:v>413.08473365699803</c:v>
                </c:pt>
                <c:pt idx="88">
                  <c:v>377.74508383205398</c:v>
                </c:pt>
                <c:pt idx="89">
                  <c:v>393.45680212506301</c:v>
                </c:pt>
                <c:pt idx="90">
                  <c:v>421.40656857551198</c:v>
                </c:pt>
                <c:pt idx="91">
                  <c:v>416.34991388668601</c:v>
                </c:pt>
                <c:pt idx="92">
                  <c:v>418.53018769911699</c:v>
                </c:pt>
                <c:pt idx="93">
                  <c:v>400.78798859932198</c:v>
                </c:pt>
                <c:pt idx="94">
                  <c:v>412.08225071614697</c:v>
                </c:pt>
                <c:pt idx="95">
                  <c:v>407.74351581433399</c:v>
                </c:pt>
                <c:pt idx="96">
                  <c:v>420.78171871388702</c:v>
                </c:pt>
                <c:pt idx="97">
                  <c:v>406.35234181218902</c:v>
                </c:pt>
                <c:pt idx="98">
                  <c:v>404.76190080472401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7-4BC6-BE1C-F63E793D9786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PrimeMarkets!$U$6:$U$120</c:f>
              <c:numCache>
                <c:formatCode>0</c:formatCode>
                <c:ptCount val="115"/>
                <c:pt idx="0">
                  <c:v>68.797426929591595</c:v>
                </c:pt>
                <c:pt idx="1">
                  <c:v>67.929093746379095</c:v>
                </c:pt>
                <c:pt idx="2">
                  <c:v>69.821471626947798</c:v>
                </c:pt>
                <c:pt idx="3">
                  <c:v>73.991393050456196</c:v>
                </c:pt>
                <c:pt idx="4">
                  <c:v>76.193224526960506</c:v>
                </c:pt>
                <c:pt idx="5">
                  <c:v>77.255020581385196</c:v>
                </c:pt>
                <c:pt idx="6">
                  <c:v>79.562049096230098</c:v>
                </c:pt>
                <c:pt idx="7">
                  <c:v>81.959890831542793</c:v>
                </c:pt>
                <c:pt idx="8">
                  <c:v>83.202083740134796</c:v>
                </c:pt>
                <c:pt idx="9">
                  <c:v>84.467371099634505</c:v>
                </c:pt>
                <c:pt idx="10">
                  <c:v>84.886916509843203</c:v>
                </c:pt>
                <c:pt idx="11">
                  <c:v>85.4081743472629</c:v>
                </c:pt>
                <c:pt idx="12">
                  <c:v>87.7490955467498</c:v>
                </c:pt>
                <c:pt idx="13">
                  <c:v>91.2141905557244</c:v>
                </c:pt>
                <c:pt idx="14">
                  <c:v>93.873512876494601</c:v>
                </c:pt>
                <c:pt idx="15">
                  <c:v>94.874947820736907</c:v>
                </c:pt>
                <c:pt idx="16">
                  <c:v>95.966674728712405</c:v>
                </c:pt>
                <c:pt idx="17">
                  <c:v>97.857502298461895</c:v>
                </c:pt>
                <c:pt idx="18">
                  <c:v>99.047048077042305</c:v>
                </c:pt>
                <c:pt idx="19">
                  <c:v>100</c:v>
                </c:pt>
                <c:pt idx="20">
                  <c:v>102.179107563258</c:v>
                </c:pt>
                <c:pt idx="21">
                  <c:v>105.213976432089</c:v>
                </c:pt>
                <c:pt idx="22">
                  <c:v>107.45627440096</c:v>
                </c:pt>
                <c:pt idx="23">
                  <c:v>108.510885080777</c:v>
                </c:pt>
                <c:pt idx="24">
                  <c:v>109.73285739398101</c:v>
                </c:pt>
                <c:pt idx="25">
                  <c:v>112.243035889989</c:v>
                </c:pt>
                <c:pt idx="26">
                  <c:v>116.599946361189</c:v>
                </c:pt>
                <c:pt idx="27">
                  <c:v>120.872192395971</c:v>
                </c:pt>
                <c:pt idx="28">
                  <c:v>124.88289235014101</c:v>
                </c:pt>
                <c:pt idx="29">
                  <c:v>128.706349456466</c:v>
                </c:pt>
                <c:pt idx="30">
                  <c:v>132.48329423437801</c:v>
                </c:pt>
                <c:pt idx="31">
                  <c:v>137.91244646154101</c:v>
                </c:pt>
                <c:pt idx="32">
                  <c:v>145.148679494395</c:v>
                </c:pt>
                <c:pt idx="33">
                  <c:v>151.99997932997701</c:v>
                </c:pt>
                <c:pt idx="34">
                  <c:v>155.43397303472599</c:v>
                </c:pt>
                <c:pt idx="35">
                  <c:v>159.232878039463</c:v>
                </c:pt>
                <c:pt idx="36">
                  <c:v>169.548904800564</c:v>
                </c:pt>
                <c:pt idx="37">
                  <c:v>181.896843180529</c:v>
                </c:pt>
                <c:pt idx="38">
                  <c:v>183.08582921205399</c:v>
                </c:pt>
                <c:pt idx="39">
                  <c:v>181.205213901945</c:v>
                </c:pt>
                <c:pt idx="40">
                  <c:v>187.71241750785001</c:v>
                </c:pt>
                <c:pt idx="41">
                  <c:v>193.49799076716201</c:v>
                </c:pt>
                <c:pt idx="42">
                  <c:v>189.55279864137901</c:v>
                </c:pt>
                <c:pt idx="43">
                  <c:v>186.99985368690199</c:v>
                </c:pt>
                <c:pt idx="44">
                  <c:v>193.81319236161499</c:v>
                </c:pt>
                <c:pt idx="45">
                  <c:v>199.32934134098801</c:v>
                </c:pt>
                <c:pt idx="46">
                  <c:v>194.40766319289801</c:v>
                </c:pt>
                <c:pt idx="47">
                  <c:v>187.113086164778</c:v>
                </c:pt>
                <c:pt idx="48">
                  <c:v>184.32929250722199</c:v>
                </c:pt>
                <c:pt idx="49">
                  <c:v>181.382410522481</c:v>
                </c:pt>
                <c:pt idx="50">
                  <c:v>169.40488630865201</c:v>
                </c:pt>
                <c:pt idx="51">
                  <c:v>156.991118514975</c:v>
                </c:pt>
                <c:pt idx="52">
                  <c:v>151.875227405261</c:v>
                </c:pt>
                <c:pt idx="53">
                  <c:v>148.933613172165</c:v>
                </c:pt>
                <c:pt idx="54">
                  <c:v>145.349254782656</c:v>
                </c:pt>
                <c:pt idx="55">
                  <c:v>141.12229979756799</c:v>
                </c:pt>
                <c:pt idx="56">
                  <c:v>137.08657619440899</c:v>
                </c:pt>
                <c:pt idx="57">
                  <c:v>132.37871667661699</c:v>
                </c:pt>
                <c:pt idx="58">
                  <c:v>132.20937904667099</c:v>
                </c:pt>
                <c:pt idx="59">
                  <c:v>133.88323392434401</c:v>
                </c:pt>
                <c:pt idx="60">
                  <c:v>131.915953947562</c:v>
                </c:pt>
                <c:pt idx="61">
                  <c:v>129.667678463268</c:v>
                </c:pt>
                <c:pt idx="62">
                  <c:v>130.17096715548499</c:v>
                </c:pt>
                <c:pt idx="63">
                  <c:v>131.17632323183901</c:v>
                </c:pt>
                <c:pt idx="64">
                  <c:v>131.688532372145</c:v>
                </c:pt>
                <c:pt idx="65">
                  <c:v>134.01884467695299</c:v>
                </c:pt>
                <c:pt idx="66">
                  <c:v>136.642476857389</c:v>
                </c:pt>
                <c:pt idx="67">
                  <c:v>137.6734362334</c:v>
                </c:pt>
                <c:pt idx="68">
                  <c:v>141.08266543757099</c:v>
                </c:pt>
                <c:pt idx="69">
                  <c:v>149.23082707751701</c:v>
                </c:pt>
                <c:pt idx="70">
                  <c:v>152.416249749971</c:v>
                </c:pt>
                <c:pt idx="71">
                  <c:v>150.52938992072899</c:v>
                </c:pt>
                <c:pt idx="72">
                  <c:v>153.54475716589701</c:v>
                </c:pt>
                <c:pt idx="73">
                  <c:v>160.51494892288801</c:v>
                </c:pt>
                <c:pt idx="74">
                  <c:v>164.69004467507801</c:v>
                </c:pt>
                <c:pt idx="75">
                  <c:v>165.739214811702</c:v>
                </c:pt>
                <c:pt idx="76">
                  <c:v>168.79169137703599</c:v>
                </c:pt>
                <c:pt idx="77">
                  <c:v>172.38339327220999</c:v>
                </c:pt>
                <c:pt idx="78">
                  <c:v>173.65225550214799</c:v>
                </c:pt>
                <c:pt idx="79">
                  <c:v>174.988375805564</c:v>
                </c:pt>
                <c:pt idx="80">
                  <c:v>179.174807203206</c:v>
                </c:pt>
                <c:pt idx="81">
                  <c:v>184.515182329298</c:v>
                </c:pt>
                <c:pt idx="82">
                  <c:v>189.008501766476</c:v>
                </c:pt>
                <c:pt idx="83">
                  <c:v>193.197972305322</c:v>
                </c:pt>
                <c:pt idx="84">
                  <c:v>200.11607723703801</c:v>
                </c:pt>
                <c:pt idx="85">
                  <c:v>208.649335179026</c:v>
                </c:pt>
                <c:pt idx="86">
                  <c:v>210.88090285640399</c:v>
                </c:pt>
                <c:pt idx="87">
                  <c:v>208.98144723284099</c:v>
                </c:pt>
                <c:pt idx="88">
                  <c:v>209.06492079436501</c:v>
                </c:pt>
                <c:pt idx="89">
                  <c:v>209.78330541814299</c:v>
                </c:pt>
                <c:pt idx="90">
                  <c:v>211.228130951401</c:v>
                </c:pt>
                <c:pt idx="91">
                  <c:v>212.59012556828699</c:v>
                </c:pt>
                <c:pt idx="92">
                  <c:v>212.89585994899301</c:v>
                </c:pt>
                <c:pt idx="93">
                  <c:v>213.53553587290801</c:v>
                </c:pt>
                <c:pt idx="94">
                  <c:v>215.00073822728299</c:v>
                </c:pt>
                <c:pt idx="95">
                  <c:v>216.53802280339599</c:v>
                </c:pt>
                <c:pt idx="96">
                  <c:v>216.17187618142901</c:v>
                </c:pt>
                <c:pt idx="97">
                  <c:v>212.85280477010599</c:v>
                </c:pt>
                <c:pt idx="98">
                  <c:v>215.649304192757</c:v>
                </c:pt>
                <c:pt idx="99">
                  <c:v>224.29847162993701</c:v>
                </c:pt>
                <c:pt idx="100">
                  <c:v>232.636472531339</c:v>
                </c:pt>
                <c:pt idx="101">
                  <c:v>243.629803674161</c:v>
                </c:pt>
                <c:pt idx="102">
                  <c:v>253.23035281783399</c:v>
                </c:pt>
                <c:pt idx="103">
                  <c:v>257.64244964954202</c:v>
                </c:pt>
                <c:pt idx="104">
                  <c:v>263.01413376789799</c:v>
                </c:pt>
                <c:pt idx="105">
                  <c:v>270.77206739597199</c:v>
                </c:pt>
                <c:pt idx="106">
                  <c:v>272.10279093783799</c:v>
                </c:pt>
                <c:pt idx="107">
                  <c:v>270.534241728479</c:v>
                </c:pt>
                <c:pt idx="108">
                  <c:v>273.27683688549899</c:v>
                </c:pt>
                <c:pt idx="109">
                  <c:v>279.92619430134999</c:v>
                </c:pt>
                <c:pt idx="110">
                  <c:v>283.25519717794901</c:v>
                </c:pt>
                <c:pt idx="111">
                  <c:v>281.90702956804898</c:v>
                </c:pt>
                <c:pt idx="112">
                  <c:v>282.776733459127</c:v>
                </c:pt>
                <c:pt idx="113">
                  <c:v>282.993251349226</c:v>
                </c:pt>
                <c:pt idx="114">
                  <c:v>279.38453332094502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7-4BC6-BE1C-F63E793D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PrimeMarkets!$R$22:$R$120</c:f>
              <c:numCache>
                <c:formatCode>#,##0_);[Red]\(#,##0\)</c:formatCode>
                <c:ptCount val="99"/>
                <c:pt idx="0">
                  <c:v>93.115406975790094</c:v>
                </c:pt>
                <c:pt idx="1">
                  <c:v>99.381235344957801</c:v>
                </c:pt>
                <c:pt idx="2">
                  <c:v>100.29277679960499</c:v>
                </c:pt>
                <c:pt idx="3">
                  <c:v>100</c:v>
                </c:pt>
                <c:pt idx="4">
                  <c:v>103.543455360819</c:v>
                </c:pt>
                <c:pt idx="5">
                  <c:v>111.441894082321</c:v>
                </c:pt>
                <c:pt idx="6">
                  <c:v>113.598901744633</c:v>
                </c:pt>
                <c:pt idx="7">
                  <c:v>114.230289599462</c:v>
                </c:pt>
                <c:pt idx="8">
                  <c:v>121.498279722923</c:v>
                </c:pt>
                <c:pt idx="9">
                  <c:v>127.935626023182</c:v>
                </c:pt>
                <c:pt idx="10">
                  <c:v>131.88911101864201</c:v>
                </c:pt>
                <c:pt idx="11">
                  <c:v>140.635921201402</c:v>
                </c:pt>
                <c:pt idx="12">
                  <c:v>142.207323097185</c:v>
                </c:pt>
                <c:pt idx="13">
                  <c:v>152.62680552335999</c:v>
                </c:pt>
                <c:pt idx="14">
                  <c:v>160.75448292167701</c:v>
                </c:pt>
                <c:pt idx="15">
                  <c:v>161.49464218915699</c:v>
                </c:pt>
                <c:pt idx="16">
                  <c:v>170.13054660320901</c:v>
                </c:pt>
                <c:pt idx="17">
                  <c:v>175.37308420834799</c:v>
                </c:pt>
                <c:pt idx="18">
                  <c:v>184.12473311182501</c:v>
                </c:pt>
                <c:pt idx="19">
                  <c:v>187.43097690332101</c:v>
                </c:pt>
                <c:pt idx="20">
                  <c:v>196.96007730187199</c:v>
                </c:pt>
                <c:pt idx="21">
                  <c:v>200.83227095418201</c:v>
                </c:pt>
                <c:pt idx="22">
                  <c:v>210.90363857697099</c:v>
                </c:pt>
                <c:pt idx="23">
                  <c:v>207.774419413864</c:v>
                </c:pt>
                <c:pt idx="24">
                  <c:v>223.01340823775601</c:v>
                </c:pt>
                <c:pt idx="25">
                  <c:v>213.57640911311</c:v>
                </c:pt>
                <c:pt idx="26">
                  <c:v>214.031114075641</c:v>
                </c:pt>
                <c:pt idx="27">
                  <c:v>213.654230263084</c:v>
                </c:pt>
                <c:pt idx="28">
                  <c:v>216.95234939951399</c:v>
                </c:pt>
                <c:pt idx="29">
                  <c:v>228.73918487492699</c:v>
                </c:pt>
                <c:pt idx="30">
                  <c:v>233.078144907005</c:v>
                </c:pt>
                <c:pt idx="31">
                  <c:v>217.57705353838799</c:v>
                </c:pt>
                <c:pt idx="32">
                  <c:v>212.49878669499401</c:v>
                </c:pt>
                <c:pt idx="33">
                  <c:v>209.916465166959</c:v>
                </c:pt>
                <c:pt idx="34">
                  <c:v>212.03757174490499</c:v>
                </c:pt>
                <c:pt idx="35">
                  <c:v>214.60741976822101</c:v>
                </c:pt>
                <c:pt idx="36">
                  <c:v>198.37158666431301</c:v>
                </c:pt>
                <c:pt idx="37">
                  <c:v>194.249650200687</c:v>
                </c:pt>
                <c:pt idx="38">
                  <c:v>179.17500874759</c:v>
                </c:pt>
                <c:pt idx="39">
                  <c:v>161.870784348846</c:v>
                </c:pt>
                <c:pt idx="40">
                  <c:v>174.80976516883899</c:v>
                </c:pt>
                <c:pt idx="41">
                  <c:v>166.329716858789</c:v>
                </c:pt>
                <c:pt idx="42">
                  <c:v>177.26031471189199</c:v>
                </c:pt>
                <c:pt idx="43">
                  <c:v>180.82125356444999</c:v>
                </c:pt>
                <c:pt idx="44">
                  <c:v>173.54084082485701</c:v>
                </c:pt>
                <c:pt idx="45">
                  <c:v>183.546317589654</c:v>
                </c:pt>
                <c:pt idx="46">
                  <c:v>187.87349362878601</c:v>
                </c:pt>
                <c:pt idx="47">
                  <c:v>193.07753571044699</c:v>
                </c:pt>
                <c:pt idx="48">
                  <c:v>194.809132886611</c:v>
                </c:pt>
                <c:pt idx="49">
                  <c:v>201.84241261810399</c:v>
                </c:pt>
                <c:pt idx="50">
                  <c:v>197.84975461166101</c:v>
                </c:pt>
                <c:pt idx="51">
                  <c:v>208.82525650257199</c:v>
                </c:pt>
                <c:pt idx="52">
                  <c:v>213.18989292486299</c:v>
                </c:pt>
                <c:pt idx="53">
                  <c:v>226.044035293745</c:v>
                </c:pt>
                <c:pt idx="54">
                  <c:v>232.05343157251301</c:v>
                </c:pt>
                <c:pt idx="55">
                  <c:v>243.29997178046801</c:v>
                </c:pt>
                <c:pt idx="56">
                  <c:v>252.170508440368</c:v>
                </c:pt>
                <c:pt idx="57">
                  <c:v>260.93183723873699</c:v>
                </c:pt>
                <c:pt idx="58">
                  <c:v>259.27870020706399</c:v>
                </c:pt>
                <c:pt idx="59">
                  <c:v>283.014670631797</c:v>
                </c:pt>
                <c:pt idx="60">
                  <c:v>286.050804696743</c:v>
                </c:pt>
                <c:pt idx="61">
                  <c:v>288.50385618809599</c:v>
                </c:pt>
                <c:pt idx="62">
                  <c:v>308.55773543222301</c:v>
                </c:pt>
                <c:pt idx="63">
                  <c:v>302.36166569490302</c:v>
                </c:pt>
                <c:pt idx="64">
                  <c:v>307.58994455648502</c:v>
                </c:pt>
                <c:pt idx="65">
                  <c:v>339.52380827627502</c:v>
                </c:pt>
                <c:pt idx="66">
                  <c:v>322.734365924332</c:v>
                </c:pt>
                <c:pt idx="67">
                  <c:v>349.21954817487199</c:v>
                </c:pt>
                <c:pt idx="68">
                  <c:v>339.170232640027</c:v>
                </c:pt>
                <c:pt idx="69">
                  <c:v>370.871904751893</c:v>
                </c:pt>
                <c:pt idx="70">
                  <c:v>359.27643208207701</c:v>
                </c:pt>
                <c:pt idx="71">
                  <c:v>369.16394984029301</c:v>
                </c:pt>
                <c:pt idx="72">
                  <c:v>378.853889460505</c:v>
                </c:pt>
                <c:pt idx="73">
                  <c:v>383.10661609951302</c:v>
                </c:pt>
                <c:pt idx="74">
                  <c:v>382.12926511893301</c:v>
                </c:pt>
                <c:pt idx="75">
                  <c:v>385.92758871994499</c:v>
                </c:pt>
                <c:pt idx="76">
                  <c:v>391.55270998807799</c:v>
                </c:pt>
                <c:pt idx="77">
                  <c:v>390.73213578053799</c:v>
                </c:pt>
                <c:pt idx="78">
                  <c:v>409.669261589641</c:v>
                </c:pt>
                <c:pt idx="79">
                  <c:v>409.699816506346</c:v>
                </c:pt>
                <c:pt idx="80">
                  <c:v>402.02006762989799</c:v>
                </c:pt>
                <c:pt idx="81">
                  <c:v>374.734993484553</c:v>
                </c:pt>
                <c:pt idx="82">
                  <c:v>401.41506468945602</c:v>
                </c:pt>
                <c:pt idx="83">
                  <c:v>407.51665800340402</c:v>
                </c:pt>
                <c:pt idx="84">
                  <c:v>405.56486608131303</c:v>
                </c:pt>
                <c:pt idx="85">
                  <c:v>431.87952270672099</c:v>
                </c:pt>
                <c:pt idx="86">
                  <c:v>472.658418760019</c:v>
                </c:pt>
                <c:pt idx="87">
                  <c:v>458.41542938982002</c:v>
                </c:pt>
                <c:pt idx="88">
                  <c:v>450.76638620527098</c:v>
                </c:pt>
                <c:pt idx="89">
                  <c:v>510.71051819426299</c:v>
                </c:pt>
                <c:pt idx="90">
                  <c:v>455.14135329537999</c:v>
                </c:pt>
                <c:pt idx="91">
                  <c:v>468.362861371983</c:v>
                </c:pt>
                <c:pt idx="92">
                  <c:v>425.37306273073699</c:v>
                </c:pt>
                <c:pt idx="93">
                  <c:v>430.71664071299898</c:v>
                </c:pt>
                <c:pt idx="94">
                  <c:v>439.17216928384801</c:v>
                </c:pt>
                <c:pt idx="95">
                  <c:v>452.92981852916103</c:v>
                </c:pt>
                <c:pt idx="96">
                  <c:v>401.033905579227</c:v>
                </c:pt>
                <c:pt idx="97">
                  <c:v>444.58101539907602</c:v>
                </c:pt>
                <c:pt idx="98">
                  <c:v>432.21070968681403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0-4B95-9C6E-44C108A1EB0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PrimeMarkets!$V$6:$V$120</c:f>
              <c:numCache>
                <c:formatCode>0</c:formatCode>
                <c:ptCount val="115"/>
                <c:pt idx="0">
                  <c:v>62.423589395219601</c:v>
                </c:pt>
                <c:pt idx="1">
                  <c:v>63.162721999035</c:v>
                </c:pt>
                <c:pt idx="2">
                  <c:v>64.215290907061203</c:v>
                </c:pt>
                <c:pt idx="3">
                  <c:v>65.196293906845895</c:v>
                </c:pt>
                <c:pt idx="4">
                  <c:v>67.736329997166294</c:v>
                </c:pt>
                <c:pt idx="5">
                  <c:v>71.030842366639007</c:v>
                </c:pt>
                <c:pt idx="6">
                  <c:v>72.587035454917697</c:v>
                </c:pt>
                <c:pt idx="7">
                  <c:v>73.340617217494199</c:v>
                </c:pt>
                <c:pt idx="8">
                  <c:v>74.988503718531206</c:v>
                </c:pt>
                <c:pt idx="9">
                  <c:v>77.573827440545699</c:v>
                </c:pt>
                <c:pt idx="10">
                  <c:v>80.265272234690499</c:v>
                </c:pt>
                <c:pt idx="11">
                  <c:v>82.471103070652205</c:v>
                </c:pt>
                <c:pt idx="12">
                  <c:v>84.844395313275101</c:v>
                </c:pt>
                <c:pt idx="13">
                  <c:v>86.990677393692096</c:v>
                </c:pt>
                <c:pt idx="14">
                  <c:v>88.893653739515401</c:v>
                </c:pt>
                <c:pt idx="15">
                  <c:v>91.4773585006741</c:v>
                </c:pt>
                <c:pt idx="16">
                  <c:v>95.964156504494497</c:v>
                </c:pt>
                <c:pt idx="17">
                  <c:v>100.651212765721</c:v>
                </c:pt>
                <c:pt idx="18">
                  <c:v>100.605559166711</c:v>
                </c:pt>
                <c:pt idx="19">
                  <c:v>100</c:v>
                </c:pt>
                <c:pt idx="20">
                  <c:v>104.33118124289901</c:v>
                </c:pt>
                <c:pt idx="21">
                  <c:v>110.34485023504899</c:v>
                </c:pt>
                <c:pt idx="22">
                  <c:v>112.90518263075001</c:v>
                </c:pt>
                <c:pt idx="23">
                  <c:v>113.744234646682</c:v>
                </c:pt>
                <c:pt idx="24">
                  <c:v>117.29599788383</c:v>
                </c:pt>
                <c:pt idx="25">
                  <c:v>122.7354275015</c:v>
                </c:pt>
                <c:pt idx="26">
                  <c:v>127.839076813817</c:v>
                </c:pt>
                <c:pt idx="27">
                  <c:v>131.53619605602799</c:v>
                </c:pt>
                <c:pt idx="28">
                  <c:v>135.845826603624</c:v>
                </c:pt>
                <c:pt idx="29">
                  <c:v>140.90148132898699</c:v>
                </c:pt>
                <c:pt idx="30">
                  <c:v>143.879379865841</c:v>
                </c:pt>
                <c:pt idx="31">
                  <c:v>146.86393246753701</c:v>
                </c:pt>
                <c:pt idx="32">
                  <c:v>153.95436360082601</c:v>
                </c:pt>
                <c:pt idx="33">
                  <c:v>162.85046811650099</c:v>
                </c:pt>
                <c:pt idx="34">
                  <c:v>166.95784742463701</c:v>
                </c:pt>
                <c:pt idx="35">
                  <c:v>168.550989611207</c:v>
                </c:pt>
                <c:pt idx="36">
                  <c:v>174.47408916265499</c:v>
                </c:pt>
                <c:pt idx="37">
                  <c:v>184.173919205278</c:v>
                </c:pt>
                <c:pt idx="38">
                  <c:v>190.40723944189</c:v>
                </c:pt>
                <c:pt idx="39">
                  <c:v>191.13117462296501</c:v>
                </c:pt>
                <c:pt idx="40">
                  <c:v>190.63364537579201</c:v>
                </c:pt>
                <c:pt idx="41">
                  <c:v>189.24507700074801</c:v>
                </c:pt>
                <c:pt idx="42">
                  <c:v>186.93422206557</c:v>
                </c:pt>
                <c:pt idx="43">
                  <c:v>187.24497791737301</c:v>
                </c:pt>
                <c:pt idx="44">
                  <c:v>192.323593851038</c:v>
                </c:pt>
                <c:pt idx="45">
                  <c:v>197.02714566394701</c:v>
                </c:pt>
                <c:pt idx="46">
                  <c:v>190.05131342092301</c:v>
                </c:pt>
                <c:pt idx="47">
                  <c:v>179.594471870473</c:v>
                </c:pt>
                <c:pt idx="48">
                  <c:v>176.18021419599799</c:v>
                </c:pt>
                <c:pt idx="49">
                  <c:v>175.10418212838999</c:v>
                </c:pt>
                <c:pt idx="50">
                  <c:v>166.89065949029501</c:v>
                </c:pt>
                <c:pt idx="51">
                  <c:v>156.62559671234601</c:v>
                </c:pt>
                <c:pt idx="52">
                  <c:v>148.88823827863399</c:v>
                </c:pt>
                <c:pt idx="53">
                  <c:v>138.26989376257799</c:v>
                </c:pt>
                <c:pt idx="54">
                  <c:v>128.815419581133</c:v>
                </c:pt>
                <c:pt idx="55">
                  <c:v>125.507956816381</c:v>
                </c:pt>
                <c:pt idx="56">
                  <c:v>126.609103642004</c:v>
                </c:pt>
                <c:pt idx="57">
                  <c:v>126.447979072365</c:v>
                </c:pt>
                <c:pt idx="58">
                  <c:v>126.302267517481</c:v>
                </c:pt>
                <c:pt idx="59">
                  <c:v>128.21985261467501</c:v>
                </c:pt>
                <c:pt idx="60">
                  <c:v>131.967144330824</c:v>
                </c:pt>
                <c:pt idx="61">
                  <c:v>136.86747044656201</c:v>
                </c:pt>
                <c:pt idx="62">
                  <c:v>141.180019353266</c:v>
                </c:pt>
                <c:pt idx="63">
                  <c:v>143.71286070345201</c:v>
                </c:pt>
                <c:pt idx="64">
                  <c:v>145.81891750838599</c:v>
                </c:pt>
                <c:pt idx="65">
                  <c:v>149.697412587016</c:v>
                </c:pt>
                <c:pt idx="66">
                  <c:v>155.46864851001101</c:v>
                </c:pt>
                <c:pt idx="67">
                  <c:v>159.82500507364199</c:v>
                </c:pt>
                <c:pt idx="68">
                  <c:v>163.488863048263</c:v>
                </c:pt>
                <c:pt idx="69">
                  <c:v>170.14108178607501</c:v>
                </c:pt>
                <c:pt idx="70">
                  <c:v>176.70628545909099</c:v>
                </c:pt>
                <c:pt idx="71">
                  <c:v>180.47992338084899</c:v>
                </c:pt>
                <c:pt idx="72">
                  <c:v>186.70887920553699</c:v>
                </c:pt>
                <c:pt idx="73">
                  <c:v>197.34612459186201</c:v>
                </c:pt>
                <c:pt idx="74">
                  <c:v>202.59450027856801</c:v>
                </c:pt>
                <c:pt idx="75">
                  <c:v>202.57468861871399</c:v>
                </c:pt>
                <c:pt idx="76">
                  <c:v>208.21970968557201</c:v>
                </c:pt>
                <c:pt idx="77">
                  <c:v>220.142147295591</c:v>
                </c:pt>
                <c:pt idx="78">
                  <c:v>225.597142323665</c:v>
                </c:pt>
                <c:pt idx="79">
                  <c:v>225.01648559849099</c:v>
                </c:pt>
                <c:pt idx="80">
                  <c:v>232.18848808922201</c:v>
                </c:pt>
                <c:pt idx="81">
                  <c:v>246.39362400164299</c:v>
                </c:pt>
                <c:pt idx="82">
                  <c:v>253.203260786447</c:v>
                </c:pt>
                <c:pt idx="83">
                  <c:v>253.388499082034</c:v>
                </c:pt>
                <c:pt idx="84">
                  <c:v>261.91041945308399</c:v>
                </c:pt>
                <c:pt idx="85">
                  <c:v>275.58535558026199</c:v>
                </c:pt>
                <c:pt idx="86">
                  <c:v>278.72830627792399</c:v>
                </c:pt>
                <c:pt idx="87">
                  <c:v>276.74464039209897</c:v>
                </c:pt>
                <c:pt idx="88">
                  <c:v>285.99015235154502</c:v>
                </c:pt>
                <c:pt idx="89">
                  <c:v>301.36024878236998</c:v>
                </c:pt>
                <c:pt idx="90">
                  <c:v>305.56209577909198</c:v>
                </c:pt>
                <c:pt idx="91">
                  <c:v>303.41214708912702</c:v>
                </c:pt>
                <c:pt idx="92">
                  <c:v>308.87928582803198</c:v>
                </c:pt>
                <c:pt idx="93">
                  <c:v>320.11760324335</c:v>
                </c:pt>
                <c:pt idx="94">
                  <c:v>331.02929120020201</c:v>
                </c:pt>
                <c:pt idx="95">
                  <c:v>335.865192826765</c:v>
                </c:pt>
                <c:pt idx="96">
                  <c:v>335.88749332198898</c:v>
                </c:pt>
                <c:pt idx="97">
                  <c:v>335.36056017233898</c:v>
                </c:pt>
                <c:pt idx="98">
                  <c:v>348.28266774966499</c:v>
                </c:pt>
                <c:pt idx="99">
                  <c:v>366.67315861166901</c:v>
                </c:pt>
                <c:pt idx="100">
                  <c:v>382.06841405073499</c:v>
                </c:pt>
                <c:pt idx="101">
                  <c:v>407.19563967049402</c:v>
                </c:pt>
                <c:pt idx="102">
                  <c:v>429.44755357918501</c:v>
                </c:pt>
                <c:pt idx="103">
                  <c:v>439.38487843198499</c:v>
                </c:pt>
                <c:pt idx="104">
                  <c:v>460.55329570885101</c:v>
                </c:pt>
                <c:pt idx="105">
                  <c:v>493.88521658813897</c:v>
                </c:pt>
                <c:pt idx="106">
                  <c:v>480.91687973594702</c:v>
                </c:pt>
                <c:pt idx="107">
                  <c:v>449.23848057847999</c:v>
                </c:pt>
                <c:pt idx="108">
                  <c:v>441.973337752455</c:v>
                </c:pt>
                <c:pt idx="109">
                  <c:v>443.03510238061801</c:v>
                </c:pt>
                <c:pt idx="110">
                  <c:v>443.400646704736</c:v>
                </c:pt>
                <c:pt idx="111">
                  <c:v>438.54503903875201</c:v>
                </c:pt>
                <c:pt idx="112">
                  <c:v>434.62688493791001</c:v>
                </c:pt>
                <c:pt idx="113">
                  <c:v>431.57399196627802</c:v>
                </c:pt>
                <c:pt idx="114">
                  <c:v>422.76136717146301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10-4B95-9C6E-44C108A1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5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TransactionActivity!$N$2:$N$299</c:f>
              <c:numCache>
                <c:formatCode>m/d/yyyy</c:formatCode>
                <c:ptCount val="29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</c:numCache>
            </c:numRef>
          </c:cat>
          <c:val>
            <c:numRef>
              <c:f>TransactionActivity!$P$2:$P$299</c:f>
              <c:numCache>
                <c:formatCode>#,##0</c:formatCode>
                <c:ptCount val="298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29</c:v>
                </c:pt>
                <c:pt idx="7">
                  <c:v>41</c:v>
                </c:pt>
                <c:pt idx="8">
                  <c:v>45</c:v>
                </c:pt>
                <c:pt idx="9">
                  <c:v>42</c:v>
                </c:pt>
                <c:pt idx="10">
                  <c:v>51</c:v>
                </c:pt>
                <c:pt idx="11">
                  <c:v>94</c:v>
                </c:pt>
                <c:pt idx="12">
                  <c:v>43</c:v>
                </c:pt>
                <c:pt idx="13">
                  <c:v>33</c:v>
                </c:pt>
                <c:pt idx="14">
                  <c:v>47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67</c:v>
                </c:pt>
                <c:pt idx="34">
                  <c:v>68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74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106</c:v>
                </c:pt>
                <c:pt idx="46">
                  <c:v>73</c:v>
                </c:pt>
                <c:pt idx="47">
                  <c:v>172</c:v>
                </c:pt>
                <c:pt idx="48">
                  <c:v>101</c:v>
                </c:pt>
                <c:pt idx="49">
                  <c:v>85</c:v>
                </c:pt>
                <c:pt idx="50">
                  <c:v>138</c:v>
                </c:pt>
                <c:pt idx="51">
                  <c:v>103</c:v>
                </c:pt>
                <c:pt idx="52">
                  <c:v>118</c:v>
                </c:pt>
                <c:pt idx="53">
                  <c:v>134</c:v>
                </c:pt>
                <c:pt idx="54">
                  <c:v>143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213</c:v>
                </c:pt>
                <c:pt idx="60">
                  <c:v>125</c:v>
                </c:pt>
                <c:pt idx="61">
                  <c:v>128</c:v>
                </c:pt>
                <c:pt idx="62">
                  <c:v>141</c:v>
                </c:pt>
                <c:pt idx="63">
                  <c:v>155</c:v>
                </c:pt>
                <c:pt idx="64">
                  <c:v>173</c:v>
                </c:pt>
                <c:pt idx="65">
                  <c:v>207</c:v>
                </c:pt>
                <c:pt idx="66">
                  <c:v>188</c:v>
                </c:pt>
                <c:pt idx="67">
                  <c:v>204</c:v>
                </c:pt>
                <c:pt idx="68">
                  <c:v>240</c:v>
                </c:pt>
                <c:pt idx="69">
                  <c:v>168</c:v>
                </c:pt>
                <c:pt idx="70">
                  <c:v>182</c:v>
                </c:pt>
                <c:pt idx="71">
                  <c:v>240</c:v>
                </c:pt>
                <c:pt idx="72">
                  <c:v>177</c:v>
                </c:pt>
                <c:pt idx="73">
                  <c:v>132</c:v>
                </c:pt>
                <c:pt idx="74">
                  <c:v>197</c:v>
                </c:pt>
                <c:pt idx="75">
                  <c:v>150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177</c:v>
                </c:pt>
                <c:pt idx="80">
                  <c:v>169</c:v>
                </c:pt>
                <c:pt idx="81">
                  <c:v>149</c:v>
                </c:pt>
                <c:pt idx="82">
                  <c:v>155</c:v>
                </c:pt>
                <c:pt idx="83">
                  <c:v>227</c:v>
                </c:pt>
                <c:pt idx="84">
                  <c:v>166</c:v>
                </c:pt>
                <c:pt idx="85">
                  <c:v>146</c:v>
                </c:pt>
                <c:pt idx="86">
                  <c:v>174</c:v>
                </c:pt>
                <c:pt idx="87">
                  <c:v>165</c:v>
                </c:pt>
                <c:pt idx="88">
                  <c:v>195</c:v>
                </c:pt>
                <c:pt idx="89">
                  <c:v>211</c:v>
                </c:pt>
                <c:pt idx="90">
                  <c:v>180</c:v>
                </c:pt>
                <c:pt idx="91">
                  <c:v>197</c:v>
                </c:pt>
                <c:pt idx="92">
                  <c:v>150</c:v>
                </c:pt>
                <c:pt idx="93">
                  <c:v>127</c:v>
                </c:pt>
                <c:pt idx="94">
                  <c:v>129</c:v>
                </c:pt>
                <c:pt idx="95">
                  <c:v>155</c:v>
                </c:pt>
                <c:pt idx="96">
                  <c:v>109</c:v>
                </c:pt>
                <c:pt idx="97">
                  <c:v>90</c:v>
                </c:pt>
                <c:pt idx="98">
                  <c:v>77</c:v>
                </c:pt>
                <c:pt idx="99">
                  <c:v>97</c:v>
                </c:pt>
                <c:pt idx="100">
                  <c:v>94</c:v>
                </c:pt>
                <c:pt idx="101">
                  <c:v>97</c:v>
                </c:pt>
                <c:pt idx="102">
                  <c:v>100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94</c:v>
                </c:pt>
                <c:pt idx="125">
                  <c:v>126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110</c:v>
                </c:pt>
                <c:pt idx="133">
                  <c:v>106</c:v>
                </c:pt>
                <c:pt idx="134">
                  <c:v>132</c:v>
                </c:pt>
                <c:pt idx="135">
                  <c:v>142</c:v>
                </c:pt>
                <c:pt idx="136">
                  <c:v>162</c:v>
                </c:pt>
                <c:pt idx="137">
                  <c:v>199</c:v>
                </c:pt>
                <c:pt idx="138">
                  <c:v>162</c:v>
                </c:pt>
                <c:pt idx="139">
                  <c:v>152</c:v>
                </c:pt>
                <c:pt idx="140">
                  <c:v>163</c:v>
                </c:pt>
                <c:pt idx="141">
                  <c:v>157</c:v>
                </c:pt>
                <c:pt idx="142">
                  <c:v>127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177</c:v>
                </c:pt>
                <c:pt idx="147">
                  <c:v>143</c:v>
                </c:pt>
                <c:pt idx="148">
                  <c:v>173</c:v>
                </c:pt>
                <c:pt idx="149">
                  <c:v>192</c:v>
                </c:pt>
                <c:pt idx="150">
                  <c:v>168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370</c:v>
                </c:pt>
                <c:pt idx="156">
                  <c:v>130</c:v>
                </c:pt>
                <c:pt idx="157">
                  <c:v>117</c:v>
                </c:pt>
                <c:pt idx="158">
                  <c:v>176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196</c:v>
                </c:pt>
                <c:pt idx="165">
                  <c:v>223</c:v>
                </c:pt>
                <c:pt idx="166">
                  <c:v>197</c:v>
                </c:pt>
                <c:pt idx="167">
                  <c:v>366</c:v>
                </c:pt>
                <c:pt idx="168">
                  <c:v>186</c:v>
                </c:pt>
                <c:pt idx="169">
                  <c:v>162</c:v>
                </c:pt>
                <c:pt idx="170">
                  <c:v>219</c:v>
                </c:pt>
                <c:pt idx="171">
                  <c:v>199</c:v>
                </c:pt>
                <c:pt idx="172">
                  <c:v>233</c:v>
                </c:pt>
                <c:pt idx="173">
                  <c:v>272</c:v>
                </c:pt>
                <c:pt idx="174">
                  <c:v>275</c:v>
                </c:pt>
                <c:pt idx="175">
                  <c:v>237</c:v>
                </c:pt>
                <c:pt idx="176">
                  <c:v>266</c:v>
                </c:pt>
                <c:pt idx="177">
                  <c:v>295</c:v>
                </c:pt>
                <c:pt idx="178">
                  <c:v>242</c:v>
                </c:pt>
                <c:pt idx="179">
                  <c:v>392</c:v>
                </c:pt>
                <c:pt idx="180">
                  <c:v>234</c:v>
                </c:pt>
                <c:pt idx="181">
                  <c:v>199</c:v>
                </c:pt>
                <c:pt idx="182">
                  <c:v>240</c:v>
                </c:pt>
                <c:pt idx="183">
                  <c:v>227</c:v>
                </c:pt>
                <c:pt idx="184">
                  <c:v>248</c:v>
                </c:pt>
                <c:pt idx="185">
                  <c:v>299</c:v>
                </c:pt>
                <c:pt idx="186">
                  <c:v>298</c:v>
                </c:pt>
                <c:pt idx="187">
                  <c:v>261</c:v>
                </c:pt>
                <c:pt idx="188">
                  <c:v>290</c:v>
                </c:pt>
                <c:pt idx="189">
                  <c:v>313</c:v>
                </c:pt>
                <c:pt idx="190">
                  <c:v>247</c:v>
                </c:pt>
                <c:pt idx="191">
                  <c:v>424</c:v>
                </c:pt>
                <c:pt idx="192">
                  <c:v>234</c:v>
                </c:pt>
                <c:pt idx="193">
                  <c:v>232</c:v>
                </c:pt>
                <c:pt idx="194">
                  <c:v>291</c:v>
                </c:pt>
                <c:pt idx="195">
                  <c:v>218</c:v>
                </c:pt>
                <c:pt idx="196">
                  <c:v>270</c:v>
                </c:pt>
                <c:pt idx="197">
                  <c:v>365</c:v>
                </c:pt>
                <c:pt idx="198">
                  <c:v>273</c:v>
                </c:pt>
                <c:pt idx="199">
                  <c:v>292</c:v>
                </c:pt>
                <c:pt idx="200">
                  <c:v>327</c:v>
                </c:pt>
                <c:pt idx="201">
                  <c:v>280</c:v>
                </c:pt>
                <c:pt idx="202">
                  <c:v>312</c:v>
                </c:pt>
                <c:pt idx="203">
                  <c:v>383</c:v>
                </c:pt>
                <c:pt idx="204">
                  <c:v>285</c:v>
                </c:pt>
                <c:pt idx="205">
                  <c:v>210</c:v>
                </c:pt>
                <c:pt idx="206">
                  <c:v>272</c:v>
                </c:pt>
                <c:pt idx="207">
                  <c:v>239</c:v>
                </c:pt>
                <c:pt idx="208">
                  <c:v>280</c:v>
                </c:pt>
                <c:pt idx="209">
                  <c:v>365</c:v>
                </c:pt>
                <c:pt idx="210">
                  <c:v>267</c:v>
                </c:pt>
                <c:pt idx="211">
                  <c:v>298</c:v>
                </c:pt>
                <c:pt idx="212">
                  <c:v>290</c:v>
                </c:pt>
                <c:pt idx="213">
                  <c:v>308</c:v>
                </c:pt>
                <c:pt idx="214">
                  <c:v>275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274</c:v>
                </c:pt>
                <c:pt idx="219">
                  <c:v>247</c:v>
                </c:pt>
                <c:pt idx="220">
                  <c:v>275</c:v>
                </c:pt>
                <c:pt idx="221">
                  <c:v>309</c:v>
                </c:pt>
                <c:pt idx="222">
                  <c:v>302</c:v>
                </c:pt>
                <c:pt idx="223">
                  <c:v>345</c:v>
                </c:pt>
                <c:pt idx="224">
                  <c:v>245</c:v>
                </c:pt>
                <c:pt idx="225">
                  <c:v>324</c:v>
                </c:pt>
                <c:pt idx="226">
                  <c:v>323</c:v>
                </c:pt>
                <c:pt idx="227">
                  <c:v>395</c:v>
                </c:pt>
                <c:pt idx="228">
                  <c:v>241</c:v>
                </c:pt>
                <c:pt idx="229">
                  <c:v>229</c:v>
                </c:pt>
                <c:pt idx="230">
                  <c:v>257</c:v>
                </c:pt>
                <c:pt idx="231">
                  <c:v>247</c:v>
                </c:pt>
                <c:pt idx="232">
                  <c:v>319</c:v>
                </c:pt>
                <c:pt idx="233">
                  <c:v>336</c:v>
                </c:pt>
                <c:pt idx="234">
                  <c:v>315</c:v>
                </c:pt>
                <c:pt idx="235">
                  <c:v>342</c:v>
                </c:pt>
                <c:pt idx="236">
                  <c:v>347</c:v>
                </c:pt>
                <c:pt idx="237">
                  <c:v>312</c:v>
                </c:pt>
                <c:pt idx="238">
                  <c:v>288</c:v>
                </c:pt>
                <c:pt idx="239">
                  <c:v>431</c:v>
                </c:pt>
                <c:pt idx="240">
                  <c:v>272</c:v>
                </c:pt>
                <c:pt idx="241">
                  <c:v>244</c:v>
                </c:pt>
                <c:pt idx="242">
                  <c:v>216</c:v>
                </c:pt>
                <c:pt idx="243">
                  <c:v>124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151</c:v>
                </c:pt>
                <c:pt idx="248">
                  <c:v>226</c:v>
                </c:pt>
                <c:pt idx="249">
                  <c:v>258</c:v>
                </c:pt>
                <c:pt idx="250">
                  <c:v>226</c:v>
                </c:pt>
                <c:pt idx="251">
                  <c:v>480</c:v>
                </c:pt>
                <c:pt idx="252">
                  <c:v>236</c:v>
                </c:pt>
                <c:pt idx="253">
                  <c:v>193</c:v>
                </c:pt>
                <c:pt idx="254">
                  <c:v>264</c:v>
                </c:pt>
                <c:pt idx="255">
                  <c:v>334</c:v>
                </c:pt>
                <c:pt idx="256">
                  <c:v>311</c:v>
                </c:pt>
                <c:pt idx="257">
                  <c:v>382</c:v>
                </c:pt>
                <c:pt idx="258">
                  <c:v>360</c:v>
                </c:pt>
                <c:pt idx="259">
                  <c:v>404</c:v>
                </c:pt>
                <c:pt idx="260">
                  <c:v>417</c:v>
                </c:pt>
                <c:pt idx="261">
                  <c:v>410</c:v>
                </c:pt>
                <c:pt idx="262">
                  <c:v>410</c:v>
                </c:pt>
                <c:pt idx="263">
                  <c:v>798</c:v>
                </c:pt>
                <c:pt idx="264">
                  <c:v>273</c:v>
                </c:pt>
                <c:pt idx="265">
                  <c:v>283</c:v>
                </c:pt>
                <c:pt idx="266">
                  <c:v>380</c:v>
                </c:pt>
                <c:pt idx="267">
                  <c:v>346</c:v>
                </c:pt>
                <c:pt idx="268">
                  <c:v>351</c:v>
                </c:pt>
                <c:pt idx="269">
                  <c:v>431</c:v>
                </c:pt>
                <c:pt idx="270">
                  <c:v>333</c:v>
                </c:pt>
                <c:pt idx="271">
                  <c:v>316</c:v>
                </c:pt>
                <c:pt idx="272">
                  <c:v>300</c:v>
                </c:pt>
                <c:pt idx="273">
                  <c:v>263</c:v>
                </c:pt>
                <c:pt idx="274">
                  <c:v>253</c:v>
                </c:pt>
                <c:pt idx="275">
                  <c:v>285</c:v>
                </c:pt>
                <c:pt idx="276">
                  <c:v>146</c:v>
                </c:pt>
                <c:pt idx="277">
                  <c:v>141</c:v>
                </c:pt>
                <c:pt idx="278">
                  <c:v>179</c:v>
                </c:pt>
                <c:pt idx="279">
                  <c:v>131</c:v>
                </c:pt>
                <c:pt idx="280">
                  <c:v>160</c:v>
                </c:pt>
                <c:pt idx="281">
                  <c:v>208</c:v>
                </c:pt>
                <c:pt idx="282">
                  <c:v>152</c:v>
                </c:pt>
                <c:pt idx="283">
                  <c:v>196</c:v>
                </c:pt>
                <c:pt idx="284">
                  <c:v>200</c:v>
                </c:pt>
                <c:pt idx="285">
                  <c:v>193</c:v>
                </c:pt>
                <c:pt idx="286">
                  <c:v>153</c:v>
                </c:pt>
                <c:pt idx="287">
                  <c:v>245</c:v>
                </c:pt>
                <c:pt idx="288">
                  <c:v>142</c:v>
                </c:pt>
                <c:pt idx="289">
                  <c:v>142</c:v>
                </c:pt>
                <c:pt idx="290">
                  <c:v>159</c:v>
                </c:pt>
                <c:pt idx="291">
                  <c:v>183</c:v>
                </c:pt>
                <c:pt idx="292">
                  <c:v>187</c:v>
                </c:pt>
                <c:pt idx="293">
                  <c:v>189</c:v>
                </c:pt>
                <c:pt idx="294">
                  <c:v>194</c:v>
                </c:pt>
                <c:pt idx="295">
                  <c:v>230</c:v>
                </c:pt>
                <c:pt idx="296">
                  <c:v>223</c:v>
                </c:pt>
                <c:pt idx="297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9-4AF0-97C8-96E6EC498A6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TransactionActivity!$N$2:$N$299</c:f>
              <c:numCache>
                <c:formatCode>m/d/yyyy</c:formatCode>
                <c:ptCount val="29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</c:numCache>
            </c:numRef>
          </c:cat>
          <c:val>
            <c:numRef>
              <c:f>TransactionActivity!$Q$2:$Q$299</c:f>
              <c:numCache>
                <c:formatCode>#,##0</c:formatCode>
                <c:ptCount val="298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156</c:v>
                </c:pt>
                <c:pt idx="4">
                  <c:v>175</c:v>
                </c:pt>
                <c:pt idx="5">
                  <c:v>202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173</c:v>
                </c:pt>
                <c:pt idx="10">
                  <c:v>154</c:v>
                </c:pt>
                <c:pt idx="11">
                  <c:v>239</c:v>
                </c:pt>
                <c:pt idx="12">
                  <c:v>206</c:v>
                </c:pt>
                <c:pt idx="13">
                  <c:v>187</c:v>
                </c:pt>
                <c:pt idx="14">
                  <c:v>233</c:v>
                </c:pt>
                <c:pt idx="15">
                  <c:v>214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342</c:v>
                </c:pt>
                <c:pt idx="20">
                  <c:v>250</c:v>
                </c:pt>
                <c:pt idx="21">
                  <c:v>284</c:v>
                </c:pt>
                <c:pt idx="22">
                  <c:v>268</c:v>
                </c:pt>
                <c:pt idx="23">
                  <c:v>313</c:v>
                </c:pt>
                <c:pt idx="24">
                  <c:v>292</c:v>
                </c:pt>
                <c:pt idx="25">
                  <c:v>253</c:v>
                </c:pt>
                <c:pt idx="26">
                  <c:v>307</c:v>
                </c:pt>
                <c:pt idx="27">
                  <c:v>330</c:v>
                </c:pt>
                <c:pt idx="28">
                  <c:v>410</c:v>
                </c:pt>
                <c:pt idx="29">
                  <c:v>357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393</c:v>
                </c:pt>
                <c:pt idx="34">
                  <c:v>330</c:v>
                </c:pt>
                <c:pt idx="35">
                  <c:v>475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509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634</c:v>
                </c:pt>
                <c:pt idx="48">
                  <c:v>528</c:v>
                </c:pt>
                <c:pt idx="49">
                  <c:v>437</c:v>
                </c:pt>
                <c:pt idx="50">
                  <c:v>632</c:v>
                </c:pt>
                <c:pt idx="51">
                  <c:v>600</c:v>
                </c:pt>
                <c:pt idx="52">
                  <c:v>571</c:v>
                </c:pt>
                <c:pt idx="53">
                  <c:v>675</c:v>
                </c:pt>
                <c:pt idx="54">
                  <c:v>681</c:v>
                </c:pt>
                <c:pt idx="55">
                  <c:v>629</c:v>
                </c:pt>
                <c:pt idx="56">
                  <c:v>611</c:v>
                </c:pt>
                <c:pt idx="57">
                  <c:v>590</c:v>
                </c:pt>
                <c:pt idx="58">
                  <c:v>623</c:v>
                </c:pt>
                <c:pt idx="59">
                  <c:v>709</c:v>
                </c:pt>
                <c:pt idx="60">
                  <c:v>616</c:v>
                </c:pt>
                <c:pt idx="61">
                  <c:v>527</c:v>
                </c:pt>
                <c:pt idx="62">
                  <c:v>691</c:v>
                </c:pt>
                <c:pt idx="63">
                  <c:v>612</c:v>
                </c:pt>
                <c:pt idx="64">
                  <c:v>603</c:v>
                </c:pt>
                <c:pt idx="65">
                  <c:v>816</c:v>
                </c:pt>
                <c:pt idx="66">
                  <c:v>571</c:v>
                </c:pt>
                <c:pt idx="67">
                  <c:v>615</c:v>
                </c:pt>
                <c:pt idx="68">
                  <c:v>714</c:v>
                </c:pt>
                <c:pt idx="69">
                  <c:v>592</c:v>
                </c:pt>
                <c:pt idx="70">
                  <c:v>593</c:v>
                </c:pt>
                <c:pt idx="71">
                  <c:v>645</c:v>
                </c:pt>
                <c:pt idx="72">
                  <c:v>605</c:v>
                </c:pt>
                <c:pt idx="73">
                  <c:v>527</c:v>
                </c:pt>
                <c:pt idx="74">
                  <c:v>681</c:v>
                </c:pt>
                <c:pt idx="75">
                  <c:v>556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603</c:v>
                </c:pt>
                <c:pt idx="80">
                  <c:v>579</c:v>
                </c:pt>
                <c:pt idx="81">
                  <c:v>606</c:v>
                </c:pt>
                <c:pt idx="82">
                  <c:v>588</c:v>
                </c:pt>
                <c:pt idx="83">
                  <c:v>740</c:v>
                </c:pt>
                <c:pt idx="84">
                  <c:v>657</c:v>
                </c:pt>
                <c:pt idx="85">
                  <c:v>585</c:v>
                </c:pt>
                <c:pt idx="86">
                  <c:v>735</c:v>
                </c:pt>
                <c:pt idx="87">
                  <c:v>708</c:v>
                </c:pt>
                <c:pt idx="88">
                  <c:v>806</c:v>
                </c:pt>
                <c:pt idx="89">
                  <c:v>768</c:v>
                </c:pt>
                <c:pt idx="90">
                  <c:v>736</c:v>
                </c:pt>
                <c:pt idx="91">
                  <c:v>794</c:v>
                </c:pt>
                <c:pt idx="92">
                  <c:v>641</c:v>
                </c:pt>
                <c:pt idx="93">
                  <c:v>667</c:v>
                </c:pt>
                <c:pt idx="94">
                  <c:v>620</c:v>
                </c:pt>
                <c:pt idx="95">
                  <c:v>690</c:v>
                </c:pt>
                <c:pt idx="96">
                  <c:v>604</c:v>
                </c:pt>
                <c:pt idx="97">
                  <c:v>535</c:v>
                </c:pt>
                <c:pt idx="98">
                  <c:v>586</c:v>
                </c:pt>
                <c:pt idx="99">
                  <c:v>533</c:v>
                </c:pt>
                <c:pt idx="100">
                  <c:v>599</c:v>
                </c:pt>
                <c:pt idx="101">
                  <c:v>655</c:v>
                </c:pt>
                <c:pt idx="102">
                  <c:v>598</c:v>
                </c:pt>
                <c:pt idx="103">
                  <c:v>548</c:v>
                </c:pt>
                <c:pt idx="104">
                  <c:v>526</c:v>
                </c:pt>
                <c:pt idx="105">
                  <c:v>497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447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398</c:v>
                </c:pt>
                <c:pt idx="119">
                  <c:v>671</c:v>
                </c:pt>
                <c:pt idx="120">
                  <c:v>434</c:v>
                </c:pt>
                <c:pt idx="121">
                  <c:v>432</c:v>
                </c:pt>
                <c:pt idx="122">
                  <c:v>586</c:v>
                </c:pt>
                <c:pt idx="123">
                  <c:v>590</c:v>
                </c:pt>
                <c:pt idx="124">
                  <c:v>485</c:v>
                </c:pt>
                <c:pt idx="125">
                  <c:v>647</c:v>
                </c:pt>
                <c:pt idx="126">
                  <c:v>575</c:v>
                </c:pt>
                <c:pt idx="127">
                  <c:v>589</c:v>
                </c:pt>
                <c:pt idx="128">
                  <c:v>616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510</c:v>
                </c:pt>
                <c:pt idx="134">
                  <c:v>802</c:v>
                </c:pt>
                <c:pt idx="135">
                  <c:v>739</c:v>
                </c:pt>
                <c:pt idx="136">
                  <c:v>789</c:v>
                </c:pt>
                <c:pt idx="137">
                  <c:v>874</c:v>
                </c:pt>
                <c:pt idx="138">
                  <c:v>711</c:v>
                </c:pt>
                <c:pt idx="139">
                  <c:v>771</c:v>
                </c:pt>
                <c:pt idx="140">
                  <c:v>753</c:v>
                </c:pt>
                <c:pt idx="141">
                  <c:v>669</c:v>
                </c:pt>
                <c:pt idx="142">
                  <c:v>707</c:v>
                </c:pt>
                <c:pt idx="143">
                  <c:v>1086</c:v>
                </c:pt>
                <c:pt idx="144">
                  <c:v>603</c:v>
                </c:pt>
                <c:pt idx="145">
                  <c:v>703</c:v>
                </c:pt>
                <c:pt idx="146">
                  <c:v>906</c:v>
                </c:pt>
                <c:pt idx="147">
                  <c:v>796</c:v>
                </c:pt>
                <c:pt idx="148">
                  <c:v>942</c:v>
                </c:pt>
                <c:pt idx="149">
                  <c:v>992</c:v>
                </c:pt>
                <c:pt idx="150">
                  <c:v>834</c:v>
                </c:pt>
                <c:pt idx="151">
                  <c:v>997</c:v>
                </c:pt>
                <c:pt idx="152">
                  <c:v>870</c:v>
                </c:pt>
                <c:pt idx="153">
                  <c:v>964</c:v>
                </c:pt>
                <c:pt idx="154">
                  <c:v>969</c:v>
                </c:pt>
                <c:pt idx="155">
                  <c:v>1648</c:v>
                </c:pt>
                <c:pt idx="156">
                  <c:v>734</c:v>
                </c:pt>
                <c:pt idx="157">
                  <c:v>720</c:v>
                </c:pt>
                <c:pt idx="158">
                  <c:v>1033</c:v>
                </c:pt>
                <c:pt idx="159">
                  <c:v>1028</c:v>
                </c:pt>
                <c:pt idx="160">
                  <c:v>1216</c:v>
                </c:pt>
                <c:pt idx="161">
                  <c:v>1188</c:v>
                </c:pt>
                <c:pt idx="162">
                  <c:v>1151</c:v>
                </c:pt>
                <c:pt idx="163">
                  <c:v>1175</c:v>
                </c:pt>
                <c:pt idx="164">
                  <c:v>1106</c:v>
                </c:pt>
                <c:pt idx="165">
                  <c:v>1189</c:v>
                </c:pt>
                <c:pt idx="166">
                  <c:v>936</c:v>
                </c:pt>
                <c:pt idx="167">
                  <c:v>1492</c:v>
                </c:pt>
                <c:pt idx="168">
                  <c:v>1033</c:v>
                </c:pt>
                <c:pt idx="169">
                  <c:v>963</c:v>
                </c:pt>
                <c:pt idx="170">
                  <c:v>1059</c:v>
                </c:pt>
                <c:pt idx="171">
                  <c:v>1089</c:v>
                </c:pt>
                <c:pt idx="172">
                  <c:v>1198</c:v>
                </c:pt>
                <c:pt idx="173">
                  <c:v>1348</c:v>
                </c:pt>
                <c:pt idx="174">
                  <c:v>1225</c:v>
                </c:pt>
                <c:pt idx="175">
                  <c:v>1198</c:v>
                </c:pt>
                <c:pt idx="176">
                  <c:v>1173</c:v>
                </c:pt>
                <c:pt idx="177">
                  <c:v>1282</c:v>
                </c:pt>
                <c:pt idx="178">
                  <c:v>1058</c:v>
                </c:pt>
                <c:pt idx="179">
                  <c:v>1567</c:v>
                </c:pt>
                <c:pt idx="180">
                  <c:v>1036</c:v>
                </c:pt>
                <c:pt idx="181">
                  <c:v>1049</c:v>
                </c:pt>
                <c:pt idx="182">
                  <c:v>1252</c:v>
                </c:pt>
                <c:pt idx="183">
                  <c:v>1222</c:v>
                </c:pt>
                <c:pt idx="184">
                  <c:v>1181</c:v>
                </c:pt>
                <c:pt idx="185">
                  <c:v>1449</c:v>
                </c:pt>
                <c:pt idx="186">
                  <c:v>1397</c:v>
                </c:pt>
                <c:pt idx="187">
                  <c:v>1207</c:v>
                </c:pt>
                <c:pt idx="188">
                  <c:v>1258</c:v>
                </c:pt>
                <c:pt idx="189">
                  <c:v>1328</c:v>
                </c:pt>
                <c:pt idx="190">
                  <c:v>1231</c:v>
                </c:pt>
                <c:pt idx="191">
                  <c:v>1699</c:v>
                </c:pt>
                <c:pt idx="192">
                  <c:v>1129</c:v>
                </c:pt>
                <c:pt idx="193">
                  <c:v>1107</c:v>
                </c:pt>
                <c:pt idx="194">
                  <c:v>1490</c:v>
                </c:pt>
                <c:pt idx="195">
                  <c:v>1361</c:v>
                </c:pt>
                <c:pt idx="196">
                  <c:v>1397</c:v>
                </c:pt>
                <c:pt idx="197">
                  <c:v>1534</c:v>
                </c:pt>
                <c:pt idx="198">
                  <c:v>1256</c:v>
                </c:pt>
                <c:pt idx="199">
                  <c:v>1338</c:v>
                </c:pt>
                <c:pt idx="200">
                  <c:v>1325</c:v>
                </c:pt>
                <c:pt idx="201">
                  <c:v>1214</c:v>
                </c:pt>
                <c:pt idx="202">
                  <c:v>1191</c:v>
                </c:pt>
                <c:pt idx="203">
                  <c:v>1410</c:v>
                </c:pt>
                <c:pt idx="204">
                  <c:v>1136</c:v>
                </c:pt>
                <c:pt idx="205">
                  <c:v>858</c:v>
                </c:pt>
                <c:pt idx="206">
                  <c:v>1116</c:v>
                </c:pt>
                <c:pt idx="207">
                  <c:v>721</c:v>
                </c:pt>
                <c:pt idx="208">
                  <c:v>851</c:v>
                </c:pt>
                <c:pt idx="209">
                  <c:v>1032</c:v>
                </c:pt>
                <c:pt idx="210">
                  <c:v>846</c:v>
                </c:pt>
                <c:pt idx="211">
                  <c:v>965</c:v>
                </c:pt>
                <c:pt idx="212">
                  <c:v>869</c:v>
                </c:pt>
                <c:pt idx="213">
                  <c:v>978</c:v>
                </c:pt>
                <c:pt idx="214">
                  <c:v>923</c:v>
                </c:pt>
                <c:pt idx="215">
                  <c:v>992</c:v>
                </c:pt>
                <c:pt idx="216">
                  <c:v>920</c:v>
                </c:pt>
                <c:pt idx="217">
                  <c:v>752</c:v>
                </c:pt>
                <c:pt idx="218">
                  <c:v>1090</c:v>
                </c:pt>
                <c:pt idx="219">
                  <c:v>1215</c:v>
                </c:pt>
                <c:pt idx="220">
                  <c:v>1282</c:v>
                </c:pt>
                <c:pt idx="221">
                  <c:v>1240</c:v>
                </c:pt>
                <c:pt idx="222">
                  <c:v>1108</c:v>
                </c:pt>
                <c:pt idx="223">
                  <c:v>1167</c:v>
                </c:pt>
                <c:pt idx="224">
                  <c:v>983</c:v>
                </c:pt>
                <c:pt idx="225">
                  <c:v>1153</c:v>
                </c:pt>
                <c:pt idx="226">
                  <c:v>1024</c:v>
                </c:pt>
                <c:pt idx="227">
                  <c:v>1246</c:v>
                </c:pt>
                <c:pt idx="228">
                  <c:v>1013</c:v>
                </c:pt>
                <c:pt idx="229">
                  <c:v>860</c:v>
                </c:pt>
                <c:pt idx="230">
                  <c:v>1041</c:v>
                </c:pt>
                <c:pt idx="231">
                  <c:v>1075</c:v>
                </c:pt>
                <c:pt idx="232">
                  <c:v>1197</c:v>
                </c:pt>
                <c:pt idx="233">
                  <c:v>1127</c:v>
                </c:pt>
                <c:pt idx="234">
                  <c:v>1148</c:v>
                </c:pt>
                <c:pt idx="235">
                  <c:v>1198</c:v>
                </c:pt>
                <c:pt idx="236">
                  <c:v>1254</c:v>
                </c:pt>
                <c:pt idx="237">
                  <c:v>1355</c:v>
                </c:pt>
                <c:pt idx="238">
                  <c:v>1122</c:v>
                </c:pt>
                <c:pt idx="239">
                  <c:v>1520</c:v>
                </c:pt>
                <c:pt idx="240">
                  <c:v>1259</c:v>
                </c:pt>
                <c:pt idx="241">
                  <c:v>1039</c:v>
                </c:pt>
                <c:pt idx="242">
                  <c:v>970</c:v>
                </c:pt>
                <c:pt idx="243">
                  <c:v>640</c:v>
                </c:pt>
                <c:pt idx="244">
                  <c:v>596</c:v>
                </c:pt>
                <c:pt idx="245">
                  <c:v>749</c:v>
                </c:pt>
                <c:pt idx="246">
                  <c:v>911</c:v>
                </c:pt>
                <c:pt idx="247">
                  <c:v>928</c:v>
                </c:pt>
                <c:pt idx="248">
                  <c:v>1098</c:v>
                </c:pt>
                <c:pt idx="249">
                  <c:v>1145</c:v>
                </c:pt>
                <c:pt idx="250">
                  <c:v>1105</c:v>
                </c:pt>
                <c:pt idx="251">
                  <c:v>1944</c:v>
                </c:pt>
                <c:pt idx="252">
                  <c:v>1099</c:v>
                </c:pt>
                <c:pt idx="253">
                  <c:v>1125</c:v>
                </c:pt>
                <c:pt idx="254">
                  <c:v>1569</c:v>
                </c:pt>
                <c:pt idx="255">
                  <c:v>1566</c:v>
                </c:pt>
                <c:pt idx="256">
                  <c:v>1628</c:v>
                </c:pt>
                <c:pt idx="257">
                  <c:v>1928</c:v>
                </c:pt>
                <c:pt idx="258">
                  <c:v>1758</c:v>
                </c:pt>
                <c:pt idx="259">
                  <c:v>1839</c:v>
                </c:pt>
                <c:pt idx="260">
                  <c:v>1867</c:v>
                </c:pt>
                <c:pt idx="261">
                  <c:v>1884</c:v>
                </c:pt>
                <c:pt idx="262">
                  <c:v>1896</c:v>
                </c:pt>
                <c:pt idx="263">
                  <c:v>3025</c:v>
                </c:pt>
                <c:pt idx="264">
                  <c:v>1468</c:v>
                </c:pt>
                <c:pt idx="265">
                  <c:v>1465</c:v>
                </c:pt>
                <c:pt idx="266">
                  <c:v>1936</c:v>
                </c:pt>
                <c:pt idx="267">
                  <c:v>1880</c:v>
                </c:pt>
                <c:pt idx="268">
                  <c:v>1806</c:v>
                </c:pt>
                <c:pt idx="269">
                  <c:v>2010</c:v>
                </c:pt>
                <c:pt idx="270">
                  <c:v>1573</c:v>
                </c:pt>
                <c:pt idx="271">
                  <c:v>1600</c:v>
                </c:pt>
                <c:pt idx="272">
                  <c:v>1498</c:v>
                </c:pt>
                <c:pt idx="273">
                  <c:v>1340</c:v>
                </c:pt>
                <c:pt idx="274">
                  <c:v>1221</c:v>
                </c:pt>
                <c:pt idx="275">
                  <c:v>1449</c:v>
                </c:pt>
                <c:pt idx="276">
                  <c:v>1051</c:v>
                </c:pt>
                <c:pt idx="277">
                  <c:v>902</c:v>
                </c:pt>
                <c:pt idx="278">
                  <c:v>1197</c:v>
                </c:pt>
                <c:pt idx="279">
                  <c:v>969</c:v>
                </c:pt>
                <c:pt idx="280">
                  <c:v>1206</c:v>
                </c:pt>
                <c:pt idx="281">
                  <c:v>1231</c:v>
                </c:pt>
                <c:pt idx="282">
                  <c:v>991</c:v>
                </c:pt>
                <c:pt idx="283">
                  <c:v>1129</c:v>
                </c:pt>
                <c:pt idx="284">
                  <c:v>1104</c:v>
                </c:pt>
                <c:pt idx="285">
                  <c:v>1192</c:v>
                </c:pt>
                <c:pt idx="286">
                  <c:v>1082</c:v>
                </c:pt>
                <c:pt idx="287">
                  <c:v>1222</c:v>
                </c:pt>
                <c:pt idx="288">
                  <c:v>995</c:v>
                </c:pt>
                <c:pt idx="289">
                  <c:v>825</c:v>
                </c:pt>
                <c:pt idx="290">
                  <c:v>957</c:v>
                </c:pt>
                <c:pt idx="291">
                  <c:v>1122</c:v>
                </c:pt>
                <c:pt idx="292">
                  <c:v>1260</c:v>
                </c:pt>
                <c:pt idx="293">
                  <c:v>1106</c:v>
                </c:pt>
                <c:pt idx="294">
                  <c:v>1253</c:v>
                </c:pt>
                <c:pt idx="295">
                  <c:v>1231</c:v>
                </c:pt>
                <c:pt idx="296">
                  <c:v>1171</c:v>
                </c:pt>
                <c:pt idx="297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9-4AF0-97C8-96E6EC49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5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TransactionActivity!$N$98:$N$299</c:f>
              <c:numCache>
                <c:formatCode>m/d/yyyy</c:formatCode>
                <c:ptCount val="20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</c:numCache>
            </c:numRef>
          </c:cat>
          <c:val>
            <c:numRef>
              <c:f>TransactionActivity!$W$98:$W$299</c:f>
              <c:numCache>
                <c:formatCode>0.00%</c:formatCode>
                <c:ptCount val="202"/>
                <c:pt idx="0">
                  <c:v>1.4025245441795231E-2</c:v>
                </c:pt>
                <c:pt idx="1">
                  <c:v>2.4E-2</c:v>
                </c:pt>
                <c:pt idx="2">
                  <c:v>3.0165912518853696E-2</c:v>
                </c:pt>
                <c:pt idx="3">
                  <c:v>2.2222222222222223E-2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4.6104928457869634E-2</c:v>
                </c:pt>
                <c:pt idx="8">
                  <c:v>6.589785831960461E-2</c:v>
                </c:pt>
                <c:pt idx="9">
                  <c:v>7.0796460176991149E-2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0.1875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0.23175965665236051</c:v>
                </c:pt>
                <c:pt idx="23">
                  <c:v>0.20443349753694581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0.28139183055975792</c:v>
                </c:pt>
                <c:pt idx="27">
                  <c:v>0.28656716417910449</c:v>
                </c:pt>
                <c:pt idx="28">
                  <c:v>0.25906735751295334</c:v>
                </c:pt>
                <c:pt idx="29">
                  <c:v>0.25614489003880986</c:v>
                </c:pt>
                <c:pt idx="30">
                  <c:v>0.25553914327917282</c:v>
                </c:pt>
                <c:pt idx="31">
                  <c:v>0.27906976744186046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0.2371900826446281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0.29336188436830835</c:v>
                </c:pt>
                <c:pt idx="39">
                  <c:v>0.25539160045402953</c:v>
                </c:pt>
                <c:pt idx="40">
                  <c:v>0.24290220820189273</c:v>
                </c:pt>
                <c:pt idx="41">
                  <c:v>0.21062441752096925</c:v>
                </c:pt>
                <c:pt idx="42">
                  <c:v>0.22680412371134021</c:v>
                </c:pt>
                <c:pt idx="43">
                  <c:v>0.22968580715059589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0.23980815347721823</c:v>
                </c:pt>
                <c:pt idx="47">
                  <c:v>0.22180166540499621</c:v>
                </c:pt>
                <c:pt idx="48">
                  <c:v>0.20055325034578148</c:v>
                </c:pt>
                <c:pt idx="49">
                  <c:v>0.22511848341232227</c:v>
                </c:pt>
                <c:pt idx="50">
                  <c:v>0.21514312096029548</c:v>
                </c:pt>
                <c:pt idx="51">
                  <c:v>0.22577209797657083</c:v>
                </c:pt>
                <c:pt idx="52">
                  <c:v>0.2</c:v>
                </c:pt>
                <c:pt idx="53">
                  <c:v>0.19594594594594594</c:v>
                </c:pt>
                <c:pt idx="54">
                  <c:v>0.20059880239520958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0.14814814814814814</c:v>
                </c:pt>
                <c:pt idx="59">
                  <c:v>0.13082259663032705</c:v>
                </c:pt>
                <c:pt idx="60">
                  <c:v>0.16319444444444445</c:v>
                </c:pt>
                <c:pt idx="61">
                  <c:v>0.16606929510155316</c:v>
                </c:pt>
                <c:pt idx="62">
                  <c:v>0.17121588089330025</c:v>
                </c:pt>
                <c:pt idx="63">
                  <c:v>0.14168039538714991</c:v>
                </c:pt>
                <c:pt idx="64">
                  <c:v>0.14447592067988668</c:v>
                </c:pt>
                <c:pt idx="65">
                  <c:v>0.14285714285714285</c:v>
                </c:pt>
                <c:pt idx="66">
                  <c:v>0.11127596439169139</c:v>
                </c:pt>
                <c:pt idx="67">
                  <c:v>0.14174894217207334</c:v>
                </c:pt>
                <c:pt idx="68">
                  <c:v>0.11674347158218126</c:v>
                </c:pt>
                <c:pt idx="69">
                  <c:v>0.11048158640226628</c:v>
                </c:pt>
                <c:pt idx="70">
                  <c:v>0.14298323036187113</c:v>
                </c:pt>
                <c:pt idx="71">
                  <c:v>0.10656620021528525</c:v>
                </c:pt>
                <c:pt idx="72">
                  <c:v>9.844134536505332E-2</c:v>
                </c:pt>
                <c:pt idx="73">
                  <c:v>8.2666666666666666E-2</c:v>
                </c:pt>
                <c:pt idx="74">
                  <c:v>0.10406885758998435</c:v>
                </c:pt>
                <c:pt idx="75">
                  <c:v>0.11956521739130435</c:v>
                </c:pt>
                <c:pt idx="76">
                  <c:v>9.1544374563242492E-2</c:v>
                </c:pt>
                <c:pt idx="77">
                  <c:v>9.0123456790123457E-2</c:v>
                </c:pt>
                <c:pt idx="78">
                  <c:v>8.1333333333333327E-2</c:v>
                </c:pt>
                <c:pt idx="79">
                  <c:v>7.456445993031359E-2</c:v>
                </c:pt>
                <c:pt idx="80">
                  <c:v>7.6441973592772758E-2</c:v>
                </c:pt>
                <c:pt idx="81">
                  <c:v>6.4045656309448321E-2</c:v>
                </c:pt>
                <c:pt idx="82">
                  <c:v>7.4615384615384611E-2</c:v>
                </c:pt>
                <c:pt idx="83">
                  <c:v>6.4828994384890246E-2</c:v>
                </c:pt>
                <c:pt idx="84">
                  <c:v>5.748031496062992E-2</c:v>
                </c:pt>
                <c:pt idx="85">
                  <c:v>5.7692307692307696E-2</c:v>
                </c:pt>
                <c:pt idx="86">
                  <c:v>6.4343163538873996E-2</c:v>
                </c:pt>
                <c:pt idx="87">
                  <c:v>6.1421670117322288E-2</c:v>
                </c:pt>
                <c:pt idx="88">
                  <c:v>6.3680895731280621E-2</c:v>
                </c:pt>
                <c:pt idx="89">
                  <c:v>5.8924485125858121E-2</c:v>
                </c:pt>
                <c:pt idx="90">
                  <c:v>5.6047197640117993E-2</c:v>
                </c:pt>
                <c:pt idx="91">
                  <c:v>5.3133514986376022E-2</c:v>
                </c:pt>
                <c:pt idx="92">
                  <c:v>4.9741602067183463E-2</c:v>
                </c:pt>
                <c:pt idx="93">
                  <c:v>4.3875685557586835E-2</c:v>
                </c:pt>
                <c:pt idx="94">
                  <c:v>4.4654939106901215E-2</c:v>
                </c:pt>
                <c:pt idx="95">
                  <c:v>5.5110692416391896E-2</c:v>
                </c:pt>
                <c:pt idx="96">
                  <c:v>4.6955245781364639E-2</c:v>
                </c:pt>
                <c:pt idx="97">
                  <c:v>4.2569081404032857E-2</c:v>
                </c:pt>
                <c:pt idx="98">
                  <c:v>4.6041549691184729E-2</c:v>
                </c:pt>
                <c:pt idx="99">
                  <c:v>5.0031665611146296E-2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2.6160889470241987E-2</c:v>
                </c:pt>
                <c:pt idx="103">
                  <c:v>3.6196319018404907E-2</c:v>
                </c:pt>
                <c:pt idx="104">
                  <c:v>2.8450363196125907E-2</c:v>
                </c:pt>
                <c:pt idx="105">
                  <c:v>2.2757697456492636E-2</c:v>
                </c:pt>
                <c:pt idx="106">
                  <c:v>3.0605455755156354E-2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2.6657060518731988E-2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1.3805004314063849E-2</c:v>
                </c:pt>
                <c:pt idx="117">
                  <c:v>1.6329704510108865E-2</c:v>
                </c:pt>
                <c:pt idx="118">
                  <c:v>1.9198664440734557E-2</c:v>
                </c:pt>
                <c:pt idx="119">
                  <c:v>1.7937219730941704E-2</c:v>
                </c:pt>
                <c:pt idx="120">
                  <c:v>1.5912897822445562E-2</c:v>
                </c:pt>
                <c:pt idx="121">
                  <c:v>1.1133603238866396E-2</c:v>
                </c:pt>
                <c:pt idx="122">
                  <c:v>1.6129032258064516E-2</c:v>
                </c:pt>
                <c:pt idx="123">
                  <c:v>1.7099863201094391E-2</c:v>
                </c:pt>
                <c:pt idx="124">
                  <c:v>1.2202954399486191E-2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1.0582010582010581E-2</c:v>
                </c:pt>
                <c:pt idx="128">
                  <c:v>1.3029315960912053E-2</c:v>
                </c:pt>
                <c:pt idx="129">
                  <c:v>9.4786729857819912E-3</c:v>
                </c:pt>
                <c:pt idx="130">
                  <c:v>1.1135857461024499E-2</c:v>
                </c:pt>
                <c:pt idx="131">
                  <c:v>1.157830591102986E-2</c:v>
                </c:pt>
                <c:pt idx="132">
                  <c:v>1.4354066985645933E-2</c:v>
                </c:pt>
                <c:pt idx="133">
                  <c:v>1.2855831037649219E-2</c:v>
                </c:pt>
                <c:pt idx="134">
                  <c:v>1.4637904468412942E-2</c:v>
                </c:pt>
                <c:pt idx="135">
                  <c:v>1.4372163388804841E-2</c:v>
                </c:pt>
                <c:pt idx="136">
                  <c:v>1.4511873350923483E-2</c:v>
                </c:pt>
                <c:pt idx="137">
                  <c:v>1.1619958988380041E-2</c:v>
                </c:pt>
                <c:pt idx="138">
                  <c:v>1.5721120984278879E-2</c:v>
                </c:pt>
                <c:pt idx="139">
                  <c:v>9.74025974025974E-3</c:v>
                </c:pt>
                <c:pt idx="140">
                  <c:v>1.1867582760774516E-2</c:v>
                </c:pt>
                <c:pt idx="141">
                  <c:v>8.9982003599280141E-3</c:v>
                </c:pt>
                <c:pt idx="142">
                  <c:v>1.4184397163120567E-2</c:v>
                </c:pt>
                <c:pt idx="143">
                  <c:v>1.3326499231163505E-2</c:v>
                </c:pt>
                <c:pt idx="144">
                  <c:v>1.1757021554539516E-2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1.5873015873015872E-2</c:v>
                </c:pt>
                <c:pt idx="151">
                  <c:v>1.2974976830398516E-2</c:v>
                </c:pt>
                <c:pt idx="152">
                  <c:v>1.283987915407855E-2</c:v>
                </c:pt>
                <c:pt idx="153">
                  <c:v>1.2116892373485389E-2</c:v>
                </c:pt>
                <c:pt idx="154">
                  <c:v>2.3290758827948909E-2</c:v>
                </c:pt>
                <c:pt idx="155">
                  <c:v>1.5264026402640265E-2</c:v>
                </c:pt>
                <c:pt idx="156">
                  <c:v>2.0224719101123594E-2</c:v>
                </c:pt>
                <c:pt idx="157">
                  <c:v>1.4415781487101669E-2</c:v>
                </c:pt>
                <c:pt idx="158">
                  <c:v>1.3093289689034371E-2</c:v>
                </c:pt>
                <c:pt idx="159">
                  <c:v>1.0526315789473684E-2</c:v>
                </c:pt>
                <c:pt idx="160">
                  <c:v>1.3924703455389376E-2</c:v>
                </c:pt>
                <c:pt idx="161">
                  <c:v>1.8181818181818181E-2</c:v>
                </c:pt>
                <c:pt idx="162">
                  <c:v>1.4164305949008499E-2</c:v>
                </c:pt>
                <c:pt idx="163">
                  <c:v>1.3374944271065538E-2</c:v>
                </c:pt>
                <c:pt idx="164">
                  <c:v>1.2259194395796848E-2</c:v>
                </c:pt>
                <c:pt idx="165">
                  <c:v>1.2205754141238012E-2</c:v>
                </c:pt>
                <c:pt idx="166">
                  <c:v>1.0407632263660017E-2</c:v>
                </c:pt>
                <c:pt idx="167">
                  <c:v>7.8472403871305257E-3</c:v>
                </c:pt>
                <c:pt idx="168">
                  <c:v>1.0338885697874785E-2</c:v>
                </c:pt>
                <c:pt idx="169">
                  <c:v>1.0869565217391304E-2</c:v>
                </c:pt>
                <c:pt idx="170">
                  <c:v>1.2089810017271158E-2</c:v>
                </c:pt>
                <c:pt idx="171">
                  <c:v>1.2129380053908356E-2</c:v>
                </c:pt>
                <c:pt idx="172">
                  <c:v>1.2517385257301807E-2</c:v>
                </c:pt>
                <c:pt idx="173">
                  <c:v>9.4223678820155674E-3</c:v>
                </c:pt>
                <c:pt idx="174">
                  <c:v>1.416579223504722E-2</c:v>
                </c:pt>
                <c:pt idx="175">
                  <c:v>1.2004175365344467E-2</c:v>
                </c:pt>
                <c:pt idx="176">
                  <c:v>1.6685205784204672E-2</c:v>
                </c:pt>
                <c:pt idx="177">
                  <c:v>1.5595757953836557E-2</c:v>
                </c:pt>
                <c:pt idx="178">
                  <c:v>1.2211668928086838E-2</c:v>
                </c:pt>
                <c:pt idx="179">
                  <c:v>1.4417531718569781E-2</c:v>
                </c:pt>
                <c:pt idx="180">
                  <c:v>1.4202172096908938E-2</c:v>
                </c:pt>
                <c:pt idx="181">
                  <c:v>1.4381591562799617E-2</c:v>
                </c:pt>
                <c:pt idx="182">
                  <c:v>1.7441860465116279E-2</c:v>
                </c:pt>
                <c:pt idx="183">
                  <c:v>2.0909090909090908E-2</c:v>
                </c:pt>
                <c:pt idx="184">
                  <c:v>1.4641288433382138E-2</c:v>
                </c:pt>
                <c:pt idx="185">
                  <c:v>1.250868658790827E-2</c:v>
                </c:pt>
                <c:pt idx="186">
                  <c:v>2.0122484689413824E-2</c:v>
                </c:pt>
                <c:pt idx="187">
                  <c:v>1.7358490566037735E-2</c:v>
                </c:pt>
                <c:pt idx="188">
                  <c:v>1.303680981595092E-2</c:v>
                </c:pt>
                <c:pt idx="189">
                  <c:v>1.5884476534296029E-2</c:v>
                </c:pt>
                <c:pt idx="190">
                  <c:v>2.6720647773279354E-2</c:v>
                </c:pt>
                <c:pt idx="191">
                  <c:v>2.3858214042263123E-2</c:v>
                </c:pt>
                <c:pt idx="192">
                  <c:v>2.0228671943711522E-2</c:v>
                </c:pt>
                <c:pt idx="193">
                  <c:v>1.5511892450879007E-2</c:v>
                </c:pt>
                <c:pt idx="194">
                  <c:v>2.1505376344086023E-2</c:v>
                </c:pt>
                <c:pt idx="195">
                  <c:v>2.4521072796934867E-2</c:v>
                </c:pt>
                <c:pt idx="196">
                  <c:v>1.520387007601935E-2</c:v>
                </c:pt>
                <c:pt idx="197">
                  <c:v>1.3127413127413128E-2</c:v>
                </c:pt>
                <c:pt idx="198">
                  <c:v>2.0732550103662751E-2</c:v>
                </c:pt>
                <c:pt idx="199">
                  <c:v>2.3271731690622861E-2</c:v>
                </c:pt>
                <c:pt idx="200">
                  <c:v>2.0086083213773313E-2</c:v>
                </c:pt>
                <c:pt idx="201">
                  <c:v>1.5313935681470138E-2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5-4565-9B55-22CB393B3181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TransactionActivity!$N$98:$N$299</c:f>
              <c:numCache>
                <c:formatCode>m/d/yyyy</c:formatCode>
                <c:ptCount val="20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</c:numCache>
            </c:numRef>
          </c:cat>
          <c:val>
            <c:numRef>
              <c:f>TransactionActivity!$X$98:$X$299</c:f>
              <c:numCache>
                <c:formatCode>0.00%</c:formatCode>
                <c:ptCount val="202"/>
                <c:pt idx="0">
                  <c:v>2.8050490883590462E-3</c:v>
                </c:pt>
                <c:pt idx="1">
                  <c:v>4.7999999999999996E-3</c:v>
                </c:pt>
                <c:pt idx="2">
                  <c:v>4.5248868778280547E-3</c:v>
                </c:pt>
                <c:pt idx="3">
                  <c:v>6.3492063492063492E-3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9.538950715421303E-3</c:v>
                </c:pt>
                <c:pt idx="8">
                  <c:v>6.5897858319604614E-3</c:v>
                </c:pt>
                <c:pt idx="9">
                  <c:v>8.8495575221238937E-3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6.0085836909871244E-2</c:v>
                </c:pt>
                <c:pt idx="23">
                  <c:v>5.9113300492610835E-2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5.1437216338880487E-2</c:v>
                </c:pt>
                <c:pt idx="27">
                  <c:v>5.0746268656716415E-2</c:v>
                </c:pt>
                <c:pt idx="28">
                  <c:v>4.8359240069084632E-2</c:v>
                </c:pt>
                <c:pt idx="29">
                  <c:v>5.4333764553686936E-2</c:v>
                </c:pt>
                <c:pt idx="30">
                  <c:v>6.0561299852289516E-2</c:v>
                </c:pt>
                <c:pt idx="31">
                  <c:v>4.7965116279069769E-2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5.4545454545454543E-2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7.4946466809421838E-2</c:v>
                </c:pt>
                <c:pt idx="39">
                  <c:v>6.9239500567536888E-2</c:v>
                </c:pt>
                <c:pt idx="40">
                  <c:v>6.3091482649842268E-2</c:v>
                </c:pt>
                <c:pt idx="41">
                  <c:v>6.7101584342963649E-2</c:v>
                </c:pt>
                <c:pt idx="42">
                  <c:v>5.9564719358533788E-2</c:v>
                </c:pt>
                <c:pt idx="43">
                  <c:v>5.6338028169014086E-2</c:v>
                </c:pt>
                <c:pt idx="44">
                  <c:v>5.8951965065502182E-2</c:v>
                </c:pt>
                <c:pt idx="45">
                  <c:v>6.2953995157384993E-2</c:v>
                </c:pt>
                <c:pt idx="46">
                  <c:v>3.9568345323741004E-2</c:v>
                </c:pt>
                <c:pt idx="47">
                  <c:v>4.8448145344436033E-2</c:v>
                </c:pt>
                <c:pt idx="48">
                  <c:v>3.5961272475795295E-2</c:v>
                </c:pt>
                <c:pt idx="49">
                  <c:v>5.4502369668246446E-2</c:v>
                </c:pt>
                <c:pt idx="50">
                  <c:v>4.2474607571560477E-2</c:v>
                </c:pt>
                <c:pt idx="51">
                  <c:v>5.3248136315228969E-2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5.7884231536926151E-2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4.8821548821548821E-2</c:v>
                </c:pt>
                <c:pt idx="59">
                  <c:v>3.5183349851337961E-2</c:v>
                </c:pt>
                <c:pt idx="60">
                  <c:v>4.7453703703703706E-2</c:v>
                </c:pt>
                <c:pt idx="61">
                  <c:v>3.5842293906810034E-2</c:v>
                </c:pt>
                <c:pt idx="62">
                  <c:v>2.8949545078577336E-2</c:v>
                </c:pt>
                <c:pt idx="63">
                  <c:v>3.130148270181219E-2</c:v>
                </c:pt>
                <c:pt idx="64">
                  <c:v>3.4702549575070823E-2</c:v>
                </c:pt>
                <c:pt idx="65">
                  <c:v>3.3287101248266296E-2</c:v>
                </c:pt>
                <c:pt idx="66">
                  <c:v>3.4866468842729974E-2</c:v>
                </c:pt>
                <c:pt idx="67">
                  <c:v>3.0324400564174896E-2</c:v>
                </c:pt>
                <c:pt idx="68">
                  <c:v>2.6113671274961597E-2</c:v>
                </c:pt>
                <c:pt idx="69">
                  <c:v>2.4079320113314446E-2</c:v>
                </c:pt>
                <c:pt idx="70">
                  <c:v>3.8834951456310676E-2</c:v>
                </c:pt>
                <c:pt idx="71">
                  <c:v>4.0365984930032295E-2</c:v>
                </c:pt>
                <c:pt idx="72">
                  <c:v>2.7891714520098441E-2</c:v>
                </c:pt>
                <c:pt idx="73">
                  <c:v>2.2222222222222223E-2</c:v>
                </c:pt>
                <c:pt idx="74">
                  <c:v>2.5821596244131457E-2</c:v>
                </c:pt>
                <c:pt idx="75">
                  <c:v>1.9409937888198756E-2</c:v>
                </c:pt>
                <c:pt idx="76">
                  <c:v>3.4241788958770093E-2</c:v>
                </c:pt>
                <c:pt idx="77">
                  <c:v>2.0370370370370372E-2</c:v>
                </c:pt>
                <c:pt idx="78">
                  <c:v>0.02</c:v>
                </c:pt>
                <c:pt idx="79">
                  <c:v>1.1846689895470384E-2</c:v>
                </c:pt>
                <c:pt idx="80">
                  <c:v>1.6678248783877692E-2</c:v>
                </c:pt>
                <c:pt idx="81">
                  <c:v>1.6487000634115408E-2</c:v>
                </c:pt>
                <c:pt idx="82">
                  <c:v>1.3076923076923076E-2</c:v>
                </c:pt>
                <c:pt idx="83">
                  <c:v>1.9397651863195507E-2</c:v>
                </c:pt>
                <c:pt idx="84">
                  <c:v>1.5748031496062992E-2</c:v>
                </c:pt>
                <c:pt idx="85">
                  <c:v>1.0416666666666666E-2</c:v>
                </c:pt>
                <c:pt idx="86">
                  <c:v>1.4745308310991957E-2</c:v>
                </c:pt>
                <c:pt idx="87">
                  <c:v>1.4492753623188406E-2</c:v>
                </c:pt>
                <c:pt idx="88">
                  <c:v>1.3995801259622114E-2</c:v>
                </c:pt>
                <c:pt idx="89">
                  <c:v>1.3157894736842105E-2</c:v>
                </c:pt>
                <c:pt idx="90">
                  <c:v>1.3569321533923304E-2</c:v>
                </c:pt>
                <c:pt idx="91">
                  <c:v>1.4305177111716621E-2</c:v>
                </c:pt>
                <c:pt idx="92">
                  <c:v>1.227390180878553E-2</c:v>
                </c:pt>
                <c:pt idx="93">
                  <c:v>1.2187690432663011E-2</c:v>
                </c:pt>
                <c:pt idx="94">
                  <c:v>1.5561569688768605E-2</c:v>
                </c:pt>
                <c:pt idx="95">
                  <c:v>1.4130946773433821E-2</c:v>
                </c:pt>
                <c:pt idx="96">
                  <c:v>9.5377842993396925E-3</c:v>
                </c:pt>
                <c:pt idx="97">
                  <c:v>8.215085884988798E-3</c:v>
                </c:pt>
                <c:pt idx="98">
                  <c:v>1.1791128579449747E-2</c:v>
                </c:pt>
                <c:pt idx="99">
                  <c:v>6.9664344521849272E-3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1.4527845036319613E-2</c:v>
                </c:pt>
                <c:pt idx="105">
                  <c:v>1.2717536813922356E-2</c:v>
                </c:pt>
                <c:pt idx="106">
                  <c:v>1.0645375914836993E-2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9.3659942363112387E-3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1.5859766277128547E-2</c:v>
                </c:pt>
                <c:pt idx="119">
                  <c:v>1.195814648729447E-2</c:v>
                </c:pt>
                <c:pt idx="120">
                  <c:v>1.0887772194304857E-2</c:v>
                </c:pt>
                <c:pt idx="121">
                  <c:v>1.0121457489878543E-2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1.355713363460297E-2</c:v>
                </c:pt>
                <c:pt idx="126">
                  <c:v>9.2198581560283682E-3</c:v>
                </c:pt>
                <c:pt idx="127">
                  <c:v>1.1904761904761904E-2</c:v>
                </c:pt>
                <c:pt idx="128">
                  <c:v>8.9576547231270363E-3</c:v>
                </c:pt>
                <c:pt idx="129">
                  <c:v>9.4786729857819912E-3</c:v>
                </c:pt>
                <c:pt idx="130">
                  <c:v>1.2620638455827766E-2</c:v>
                </c:pt>
                <c:pt idx="131">
                  <c:v>7.3126142595978062E-3</c:v>
                </c:pt>
                <c:pt idx="132">
                  <c:v>9.5693779904306216E-3</c:v>
                </c:pt>
                <c:pt idx="133">
                  <c:v>9.1827364554637279E-3</c:v>
                </c:pt>
                <c:pt idx="134">
                  <c:v>6.9337442218798152E-3</c:v>
                </c:pt>
                <c:pt idx="135">
                  <c:v>6.8078668683812403E-3</c:v>
                </c:pt>
                <c:pt idx="136">
                  <c:v>1.0554089709762533E-2</c:v>
                </c:pt>
                <c:pt idx="137">
                  <c:v>4.7846889952153108E-3</c:v>
                </c:pt>
                <c:pt idx="138">
                  <c:v>6.8352699931647299E-3</c:v>
                </c:pt>
                <c:pt idx="139">
                  <c:v>5.8441558441558444E-3</c:v>
                </c:pt>
                <c:pt idx="140">
                  <c:v>6.2460961898813238E-3</c:v>
                </c:pt>
                <c:pt idx="141">
                  <c:v>4.1991601679664068E-3</c:v>
                </c:pt>
                <c:pt idx="142">
                  <c:v>4.2553191489361703E-3</c:v>
                </c:pt>
                <c:pt idx="143">
                  <c:v>6.1506919528446953E-3</c:v>
                </c:pt>
                <c:pt idx="144">
                  <c:v>3.2658393207054214E-3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7.4696545284780582E-3</c:v>
                </c:pt>
                <c:pt idx="151">
                  <c:v>3.7071362372567192E-3</c:v>
                </c:pt>
                <c:pt idx="152">
                  <c:v>5.287009063444109E-3</c:v>
                </c:pt>
                <c:pt idx="153">
                  <c:v>7.1275837491090524E-3</c:v>
                </c:pt>
                <c:pt idx="154">
                  <c:v>3.7565740045078888E-3</c:v>
                </c:pt>
                <c:pt idx="155">
                  <c:v>6.6006600660066007E-3</c:v>
                </c:pt>
                <c:pt idx="156">
                  <c:v>5.2434456928838954E-3</c:v>
                </c:pt>
                <c:pt idx="157">
                  <c:v>1.5174506828528073E-3</c:v>
                </c:pt>
                <c:pt idx="158">
                  <c:v>6.5466448445171853E-3</c:v>
                </c:pt>
                <c:pt idx="159">
                  <c:v>5.263157894736842E-3</c:v>
                </c:pt>
                <c:pt idx="160">
                  <c:v>3.6101083032490976E-3</c:v>
                </c:pt>
                <c:pt idx="161">
                  <c:v>3.0303030303030303E-3</c:v>
                </c:pt>
                <c:pt idx="162">
                  <c:v>5.6657223796033997E-3</c:v>
                </c:pt>
                <c:pt idx="163">
                  <c:v>4.4583147570218459E-3</c:v>
                </c:pt>
                <c:pt idx="164">
                  <c:v>3.9404553415061296E-3</c:v>
                </c:pt>
                <c:pt idx="165">
                  <c:v>3.4873583260680036E-3</c:v>
                </c:pt>
                <c:pt idx="166">
                  <c:v>2.6019080659150044E-3</c:v>
                </c:pt>
                <c:pt idx="167">
                  <c:v>5.2314935914203504E-3</c:v>
                </c:pt>
                <c:pt idx="168">
                  <c:v>4.595060310166571E-3</c:v>
                </c:pt>
                <c:pt idx="169">
                  <c:v>5.148741418764302E-3</c:v>
                </c:pt>
                <c:pt idx="170">
                  <c:v>6.044905008635579E-3</c:v>
                </c:pt>
                <c:pt idx="171">
                  <c:v>4.4923629829290209E-3</c:v>
                </c:pt>
                <c:pt idx="172">
                  <c:v>4.172461752433936E-3</c:v>
                </c:pt>
                <c:pt idx="173">
                  <c:v>4.5063498566161406E-3</c:v>
                </c:pt>
                <c:pt idx="174">
                  <c:v>4.1972717733473244E-3</c:v>
                </c:pt>
                <c:pt idx="175">
                  <c:v>4.1753653444676405E-3</c:v>
                </c:pt>
                <c:pt idx="176">
                  <c:v>7.7864293659621799E-3</c:v>
                </c:pt>
                <c:pt idx="177">
                  <c:v>7.4859638178415471E-3</c:v>
                </c:pt>
                <c:pt idx="178">
                  <c:v>9.497964721845319E-3</c:v>
                </c:pt>
                <c:pt idx="179">
                  <c:v>8.6505190311418692E-3</c:v>
                </c:pt>
                <c:pt idx="180">
                  <c:v>7.5187969924812026E-3</c:v>
                </c:pt>
                <c:pt idx="181">
                  <c:v>6.7114093959731542E-3</c:v>
                </c:pt>
                <c:pt idx="182">
                  <c:v>7.2674418604651162E-3</c:v>
                </c:pt>
                <c:pt idx="183">
                  <c:v>4.5454545454545452E-3</c:v>
                </c:pt>
                <c:pt idx="184">
                  <c:v>2.9282576866764276E-3</c:v>
                </c:pt>
                <c:pt idx="185">
                  <c:v>1.1118832522585128E-2</c:v>
                </c:pt>
                <c:pt idx="186">
                  <c:v>7.874015748031496E-3</c:v>
                </c:pt>
                <c:pt idx="187">
                  <c:v>5.2830188679245287E-3</c:v>
                </c:pt>
                <c:pt idx="188">
                  <c:v>9.9693251533742328E-3</c:v>
                </c:pt>
                <c:pt idx="189">
                  <c:v>1.1552346570397111E-2</c:v>
                </c:pt>
                <c:pt idx="190">
                  <c:v>8.9068825910931168E-3</c:v>
                </c:pt>
                <c:pt idx="191">
                  <c:v>1.6359918200408999E-2</c:v>
                </c:pt>
                <c:pt idx="192">
                  <c:v>1.1433597185576077E-2</c:v>
                </c:pt>
                <c:pt idx="193">
                  <c:v>8.2730093071354711E-3</c:v>
                </c:pt>
                <c:pt idx="194">
                  <c:v>1.4336917562724014E-2</c:v>
                </c:pt>
                <c:pt idx="195">
                  <c:v>1.1494252873563218E-2</c:v>
                </c:pt>
                <c:pt idx="196">
                  <c:v>8.9841050449205248E-3</c:v>
                </c:pt>
                <c:pt idx="197">
                  <c:v>1.7760617760617759E-2</c:v>
                </c:pt>
                <c:pt idx="198">
                  <c:v>9.675190048375951E-3</c:v>
                </c:pt>
                <c:pt idx="199">
                  <c:v>6.8446269678302529E-3</c:v>
                </c:pt>
                <c:pt idx="200">
                  <c:v>1.6499282639885222E-2</c:v>
                </c:pt>
                <c:pt idx="201">
                  <c:v>1.0719754977029096E-2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5-4565-9B55-22CB393B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59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2049118860142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TransactionActivity!$N$2:$N$299</c:f>
              <c:numCache>
                <c:formatCode>m/d/yyyy</c:formatCode>
                <c:ptCount val="29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</c:numCache>
            </c:numRef>
          </c:cat>
          <c:val>
            <c:numRef>
              <c:f>TransactionActivity!$S$2:$S$299</c:f>
              <c:numCache>
                <c:formatCode>"$"#,##0</c:formatCode>
                <c:ptCount val="298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461127450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502113420</c:v>
                </c:pt>
                <c:pt idx="10">
                  <c:v>1333838612</c:v>
                </c:pt>
                <c:pt idx="11">
                  <c:v>1707986856</c:v>
                </c:pt>
                <c:pt idx="12">
                  <c:v>838779465</c:v>
                </c:pt>
                <c:pt idx="13">
                  <c:v>503227265</c:v>
                </c:pt>
                <c:pt idx="14">
                  <c:v>521734040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662942256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887790033</c:v>
                </c:pt>
                <c:pt idx="34">
                  <c:v>885371948</c:v>
                </c:pt>
                <c:pt idx="35">
                  <c:v>1815266576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1473403541</c:v>
                </c:pt>
                <c:pt idx="46">
                  <c:v>1003206043</c:v>
                </c:pt>
                <c:pt idx="47">
                  <c:v>4139287897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1795180414</c:v>
                </c:pt>
                <c:pt idx="51">
                  <c:v>2751123185</c:v>
                </c:pt>
                <c:pt idx="52">
                  <c:v>1678303977</c:v>
                </c:pt>
                <c:pt idx="53">
                  <c:v>2291977197</c:v>
                </c:pt>
                <c:pt idx="54">
                  <c:v>2347430392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4653921767</c:v>
                </c:pt>
                <c:pt idx="60">
                  <c:v>2630445902</c:v>
                </c:pt>
                <c:pt idx="61">
                  <c:v>2221277353</c:v>
                </c:pt>
                <c:pt idx="62">
                  <c:v>3042443046</c:v>
                </c:pt>
                <c:pt idx="63">
                  <c:v>3620992823</c:v>
                </c:pt>
                <c:pt idx="64">
                  <c:v>3822142545</c:v>
                </c:pt>
                <c:pt idx="65">
                  <c:v>3811053598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3934637451</c:v>
                </c:pt>
                <c:pt idx="70">
                  <c:v>5224019716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3399140078</c:v>
                </c:pt>
                <c:pt idx="74">
                  <c:v>4706315328</c:v>
                </c:pt>
                <c:pt idx="75">
                  <c:v>4667293324</c:v>
                </c:pt>
                <c:pt idx="76">
                  <c:v>3571627567</c:v>
                </c:pt>
                <c:pt idx="77">
                  <c:v>5290868525</c:v>
                </c:pt>
                <c:pt idx="78">
                  <c:v>3692254718</c:v>
                </c:pt>
                <c:pt idx="79">
                  <c:v>5300163114</c:v>
                </c:pt>
                <c:pt idx="80">
                  <c:v>6083651079</c:v>
                </c:pt>
                <c:pt idx="81">
                  <c:v>3093616999</c:v>
                </c:pt>
                <c:pt idx="82">
                  <c:v>3794614442</c:v>
                </c:pt>
                <c:pt idx="83">
                  <c:v>7484206733</c:v>
                </c:pt>
                <c:pt idx="84">
                  <c:v>6129612271</c:v>
                </c:pt>
                <c:pt idx="85">
                  <c:v>3615477717</c:v>
                </c:pt>
                <c:pt idx="86">
                  <c:v>5019434754</c:v>
                </c:pt>
                <c:pt idx="87">
                  <c:v>4452538915</c:v>
                </c:pt>
                <c:pt idx="88">
                  <c:v>5430616967</c:v>
                </c:pt>
                <c:pt idx="89">
                  <c:v>6269795252</c:v>
                </c:pt>
                <c:pt idx="90">
                  <c:v>5603655103</c:v>
                </c:pt>
                <c:pt idx="91">
                  <c:v>5470247880</c:v>
                </c:pt>
                <c:pt idx="92">
                  <c:v>3821565947</c:v>
                </c:pt>
                <c:pt idx="93">
                  <c:v>3177420775</c:v>
                </c:pt>
                <c:pt idx="94">
                  <c:v>3137530980</c:v>
                </c:pt>
                <c:pt idx="95">
                  <c:v>5690600061</c:v>
                </c:pt>
                <c:pt idx="96">
                  <c:v>2032698538</c:v>
                </c:pt>
                <c:pt idx="97">
                  <c:v>2087953423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5174752363</c:v>
                </c:pt>
                <c:pt idx="102">
                  <c:v>1853809667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455469996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1914177810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879341503</c:v>
                </c:pt>
                <c:pt idx="124">
                  <c:v>1540771833</c:v>
                </c:pt>
                <c:pt idx="125">
                  <c:v>2363437023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4276717521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2033801715</c:v>
                </c:pt>
                <c:pt idx="135">
                  <c:v>2386940854</c:v>
                </c:pt>
                <c:pt idx="136">
                  <c:v>3938746368</c:v>
                </c:pt>
                <c:pt idx="137">
                  <c:v>4130838074</c:v>
                </c:pt>
                <c:pt idx="138">
                  <c:v>3023881781</c:v>
                </c:pt>
                <c:pt idx="139">
                  <c:v>3462633249</c:v>
                </c:pt>
                <c:pt idx="140">
                  <c:v>3537351161</c:v>
                </c:pt>
                <c:pt idx="141">
                  <c:v>3609448919</c:v>
                </c:pt>
                <c:pt idx="142">
                  <c:v>2716884837</c:v>
                </c:pt>
                <c:pt idx="143">
                  <c:v>5500313393</c:v>
                </c:pt>
                <c:pt idx="144">
                  <c:v>2616274237</c:v>
                </c:pt>
                <c:pt idx="145">
                  <c:v>2626471478</c:v>
                </c:pt>
                <c:pt idx="146">
                  <c:v>3662380160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3875747916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7636256192</c:v>
                </c:pt>
                <c:pt idx="156">
                  <c:v>2463245628</c:v>
                </c:pt>
                <c:pt idx="157">
                  <c:v>1997601470</c:v>
                </c:pt>
                <c:pt idx="158">
                  <c:v>3843485165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4969844656</c:v>
                </c:pt>
                <c:pt idx="164">
                  <c:v>4876370468</c:v>
                </c:pt>
                <c:pt idx="165">
                  <c:v>6764582929</c:v>
                </c:pt>
                <c:pt idx="166">
                  <c:v>4156793265</c:v>
                </c:pt>
                <c:pt idx="167">
                  <c:v>8325764505</c:v>
                </c:pt>
                <c:pt idx="168">
                  <c:v>2817599647</c:v>
                </c:pt>
                <c:pt idx="169">
                  <c:v>3199980074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10222147768</c:v>
                </c:pt>
                <c:pt idx="174">
                  <c:v>7252612696</c:v>
                </c:pt>
                <c:pt idx="175">
                  <c:v>6067738069</c:v>
                </c:pt>
                <c:pt idx="176">
                  <c:v>6325598492</c:v>
                </c:pt>
                <c:pt idx="177">
                  <c:v>8162674291</c:v>
                </c:pt>
                <c:pt idx="178">
                  <c:v>6159273892</c:v>
                </c:pt>
                <c:pt idx="179">
                  <c:v>10502811185</c:v>
                </c:pt>
                <c:pt idx="180">
                  <c:v>7016203943</c:v>
                </c:pt>
                <c:pt idx="181">
                  <c:v>5413475569</c:v>
                </c:pt>
                <c:pt idx="182">
                  <c:v>6069985866</c:v>
                </c:pt>
                <c:pt idx="183">
                  <c:v>4901810353</c:v>
                </c:pt>
                <c:pt idx="184">
                  <c:v>8771123008</c:v>
                </c:pt>
                <c:pt idx="185">
                  <c:v>8727255048</c:v>
                </c:pt>
                <c:pt idx="186">
                  <c:v>6426037621</c:v>
                </c:pt>
                <c:pt idx="187">
                  <c:v>8112000783</c:v>
                </c:pt>
                <c:pt idx="188">
                  <c:v>7057651249</c:v>
                </c:pt>
                <c:pt idx="189">
                  <c:v>7868547513</c:v>
                </c:pt>
                <c:pt idx="190">
                  <c:v>5902734167</c:v>
                </c:pt>
                <c:pt idx="191">
                  <c:v>16202593078</c:v>
                </c:pt>
                <c:pt idx="192">
                  <c:v>5802652751</c:v>
                </c:pt>
                <c:pt idx="193">
                  <c:v>5503098082</c:v>
                </c:pt>
                <c:pt idx="194">
                  <c:v>6363660451</c:v>
                </c:pt>
                <c:pt idx="195">
                  <c:v>4579870130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7928947440</c:v>
                </c:pt>
                <c:pt idx="199">
                  <c:v>8222332598</c:v>
                </c:pt>
                <c:pt idx="200">
                  <c:v>9146883555</c:v>
                </c:pt>
                <c:pt idx="201">
                  <c:v>8388373886</c:v>
                </c:pt>
                <c:pt idx="202">
                  <c:v>9410381931</c:v>
                </c:pt>
                <c:pt idx="203">
                  <c:v>11520326287</c:v>
                </c:pt>
                <c:pt idx="204">
                  <c:v>8016941336</c:v>
                </c:pt>
                <c:pt idx="205">
                  <c:v>5848083618</c:v>
                </c:pt>
                <c:pt idx="206">
                  <c:v>7312627234</c:v>
                </c:pt>
                <c:pt idx="207">
                  <c:v>7103933008</c:v>
                </c:pt>
                <c:pt idx="208">
                  <c:v>6087014750</c:v>
                </c:pt>
                <c:pt idx="209">
                  <c:v>9473056119</c:v>
                </c:pt>
                <c:pt idx="210">
                  <c:v>7339536999</c:v>
                </c:pt>
                <c:pt idx="211">
                  <c:v>7543511601</c:v>
                </c:pt>
                <c:pt idx="212">
                  <c:v>8265017793</c:v>
                </c:pt>
                <c:pt idx="213">
                  <c:v>9214062558</c:v>
                </c:pt>
                <c:pt idx="214">
                  <c:v>8322846421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9639971903</c:v>
                </c:pt>
                <c:pt idx="219">
                  <c:v>6309244093</c:v>
                </c:pt>
                <c:pt idx="220">
                  <c:v>7748702567</c:v>
                </c:pt>
                <c:pt idx="221">
                  <c:v>9840763314</c:v>
                </c:pt>
                <c:pt idx="222">
                  <c:v>7977249779</c:v>
                </c:pt>
                <c:pt idx="223">
                  <c:v>10062942480</c:v>
                </c:pt>
                <c:pt idx="224">
                  <c:v>8238818817</c:v>
                </c:pt>
                <c:pt idx="225">
                  <c:v>10496279488</c:v>
                </c:pt>
                <c:pt idx="226">
                  <c:v>10003797816</c:v>
                </c:pt>
                <c:pt idx="227">
                  <c:v>13291258677</c:v>
                </c:pt>
                <c:pt idx="228">
                  <c:v>6304505875</c:v>
                </c:pt>
                <c:pt idx="229">
                  <c:v>6711793901</c:v>
                </c:pt>
                <c:pt idx="230">
                  <c:v>6875938539</c:v>
                </c:pt>
                <c:pt idx="231">
                  <c:v>5533167133</c:v>
                </c:pt>
                <c:pt idx="232">
                  <c:v>9600503869</c:v>
                </c:pt>
                <c:pt idx="233">
                  <c:v>12000413256</c:v>
                </c:pt>
                <c:pt idx="234">
                  <c:v>10129013270</c:v>
                </c:pt>
                <c:pt idx="235">
                  <c:v>9857977806</c:v>
                </c:pt>
                <c:pt idx="236">
                  <c:v>11238570364</c:v>
                </c:pt>
                <c:pt idx="237">
                  <c:v>9569498813</c:v>
                </c:pt>
                <c:pt idx="238">
                  <c:v>9385421517</c:v>
                </c:pt>
                <c:pt idx="239">
                  <c:v>15792330779</c:v>
                </c:pt>
                <c:pt idx="240">
                  <c:v>7933455964</c:v>
                </c:pt>
                <c:pt idx="241">
                  <c:v>7737763169</c:v>
                </c:pt>
                <c:pt idx="242">
                  <c:v>6329338301</c:v>
                </c:pt>
                <c:pt idx="243">
                  <c:v>3669358834</c:v>
                </c:pt>
                <c:pt idx="244">
                  <c:v>2308231738</c:v>
                </c:pt>
                <c:pt idx="245">
                  <c:v>2814646233</c:v>
                </c:pt>
                <c:pt idx="246">
                  <c:v>3216236649</c:v>
                </c:pt>
                <c:pt idx="247">
                  <c:v>2968972161</c:v>
                </c:pt>
                <c:pt idx="248">
                  <c:v>7167547577</c:v>
                </c:pt>
                <c:pt idx="249">
                  <c:v>7453170805</c:v>
                </c:pt>
                <c:pt idx="250">
                  <c:v>6463553196</c:v>
                </c:pt>
                <c:pt idx="251">
                  <c:v>14481366485</c:v>
                </c:pt>
                <c:pt idx="252">
                  <c:v>6561964082</c:v>
                </c:pt>
                <c:pt idx="253">
                  <c:v>4460357545</c:v>
                </c:pt>
                <c:pt idx="254">
                  <c:v>6756264965</c:v>
                </c:pt>
                <c:pt idx="255">
                  <c:v>9008056792</c:v>
                </c:pt>
                <c:pt idx="256">
                  <c:v>7904404452</c:v>
                </c:pt>
                <c:pt idx="257">
                  <c:v>11005900542</c:v>
                </c:pt>
                <c:pt idx="258">
                  <c:v>12144454269</c:v>
                </c:pt>
                <c:pt idx="259">
                  <c:v>13927710703</c:v>
                </c:pt>
                <c:pt idx="260">
                  <c:v>13946433491</c:v>
                </c:pt>
                <c:pt idx="261">
                  <c:v>14238779589</c:v>
                </c:pt>
                <c:pt idx="262">
                  <c:v>13849810495</c:v>
                </c:pt>
                <c:pt idx="263">
                  <c:v>27142618989</c:v>
                </c:pt>
                <c:pt idx="264">
                  <c:v>8814733594</c:v>
                </c:pt>
                <c:pt idx="265">
                  <c:v>8921487565</c:v>
                </c:pt>
                <c:pt idx="266">
                  <c:v>13231386871</c:v>
                </c:pt>
                <c:pt idx="267">
                  <c:v>12072415414</c:v>
                </c:pt>
                <c:pt idx="268">
                  <c:v>12063475780</c:v>
                </c:pt>
                <c:pt idx="269">
                  <c:v>16376749368</c:v>
                </c:pt>
                <c:pt idx="270">
                  <c:v>11185101133</c:v>
                </c:pt>
                <c:pt idx="271">
                  <c:v>9999903860</c:v>
                </c:pt>
                <c:pt idx="272">
                  <c:v>10801589269</c:v>
                </c:pt>
                <c:pt idx="273">
                  <c:v>8210652291</c:v>
                </c:pt>
                <c:pt idx="274">
                  <c:v>7942450691</c:v>
                </c:pt>
                <c:pt idx="275">
                  <c:v>7648194913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5493571596</c:v>
                </c:pt>
                <c:pt idx="279">
                  <c:v>2999035657</c:v>
                </c:pt>
                <c:pt idx="280">
                  <c:v>3958151452</c:v>
                </c:pt>
                <c:pt idx="281">
                  <c:v>5459344139</c:v>
                </c:pt>
                <c:pt idx="282">
                  <c:v>4782990969</c:v>
                </c:pt>
                <c:pt idx="283">
                  <c:v>6042251398</c:v>
                </c:pt>
                <c:pt idx="284">
                  <c:v>5509869530</c:v>
                </c:pt>
                <c:pt idx="285">
                  <c:v>5497984653</c:v>
                </c:pt>
                <c:pt idx="286">
                  <c:v>3167443315</c:v>
                </c:pt>
                <c:pt idx="287">
                  <c:v>5823816249</c:v>
                </c:pt>
                <c:pt idx="288">
                  <c:v>3204533776</c:v>
                </c:pt>
                <c:pt idx="289">
                  <c:v>3316720208</c:v>
                </c:pt>
                <c:pt idx="290">
                  <c:v>3948834479</c:v>
                </c:pt>
                <c:pt idx="291">
                  <c:v>5195707742</c:v>
                </c:pt>
                <c:pt idx="292">
                  <c:v>5361243931</c:v>
                </c:pt>
                <c:pt idx="293">
                  <c:v>6032385742</c:v>
                </c:pt>
                <c:pt idx="294">
                  <c:v>5582103199</c:v>
                </c:pt>
                <c:pt idx="295">
                  <c:v>5870688292</c:v>
                </c:pt>
                <c:pt idx="296">
                  <c:v>7337317248</c:v>
                </c:pt>
                <c:pt idx="297">
                  <c:v>6445246732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E-45B1-A6F8-631A83E77FF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TransactionActivity!$N$2:$N$299</c:f>
              <c:numCache>
                <c:formatCode>m/d/yyyy</c:formatCode>
                <c:ptCount val="29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</c:numCache>
            </c:numRef>
          </c:cat>
          <c:val>
            <c:numRef>
              <c:f>TransactionActivity!$T$2:$T$299</c:f>
              <c:numCache>
                <c:formatCode>"$"#,##0</c:formatCode>
                <c:ptCount val="298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233064742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261035231</c:v>
                </c:pt>
                <c:pt idx="10">
                  <c:v>223466971</c:v>
                </c:pt>
                <c:pt idx="11">
                  <c:v>367567442</c:v>
                </c:pt>
                <c:pt idx="12">
                  <c:v>377700990</c:v>
                </c:pt>
                <c:pt idx="13">
                  <c:v>278145791</c:v>
                </c:pt>
                <c:pt idx="14">
                  <c:v>382913423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410244143</c:v>
                </c:pt>
                <c:pt idx="22">
                  <c:v>405903547</c:v>
                </c:pt>
                <c:pt idx="23">
                  <c:v>461254106</c:v>
                </c:pt>
                <c:pt idx="24">
                  <c:v>388703901</c:v>
                </c:pt>
                <c:pt idx="25">
                  <c:v>367597539</c:v>
                </c:pt>
                <c:pt idx="26">
                  <c:v>480987484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590936495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578417958</c:v>
                </c:pt>
                <c:pt idx="34">
                  <c:v>545117203</c:v>
                </c:pt>
                <c:pt idx="35">
                  <c:v>806399662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861690520</c:v>
                </c:pt>
                <c:pt idx="43">
                  <c:v>834702062</c:v>
                </c:pt>
                <c:pt idx="44">
                  <c:v>849031217</c:v>
                </c:pt>
                <c:pt idx="45">
                  <c:v>939345741</c:v>
                </c:pt>
                <c:pt idx="46">
                  <c:v>787424608</c:v>
                </c:pt>
                <c:pt idx="47">
                  <c:v>1099410450</c:v>
                </c:pt>
                <c:pt idx="48">
                  <c:v>1092614687</c:v>
                </c:pt>
                <c:pt idx="49">
                  <c:v>834695272</c:v>
                </c:pt>
                <c:pt idx="50">
                  <c:v>1194553325</c:v>
                </c:pt>
                <c:pt idx="51">
                  <c:v>1070321156</c:v>
                </c:pt>
                <c:pt idx="52">
                  <c:v>1026083559</c:v>
                </c:pt>
                <c:pt idx="53">
                  <c:v>1293691226</c:v>
                </c:pt>
                <c:pt idx="54">
                  <c:v>1352477412</c:v>
                </c:pt>
                <c:pt idx="55">
                  <c:v>1298326365</c:v>
                </c:pt>
                <c:pt idx="56">
                  <c:v>1148839756</c:v>
                </c:pt>
                <c:pt idx="57">
                  <c:v>1176229633</c:v>
                </c:pt>
                <c:pt idx="58">
                  <c:v>1415028931</c:v>
                </c:pt>
                <c:pt idx="59">
                  <c:v>1352988121</c:v>
                </c:pt>
                <c:pt idx="60">
                  <c:v>1359425616</c:v>
                </c:pt>
                <c:pt idx="61">
                  <c:v>1193121185</c:v>
                </c:pt>
                <c:pt idx="62">
                  <c:v>1685464966</c:v>
                </c:pt>
                <c:pt idx="63">
                  <c:v>1366648440</c:v>
                </c:pt>
                <c:pt idx="64">
                  <c:v>1405994847</c:v>
                </c:pt>
                <c:pt idx="65">
                  <c:v>2087476657</c:v>
                </c:pt>
                <c:pt idx="66">
                  <c:v>1443816679</c:v>
                </c:pt>
                <c:pt idx="67">
                  <c:v>1524538979</c:v>
                </c:pt>
                <c:pt idx="68">
                  <c:v>1875548817</c:v>
                </c:pt>
                <c:pt idx="69">
                  <c:v>1421531499</c:v>
                </c:pt>
                <c:pt idx="70">
                  <c:v>1766523235</c:v>
                </c:pt>
                <c:pt idx="71">
                  <c:v>1639832496</c:v>
                </c:pt>
                <c:pt idx="72">
                  <c:v>1580468881</c:v>
                </c:pt>
                <c:pt idx="73">
                  <c:v>1336764156</c:v>
                </c:pt>
                <c:pt idx="74">
                  <c:v>1921232459</c:v>
                </c:pt>
                <c:pt idx="75">
                  <c:v>1401436554</c:v>
                </c:pt>
                <c:pt idx="76">
                  <c:v>2004999870</c:v>
                </c:pt>
                <c:pt idx="77">
                  <c:v>2062881413</c:v>
                </c:pt>
                <c:pt idx="78">
                  <c:v>1508199632</c:v>
                </c:pt>
                <c:pt idx="79">
                  <c:v>1656290385</c:v>
                </c:pt>
                <c:pt idx="80">
                  <c:v>1412861439</c:v>
                </c:pt>
                <c:pt idx="81">
                  <c:v>1659734636</c:v>
                </c:pt>
                <c:pt idx="82">
                  <c:v>1461464820</c:v>
                </c:pt>
                <c:pt idx="83">
                  <c:v>1855109226</c:v>
                </c:pt>
                <c:pt idx="84">
                  <c:v>1604347344</c:v>
                </c:pt>
                <c:pt idx="85">
                  <c:v>1659478605</c:v>
                </c:pt>
                <c:pt idx="86">
                  <c:v>1825470610</c:v>
                </c:pt>
                <c:pt idx="87">
                  <c:v>1809990287</c:v>
                </c:pt>
                <c:pt idx="88">
                  <c:v>2228570869</c:v>
                </c:pt>
                <c:pt idx="89">
                  <c:v>1984960242</c:v>
                </c:pt>
                <c:pt idx="90">
                  <c:v>1933898782</c:v>
                </c:pt>
                <c:pt idx="91">
                  <c:v>2134951402</c:v>
                </c:pt>
                <c:pt idx="92">
                  <c:v>1568109372</c:v>
                </c:pt>
                <c:pt idx="93">
                  <c:v>1739625169</c:v>
                </c:pt>
                <c:pt idx="94">
                  <c:v>1589351037</c:v>
                </c:pt>
                <c:pt idx="95">
                  <c:v>1582139863</c:v>
                </c:pt>
                <c:pt idx="96">
                  <c:v>1593054456</c:v>
                </c:pt>
                <c:pt idx="97">
                  <c:v>1335453561</c:v>
                </c:pt>
                <c:pt idx="98">
                  <c:v>1352138172</c:v>
                </c:pt>
                <c:pt idx="99">
                  <c:v>1329956959</c:v>
                </c:pt>
                <c:pt idx="100">
                  <c:v>1299180472</c:v>
                </c:pt>
                <c:pt idx="101">
                  <c:v>1413707691</c:v>
                </c:pt>
                <c:pt idx="102">
                  <c:v>1256390957</c:v>
                </c:pt>
                <c:pt idx="103">
                  <c:v>1136827691</c:v>
                </c:pt>
                <c:pt idx="104">
                  <c:v>1286747620</c:v>
                </c:pt>
                <c:pt idx="105">
                  <c:v>1073315799</c:v>
                </c:pt>
                <c:pt idx="106">
                  <c:v>815238633</c:v>
                </c:pt>
                <c:pt idx="107">
                  <c:v>1171482146</c:v>
                </c:pt>
                <c:pt idx="108">
                  <c:v>550425995</c:v>
                </c:pt>
                <c:pt idx="109">
                  <c:v>564251148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766037869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688929012</c:v>
                </c:pt>
                <c:pt idx="119">
                  <c:v>1360991929</c:v>
                </c:pt>
                <c:pt idx="120">
                  <c:v>736105530</c:v>
                </c:pt>
                <c:pt idx="121">
                  <c:v>777680534</c:v>
                </c:pt>
                <c:pt idx="122">
                  <c:v>982571679</c:v>
                </c:pt>
                <c:pt idx="123">
                  <c:v>933699303</c:v>
                </c:pt>
                <c:pt idx="124">
                  <c:v>683414178</c:v>
                </c:pt>
                <c:pt idx="125">
                  <c:v>984884861</c:v>
                </c:pt>
                <c:pt idx="126">
                  <c:v>1063309791</c:v>
                </c:pt>
                <c:pt idx="127">
                  <c:v>929754786</c:v>
                </c:pt>
                <c:pt idx="128">
                  <c:v>977745270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736143204</c:v>
                </c:pt>
                <c:pt idx="134">
                  <c:v>1273249651</c:v>
                </c:pt>
                <c:pt idx="135">
                  <c:v>1176022297</c:v>
                </c:pt>
                <c:pt idx="136">
                  <c:v>1267465812</c:v>
                </c:pt>
                <c:pt idx="137">
                  <c:v>1526262339</c:v>
                </c:pt>
                <c:pt idx="138">
                  <c:v>1186265815</c:v>
                </c:pt>
                <c:pt idx="139">
                  <c:v>1358421958</c:v>
                </c:pt>
                <c:pt idx="140">
                  <c:v>1300778373</c:v>
                </c:pt>
                <c:pt idx="141">
                  <c:v>1214544254</c:v>
                </c:pt>
                <c:pt idx="142">
                  <c:v>1258882739</c:v>
                </c:pt>
                <c:pt idx="143">
                  <c:v>1869491811</c:v>
                </c:pt>
                <c:pt idx="144">
                  <c:v>1021623618</c:v>
                </c:pt>
                <c:pt idx="145">
                  <c:v>1214628123</c:v>
                </c:pt>
                <c:pt idx="146">
                  <c:v>1601999746</c:v>
                </c:pt>
                <c:pt idx="147">
                  <c:v>1264197410</c:v>
                </c:pt>
                <c:pt idx="148">
                  <c:v>1876637595</c:v>
                </c:pt>
                <c:pt idx="149">
                  <c:v>1732934528</c:v>
                </c:pt>
                <c:pt idx="150">
                  <c:v>1598084996</c:v>
                </c:pt>
                <c:pt idx="151">
                  <c:v>1745241003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1874336479</c:v>
                </c:pt>
                <c:pt idx="155">
                  <c:v>3669325232</c:v>
                </c:pt>
                <c:pt idx="156">
                  <c:v>1093867959</c:v>
                </c:pt>
                <c:pt idx="157">
                  <c:v>1229443711</c:v>
                </c:pt>
                <c:pt idx="158">
                  <c:v>1768247892</c:v>
                </c:pt>
                <c:pt idx="159">
                  <c:v>1796862333</c:v>
                </c:pt>
                <c:pt idx="160">
                  <c:v>2167700204</c:v>
                </c:pt>
                <c:pt idx="161">
                  <c:v>2543287707</c:v>
                </c:pt>
                <c:pt idx="162">
                  <c:v>2063498734</c:v>
                </c:pt>
                <c:pt idx="163">
                  <c:v>2412603090</c:v>
                </c:pt>
                <c:pt idx="164">
                  <c:v>2174230377</c:v>
                </c:pt>
                <c:pt idx="165">
                  <c:v>2282666227</c:v>
                </c:pt>
                <c:pt idx="166">
                  <c:v>1865477248</c:v>
                </c:pt>
                <c:pt idx="167">
                  <c:v>3215363820</c:v>
                </c:pt>
                <c:pt idx="168">
                  <c:v>2323280120</c:v>
                </c:pt>
                <c:pt idx="169">
                  <c:v>1749336955</c:v>
                </c:pt>
                <c:pt idx="170">
                  <c:v>2187002083</c:v>
                </c:pt>
                <c:pt idx="171">
                  <c:v>2251231423</c:v>
                </c:pt>
                <c:pt idx="172">
                  <c:v>2379742927</c:v>
                </c:pt>
                <c:pt idx="173">
                  <c:v>2929437745</c:v>
                </c:pt>
                <c:pt idx="174">
                  <c:v>2884107469</c:v>
                </c:pt>
                <c:pt idx="175">
                  <c:v>2596604180</c:v>
                </c:pt>
                <c:pt idx="176">
                  <c:v>2591442670</c:v>
                </c:pt>
                <c:pt idx="177">
                  <c:v>2916052601</c:v>
                </c:pt>
                <c:pt idx="178">
                  <c:v>2280231725</c:v>
                </c:pt>
                <c:pt idx="179">
                  <c:v>3581772979</c:v>
                </c:pt>
                <c:pt idx="180">
                  <c:v>4583751292</c:v>
                </c:pt>
                <c:pt idx="181">
                  <c:v>2605677085</c:v>
                </c:pt>
                <c:pt idx="182">
                  <c:v>2919352494</c:v>
                </c:pt>
                <c:pt idx="183">
                  <c:v>2760991729</c:v>
                </c:pt>
                <c:pt idx="184">
                  <c:v>3091838649</c:v>
                </c:pt>
                <c:pt idx="185">
                  <c:v>3787407483</c:v>
                </c:pt>
                <c:pt idx="186">
                  <c:v>3514343879</c:v>
                </c:pt>
                <c:pt idx="187">
                  <c:v>2867500957</c:v>
                </c:pt>
                <c:pt idx="188">
                  <c:v>2938012257</c:v>
                </c:pt>
                <c:pt idx="189">
                  <c:v>3071920236</c:v>
                </c:pt>
                <c:pt idx="190">
                  <c:v>2844000302</c:v>
                </c:pt>
                <c:pt idx="191">
                  <c:v>4140602036</c:v>
                </c:pt>
                <c:pt idx="192">
                  <c:v>2864009997</c:v>
                </c:pt>
                <c:pt idx="193">
                  <c:v>2577622418</c:v>
                </c:pt>
                <c:pt idx="194">
                  <c:v>3452529624</c:v>
                </c:pt>
                <c:pt idx="195">
                  <c:v>3029056597</c:v>
                </c:pt>
                <c:pt idx="196">
                  <c:v>3027008261</c:v>
                </c:pt>
                <c:pt idx="197">
                  <c:v>3639224211</c:v>
                </c:pt>
                <c:pt idx="198">
                  <c:v>2805803657</c:v>
                </c:pt>
                <c:pt idx="199">
                  <c:v>2909807832</c:v>
                </c:pt>
                <c:pt idx="200">
                  <c:v>3284633808</c:v>
                </c:pt>
                <c:pt idx="201">
                  <c:v>2762566039</c:v>
                </c:pt>
                <c:pt idx="202">
                  <c:v>2947722688</c:v>
                </c:pt>
                <c:pt idx="203">
                  <c:v>3300411439</c:v>
                </c:pt>
                <c:pt idx="204">
                  <c:v>3079698077</c:v>
                </c:pt>
                <c:pt idx="205">
                  <c:v>2128615110</c:v>
                </c:pt>
                <c:pt idx="206">
                  <c:v>2860904070</c:v>
                </c:pt>
                <c:pt idx="207">
                  <c:v>2170087150</c:v>
                </c:pt>
                <c:pt idx="208">
                  <c:v>2978846347</c:v>
                </c:pt>
                <c:pt idx="209">
                  <c:v>3785188661</c:v>
                </c:pt>
                <c:pt idx="210">
                  <c:v>2849524584</c:v>
                </c:pt>
                <c:pt idx="211">
                  <c:v>3560666301</c:v>
                </c:pt>
                <c:pt idx="212">
                  <c:v>2874264873</c:v>
                </c:pt>
                <c:pt idx="213">
                  <c:v>2998761706</c:v>
                </c:pt>
                <c:pt idx="214">
                  <c:v>3327087708</c:v>
                </c:pt>
                <c:pt idx="215">
                  <c:v>3619107519</c:v>
                </c:pt>
                <c:pt idx="216">
                  <c:v>3144785097</c:v>
                </c:pt>
                <c:pt idx="217">
                  <c:v>2682389747</c:v>
                </c:pt>
                <c:pt idx="218">
                  <c:v>3537498622</c:v>
                </c:pt>
                <c:pt idx="219">
                  <c:v>3305339204</c:v>
                </c:pt>
                <c:pt idx="220">
                  <c:v>3434502571</c:v>
                </c:pt>
                <c:pt idx="221">
                  <c:v>3959680820</c:v>
                </c:pt>
                <c:pt idx="222">
                  <c:v>3439599439</c:v>
                </c:pt>
                <c:pt idx="223">
                  <c:v>3657715940</c:v>
                </c:pt>
                <c:pt idx="224">
                  <c:v>2961142885</c:v>
                </c:pt>
                <c:pt idx="225">
                  <c:v>3672315734</c:v>
                </c:pt>
                <c:pt idx="226">
                  <c:v>3597494735</c:v>
                </c:pt>
                <c:pt idx="227">
                  <c:v>3868607553</c:v>
                </c:pt>
                <c:pt idx="228">
                  <c:v>3118459782</c:v>
                </c:pt>
                <c:pt idx="229">
                  <c:v>2724347044</c:v>
                </c:pt>
                <c:pt idx="230">
                  <c:v>3464874457</c:v>
                </c:pt>
                <c:pt idx="231">
                  <c:v>3237829856</c:v>
                </c:pt>
                <c:pt idx="232">
                  <c:v>4043666208</c:v>
                </c:pt>
                <c:pt idx="233">
                  <c:v>3890520966</c:v>
                </c:pt>
                <c:pt idx="234">
                  <c:v>3906780105</c:v>
                </c:pt>
                <c:pt idx="235">
                  <c:v>3832062907</c:v>
                </c:pt>
                <c:pt idx="236">
                  <c:v>4187109906</c:v>
                </c:pt>
                <c:pt idx="237">
                  <c:v>4186212487</c:v>
                </c:pt>
                <c:pt idx="238">
                  <c:v>3610467771</c:v>
                </c:pt>
                <c:pt idx="239">
                  <c:v>4937878350</c:v>
                </c:pt>
                <c:pt idx="240">
                  <c:v>3866867643</c:v>
                </c:pt>
                <c:pt idx="241">
                  <c:v>3209381567</c:v>
                </c:pt>
                <c:pt idx="242">
                  <c:v>2922315497</c:v>
                </c:pt>
                <c:pt idx="243">
                  <c:v>1784828880</c:v>
                </c:pt>
                <c:pt idx="244">
                  <c:v>1728587284</c:v>
                </c:pt>
                <c:pt idx="245">
                  <c:v>2083551622</c:v>
                </c:pt>
                <c:pt idx="246">
                  <c:v>2446120192</c:v>
                </c:pt>
                <c:pt idx="247">
                  <c:v>2353211448</c:v>
                </c:pt>
                <c:pt idx="248">
                  <c:v>3001936350</c:v>
                </c:pt>
                <c:pt idx="249">
                  <c:v>3547525217</c:v>
                </c:pt>
                <c:pt idx="250">
                  <c:v>3337244303</c:v>
                </c:pt>
                <c:pt idx="251">
                  <c:v>6173939567</c:v>
                </c:pt>
                <c:pt idx="252">
                  <c:v>3024611651</c:v>
                </c:pt>
                <c:pt idx="253">
                  <c:v>3217165824</c:v>
                </c:pt>
                <c:pt idx="254">
                  <c:v>4440981853</c:v>
                </c:pt>
                <c:pt idx="255">
                  <c:v>4812297496</c:v>
                </c:pt>
                <c:pt idx="256">
                  <c:v>4615459152</c:v>
                </c:pt>
                <c:pt idx="257">
                  <c:v>6467002034</c:v>
                </c:pt>
                <c:pt idx="258">
                  <c:v>5889237435</c:v>
                </c:pt>
                <c:pt idx="259">
                  <c:v>6035020189</c:v>
                </c:pt>
                <c:pt idx="260">
                  <c:v>6728488952</c:v>
                </c:pt>
                <c:pt idx="261">
                  <c:v>6486048128</c:v>
                </c:pt>
                <c:pt idx="262">
                  <c:v>6475975480</c:v>
                </c:pt>
                <c:pt idx="263">
                  <c:v>11836359982</c:v>
                </c:pt>
                <c:pt idx="264">
                  <c:v>5333230700</c:v>
                </c:pt>
                <c:pt idx="265">
                  <c:v>5151007308</c:v>
                </c:pt>
                <c:pt idx="266">
                  <c:v>6575609662</c:v>
                </c:pt>
                <c:pt idx="267">
                  <c:v>6999542685</c:v>
                </c:pt>
                <c:pt idx="268">
                  <c:v>7135342860</c:v>
                </c:pt>
                <c:pt idx="269">
                  <c:v>7815213190</c:v>
                </c:pt>
                <c:pt idx="270">
                  <c:v>5816806582</c:v>
                </c:pt>
                <c:pt idx="271">
                  <c:v>5792775337</c:v>
                </c:pt>
                <c:pt idx="272">
                  <c:v>5701447446</c:v>
                </c:pt>
                <c:pt idx="273">
                  <c:v>5187927459</c:v>
                </c:pt>
                <c:pt idx="274">
                  <c:v>4169761009</c:v>
                </c:pt>
                <c:pt idx="275">
                  <c:v>5207786674</c:v>
                </c:pt>
                <c:pt idx="276">
                  <c:v>3421123788</c:v>
                </c:pt>
                <c:pt idx="277">
                  <c:v>3042709556</c:v>
                </c:pt>
                <c:pt idx="278">
                  <c:v>4291093061</c:v>
                </c:pt>
                <c:pt idx="279">
                  <c:v>2841048573</c:v>
                </c:pt>
                <c:pt idx="280">
                  <c:v>3898863020</c:v>
                </c:pt>
                <c:pt idx="281">
                  <c:v>4311097613</c:v>
                </c:pt>
                <c:pt idx="282">
                  <c:v>3034430431</c:v>
                </c:pt>
                <c:pt idx="283">
                  <c:v>3645890890</c:v>
                </c:pt>
                <c:pt idx="284">
                  <c:v>3606575043</c:v>
                </c:pt>
                <c:pt idx="285">
                  <c:v>4001159239</c:v>
                </c:pt>
                <c:pt idx="286">
                  <c:v>3378874717</c:v>
                </c:pt>
                <c:pt idx="287">
                  <c:v>4598327164</c:v>
                </c:pt>
                <c:pt idx="288">
                  <c:v>3424707138</c:v>
                </c:pt>
                <c:pt idx="289">
                  <c:v>2603394911</c:v>
                </c:pt>
                <c:pt idx="290">
                  <c:v>3001113789</c:v>
                </c:pt>
                <c:pt idx="291">
                  <c:v>3703146571</c:v>
                </c:pt>
                <c:pt idx="292">
                  <c:v>4179847299</c:v>
                </c:pt>
                <c:pt idx="293">
                  <c:v>3706840063</c:v>
                </c:pt>
                <c:pt idx="294">
                  <c:v>3931557833</c:v>
                </c:pt>
                <c:pt idx="295">
                  <c:v>3981997663</c:v>
                </c:pt>
                <c:pt idx="296">
                  <c:v>3935544456</c:v>
                </c:pt>
                <c:pt idx="297">
                  <c:v>3733091038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E-45B1-A6F8-631A83E7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5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'National-NonDistress'!$P$6:$P$327</c:f>
              <c:numCache>
                <c:formatCode>[$-409]mmm\-yy;@</c:formatCode>
                <c:ptCount val="32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</c:numCache>
            </c:numRef>
          </c:xVal>
          <c:yVal>
            <c:numRef>
              <c:f>'National-NonDistress'!$Q$6:$Q$327</c:f>
              <c:numCache>
                <c:formatCode>_(* #,##0_);_(* \(#,##0\);_(* "-"??_);_(@_)</c:formatCode>
                <c:ptCount val="322"/>
                <c:pt idx="0">
                  <c:v>78.358919825832203</c:v>
                </c:pt>
                <c:pt idx="1">
                  <c:v>77.998355059031098</c:v>
                </c:pt>
                <c:pt idx="2">
                  <c:v>77.792761935990995</c:v>
                </c:pt>
                <c:pt idx="3">
                  <c:v>78.671062746605898</c:v>
                </c:pt>
                <c:pt idx="4">
                  <c:v>79.765565970189201</c:v>
                </c:pt>
                <c:pt idx="5">
                  <c:v>80.982624235428005</c:v>
                </c:pt>
                <c:pt idx="6">
                  <c:v>80.732955583951494</c:v>
                </c:pt>
                <c:pt idx="7">
                  <c:v>80.014961051724299</c:v>
                </c:pt>
                <c:pt idx="8">
                  <c:v>79.669386456205601</c:v>
                </c:pt>
                <c:pt idx="9">
                  <c:v>80.695080421954799</c:v>
                </c:pt>
                <c:pt idx="10">
                  <c:v>82.547044712162503</c:v>
                </c:pt>
                <c:pt idx="11">
                  <c:v>83.917829319186893</c:v>
                </c:pt>
                <c:pt idx="12">
                  <c:v>84.167348196115896</c:v>
                </c:pt>
                <c:pt idx="13">
                  <c:v>83.702149686977606</c:v>
                </c:pt>
                <c:pt idx="14">
                  <c:v>83.881638161098195</c:v>
                </c:pt>
                <c:pt idx="15">
                  <c:v>84.988643615433702</c:v>
                </c:pt>
                <c:pt idx="16">
                  <c:v>86.5666019007042</c:v>
                </c:pt>
                <c:pt idx="17">
                  <c:v>87.887392766757003</c:v>
                </c:pt>
                <c:pt idx="18">
                  <c:v>88.482386209301694</c:v>
                </c:pt>
                <c:pt idx="19">
                  <c:v>88.675462432241901</c:v>
                </c:pt>
                <c:pt idx="20">
                  <c:v>89.094958482685001</c:v>
                </c:pt>
                <c:pt idx="21">
                  <c:v>89.700557201565701</c:v>
                </c:pt>
                <c:pt idx="22">
                  <c:v>90.765807723307901</c:v>
                </c:pt>
                <c:pt idx="23">
                  <c:v>91.350705729623797</c:v>
                </c:pt>
                <c:pt idx="24">
                  <c:v>92.385591390744494</c:v>
                </c:pt>
                <c:pt idx="25">
                  <c:v>92.721664945709307</c:v>
                </c:pt>
                <c:pt idx="26">
                  <c:v>93.297232353427205</c:v>
                </c:pt>
                <c:pt idx="27">
                  <c:v>93.904125121369503</c:v>
                </c:pt>
                <c:pt idx="28">
                  <c:v>95.617261014588905</c:v>
                </c:pt>
                <c:pt idx="29">
                  <c:v>97.610921134439494</c:v>
                </c:pt>
                <c:pt idx="30">
                  <c:v>98.094321165107402</c:v>
                </c:pt>
                <c:pt idx="31">
                  <c:v>97.756794876807803</c:v>
                </c:pt>
                <c:pt idx="32">
                  <c:v>97.253588880727506</c:v>
                </c:pt>
                <c:pt idx="33">
                  <c:v>98.295068482761494</c:v>
                </c:pt>
                <c:pt idx="34">
                  <c:v>99.290804686381605</c:v>
                </c:pt>
                <c:pt idx="35">
                  <c:v>100</c:v>
                </c:pt>
                <c:pt idx="36">
                  <c:v>100.132794307064</c:v>
                </c:pt>
                <c:pt idx="37">
                  <c:v>100.326268872317</c:v>
                </c:pt>
                <c:pt idx="38">
                  <c:v>100.439805865669</c:v>
                </c:pt>
                <c:pt idx="39">
                  <c:v>100.468105472216</c:v>
                </c:pt>
                <c:pt idx="40">
                  <c:v>100.791850431673</c:v>
                </c:pt>
                <c:pt idx="41">
                  <c:v>102.197972880956</c:v>
                </c:pt>
                <c:pt idx="42">
                  <c:v>103.95697879663599</c:v>
                </c:pt>
                <c:pt idx="43">
                  <c:v>105.930644453572</c:v>
                </c:pt>
                <c:pt idx="44">
                  <c:v>106.91718983306799</c:v>
                </c:pt>
                <c:pt idx="45">
                  <c:v>106.48116873196901</c:v>
                </c:pt>
                <c:pt idx="46">
                  <c:v>105.317290253121</c:v>
                </c:pt>
                <c:pt idx="47">
                  <c:v>104.051530773826</c:v>
                </c:pt>
                <c:pt idx="48">
                  <c:v>104.429170144609</c:v>
                </c:pt>
                <c:pt idx="49">
                  <c:v>105.679141308921</c:v>
                </c:pt>
                <c:pt idx="50">
                  <c:v>107.633496750737</c:v>
                </c:pt>
                <c:pt idx="51">
                  <c:v>108.545483643434</c:v>
                </c:pt>
                <c:pt idx="52">
                  <c:v>109.208081713618</c:v>
                </c:pt>
                <c:pt idx="53">
                  <c:v>109.67692620267201</c:v>
                </c:pt>
                <c:pt idx="54">
                  <c:v>110.663878050291</c:v>
                </c:pt>
                <c:pt idx="55">
                  <c:v>111.770022549413</c:v>
                </c:pt>
                <c:pt idx="56">
                  <c:v>113.217707546651</c:v>
                </c:pt>
                <c:pt idx="57">
                  <c:v>114.971075790222</c:v>
                </c:pt>
                <c:pt idx="58">
                  <c:v>116.770433307028</c:v>
                </c:pt>
                <c:pt idx="59">
                  <c:v>117.8211296122</c:v>
                </c:pt>
                <c:pt idx="60">
                  <c:v>117.694585217176</c:v>
                </c:pt>
                <c:pt idx="61">
                  <c:v>117.483790691308</c:v>
                </c:pt>
                <c:pt idx="62">
                  <c:v>118.393762092572</c:v>
                </c:pt>
                <c:pt idx="63">
                  <c:v>120.155062366816</c:v>
                </c:pt>
                <c:pt idx="64">
                  <c:v>121.77660209668799</c:v>
                </c:pt>
                <c:pt idx="65">
                  <c:v>122.670911814768</c:v>
                </c:pt>
                <c:pt idx="66">
                  <c:v>123.573073262129</c:v>
                </c:pt>
                <c:pt idx="67">
                  <c:v>124.772130865446</c:v>
                </c:pt>
                <c:pt idx="68">
                  <c:v>126.393817023724</c:v>
                </c:pt>
                <c:pt idx="69">
                  <c:v>127.49791517261799</c:v>
                </c:pt>
                <c:pt idx="70">
                  <c:v>127.99270121470499</c:v>
                </c:pt>
                <c:pt idx="71">
                  <c:v>128.54702052567899</c:v>
                </c:pt>
                <c:pt idx="72">
                  <c:v>129.680790312509</c:v>
                </c:pt>
                <c:pt idx="73">
                  <c:v>132.12263305508199</c:v>
                </c:pt>
                <c:pt idx="74">
                  <c:v>134.66370997433</c:v>
                </c:pt>
                <c:pt idx="75">
                  <c:v>137.24950996367301</c:v>
                </c:pt>
                <c:pt idx="76">
                  <c:v>138.824417922609</c:v>
                </c:pt>
                <c:pt idx="77">
                  <c:v>140.931344428584</c:v>
                </c:pt>
                <c:pt idx="78">
                  <c:v>142.814897627091</c:v>
                </c:pt>
                <c:pt idx="79">
                  <c:v>145.01390910319199</c:v>
                </c:pt>
                <c:pt idx="80">
                  <c:v>145.891033232962</c:v>
                </c:pt>
                <c:pt idx="81">
                  <c:v>145.54668425750299</c:v>
                </c:pt>
                <c:pt idx="82">
                  <c:v>145.36879460224901</c:v>
                </c:pt>
                <c:pt idx="83">
                  <c:v>146.61745855605901</c:v>
                </c:pt>
                <c:pt idx="84">
                  <c:v>149.82603601716099</c:v>
                </c:pt>
                <c:pt idx="85">
                  <c:v>153.55345875457601</c:v>
                </c:pt>
                <c:pt idx="86">
                  <c:v>156.88750097585901</c:v>
                </c:pt>
                <c:pt idx="87">
                  <c:v>159.02070764771599</c:v>
                </c:pt>
                <c:pt idx="88">
                  <c:v>160.77482536020901</c:v>
                </c:pt>
                <c:pt idx="89">
                  <c:v>162.310476812513</c:v>
                </c:pt>
                <c:pt idx="90">
                  <c:v>164.06373043830899</c:v>
                </c:pt>
                <c:pt idx="91">
                  <c:v>166.19534875234899</c:v>
                </c:pt>
                <c:pt idx="92">
                  <c:v>167.91736570716799</c:v>
                </c:pt>
                <c:pt idx="93">
                  <c:v>169.12504611307301</c:v>
                </c:pt>
                <c:pt idx="94">
                  <c:v>169.18291222112799</c:v>
                </c:pt>
                <c:pt idx="95">
                  <c:v>170.75210726172099</c:v>
                </c:pt>
                <c:pt idx="96">
                  <c:v>172.43326758140699</c:v>
                </c:pt>
                <c:pt idx="97">
                  <c:v>175.11809375311901</c:v>
                </c:pt>
                <c:pt idx="98">
                  <c:v>175.79739153139599</c:v>
                </c:pt>
                <c:pt idx="99">
                  <c:v>177.03068530188401</c:v>
                </c:pt>
                <c:pt idx="100">
                  <c:v>177.57594769916699</c:v>
                </c:pt>
                <c:pt idx="101">
                  <c:v>179.239887910623</c:v>
                </c:pt>
                <c:pt idx="102">
                  <c:v>178.87832456600901</c:v>
                </c:pt>
                <c:pt idx="103">
                  <c:v>178.11565616857101</c:v>
                </c:pt>
                <c:pt idx="104">
                  <c:v>176.13754077286799</c:v>
                </c:pt>
                <c:pt idx="105">
                  <c:v>174.926266158967</c:v>
                </c:pt>
                <c:pt idx="106">
                  <c:v>175.346213042686</c:v>
                </c:pt>
                <c:pt idx="107">
                  <c:v>177.00736464285899</c:v>
                </c:pt>
                <c:pt idx="108">
                  <c:v>179.71231855331399</c:v>
                </c:pt>
                <c:pt idx="109">
                  <c:v>181.82767821462301</c:v>
                </c:pt>
                <c:pt idx="110">
                  <c:v>183.474308263621</c:v>
                </c:pt>
                <c:pt idx="111">
                  <c:v>185.05002114785501</c:v>
                </c:pt>
                <c:pt idx="112">
                  <c:v>185.317234767287</c:v>
                </c:pt>
                <c:pt idx="113">
                  <c:v>186.452444771557</c:v>
                </c:pt>
                <c:pt idx="114">
                  <c:v>186.37266317670799</c:v>
                </c:pt>
                <c:pt idx="115">
                  <c:v>187.430079088517</c:v>
                </c:pt>
                <c:pt idx="116">
                  <c:v>185.636268221574</c:v>
                </c:pt>
                <c:pt idx="117">
                  <c:v>182.357410688589</c:v>
                </c:pt>
                <c:pt idx="118">
                  <c:v>179.30959964791799</c:v>
                </c:pt>
                <c:pt idx="119">
                  <c:v>178.772419978762</c:v>
                </c:pt>
                <c:pt idx="120">
                  <c:v>180.476205899642</c:v>
                </c:pt>
                <c:pt idx="121">
                  <c:v>180.483480970355</c:v>
                </c:pt>
                <c:pt idx="122">
                  <c:v>178.550114713158</c:v>
                </c:pt>
                <c:pt idx="123">
                  <c:v>175.20411471055201</c:v>
                </c:pt>
                <c:pt idx="124">
                  <c:v>173.583766919726</c:v>
                </c:pt>
                <c:pt idx="125">
                  <c:v>173.02615286162799</c:v>
                </c:pt>
                <c:pt idx="126">
                  <c:v>172.80945864020299</c:v>
                </c:pt>
                <c:pt idx="127">
                  <c:v>171.77299754783499</c:v>
                </c:pt>
                <c:pt idx="128">
                  <c:v>168.147914148007</c:v>
                </c:pt>
                <c:pt idx="129">
                  <c:v>163.977630351503</c:v>
                </c:pt>
                <c:pt idx="130">
                  <c:v>158.12500203648599</c:v>
                </c:pt>
                <c:pt idx="131">
                  <c:v>155.342250576288</c:v>
                </c:pt>
                <c:pt idx="132">
                  <c:v>151.57420441934499</c:v>
                </c:pt>
                <c:pt idx="133">
                  <c:v>149.04210347849099</c:v>
                </c:pt>
                <c:pt idx="134">
                  <c:v>144.25662040612099</c:v>
                </c:pt>
                <c:pt idx="135">
                  <c:v>141.117411736398</c:v>
                </c:pt>
                <c:pt idx="136">
                  <c:v>139.256792778364</c:v>
                </c:pt>
                <c:pt idx="137">
                  <c:v>139.724962011325</c:v>
                </c:pt>
                <c:pt idx="138">
                  <c:v>140.11640592083</c:v>
                </c:pt>
                <c:pt idx="139">
                  <c:v>138.98475087723199</c:v>
                </c:pt>
                <c:pt idx="140">
                  <c:v>135.032649539011</c:v>
                </c:pt>
                <c:pt idx="141">
                  <c:v>130.31111450159801</c:v>
                </c:pt>
                <c:pt idx="142">
                  <c:v>128.354047245245</c:v>
                </c:pt>
                <c:pt idx="143">
                  <c:v>128.941709307737</c:v>
                </c:pt>
                <c:pt idx="144">
                  <c:v>131.19140272482801</c:v>
                </c:pt>
                <c:pt idx="145">
                  <c:v>132.39978581587499</c:v>
                </c:pt>
                <c:pt idx="146">
                  <c:v>131.73063546310999</c:v>
                </c:pt>
                <c:pt idx="147">
                  <c:v>129.24611053486501</c:v>
                </c:pt>
                <c:pt idx="148">
                  <c:v>125.88163774065001</c:v>
                </c:pt>
                <c:pt idx="149">
                  <c:v>124.003171315679</c:v>
                </c:pt>
                <c:pt idx="150">
                  <c:v>123.845582855009</c:v>
                </c:pt>
                <c:pt idx="151">
                  <c:v>124.689797769362</c:v>
                </c:pt>
                <c:pt idx="152">
                  <c:v>124.25354787007601</c:v>
                </c:pt>
                <c:pt idx="153">
                  <c:v>123.235763048661</c:v>
                </c:pt>
                <c:pt idx="154">
                  <c:v>122.509069887302</c:v>
                </c:pt>
                <c:pt idx="155">
                  <c:v>123.08047138328401</c:v>
                </c:pt>
                <c:pt idx="156">
                  <c:v>122.36976845525</c:v>
                </c:pt>
                <c:pt idx="157">
                  <c:v>120.867404691855</c:v>
                </c:pt>
                <c:pt idx="158">
                  <c:v>119.59616778131399</c:v>
                </c:pt>
                <c:pt idx="159">
                  <c:v>120.123501133085</c:v>
                </c:pt>
                <c:pt idx="160">
                  <c:v>120.86652364675901</c:v>
                </c:pt>
                <c:pt idx="161">
                  <c:v>120.716217435483</c:v>
                </c:pt>
                <c:pt idx="162">
                  <c:v>120.37309744988001</c:v>
                </c:pt>
                <c:pt idx="163">
                  <c:v>121.210268379556</c:v>
                </c:pt>
                <c:pt idx="164">
                  <c:v>122.785308563304</c:v>
                </c:pt>
                <c:pt idx="165">
                  <c:v>123.96921831827601</c:v>
                </c:pt>
                <c:pt idx="166">
                  <c:v>124.075274927289</c:v>
                </c:pt>
                <c:pt idx="167">
                  <c:v>123.526006165448</c:v>
                </c:pt>
                <c:pt idx="168">
                  <c:v>122.092538339969</c:v>
                </c:pt>
                <c:pt idx="169">
                  <c:v>120.27744001883001</c:v>
                </c:pt>
                <c:pt idx="170">
                  <c:v>120.27994518523199</c:v>
                </c:pt>
                <c:pt idx="171">
                  <c:v>120.973278562834</c:v>
                </c:pt>
                <c:pt idx="172">
                  <c:v>122.42340915567399</c:v>
                </c:pt>
                <c:pt idx="173">
                  <c:v>123.129690320912</c:v>
                </c:pt>
                <c:pt idx="174">
                  <c:v>124.167072604061</c:v>
                </c:pt>
                <c:pt idx="175">
                  <c:v>125.442742014166</c:v>
                </c:pt>
                <c:pt idx="176">
                  <c:v>126.624538422566</c:v>
                </c:pt>
                <c:pt idx="177">
                  <c:v>128.56816782132699</c:v>
                </c:pt>
                <c:pt idx="178">
                  <c:v>129.54089387700901</c:v>
                </c:pt>
                <c:pt idx="179">
                  <c:v>130.34789336389801</c:v>
                </c:pt>
                <c:pt idx="180">
                  <c:v>128.66683595831799</c:v>
                </c:pt>
                <c:pt idx="181">
                  <c:v>127.007215250629</c:v>
                </c:pt>
                <c:pt idx="182">
                  <c:v>126.75877894838</c:v>
                </c:pt>
                <c:pt idx="183">
                  <c:v>129.15721014332399</c:v>
                </c:pt>
                <c:pt idx="184">
                  <c:v>132.11713872239099</c:v>
                </c:pt>
                <c:pt idx="185">
                  <c:v>134.62754688171</c:v>
                </c:pt>
                <c:pt idx="186">
                  <c:v>135.53661550512999</c:v>
                </c:pt>
                <c:pt idx="187">
                  <c:v>136.19314259897399</c:v>
                </c:pt>
                <c:pt idx="188">
                  <c:v>136.822829362124</c:v>
                </c:pt>
                <c:pt idx="189">
                  <c:v>137.44736912987</c:v>
                </c:pt>
                <c:pt idx="190">
                  <c:v>138.31180404119999</c:v>
                </c:pt>
                <c:pt idx="191">
                  <c:v>139.74239637312101</c:v>
                </c:pt>
                <c:pt idx="192">
                  <c:v>141.892918123073</c:v>
                </c:pt>
                <c:pt idx="193">
                  <c:v>142.68852591393701</c:v>
                </c:pt>
                <c:pt idx="194">
                  <c:v>143.12080146820301</c:v>
                </c:pt>
                <c:pt idx="195">
                  <c:v>143.37102968991499</c:v>
                </c:pt>
                <c:pt idx="196">
                  <c:v>145.407757681004</c:v>
                </c:pt>
                <c:pt idx="197">
                  <c:v>147.74318429050399</c:v>
                </c:pt>
                <c:pt idx="198">
                  <c:v>150.30140136556301</c:v>
                </c:pt>
                <c:pt idx="199">
                  <c:v>151.781993866589</c:v>
                </c:pt>
                <c:pt idx="200">
                  <c:v>152.99954077542199</c:v>
                </c:pt>
                <c:pt idx="201">
                  <c:v>153.538000648642</c:v>
                </c:pt>
                <c:pt idx="202">
                  <c:v>154.52384122955999</c:v>
                </c:pt>
                <c:pt idx="203">
                  <c:v>155.49573631260299</c:v>
                </c:pt>
                <c:pt idx="204">
                  <c:v>157.139421184236</c:v>
                </c:pt>
                <c:pt idx="205">
                  <c:v>157.733460731782</c:v>
                </c:pt>
                <c:pt idx="206">
                  <c:v>158.59477624987301</c:v>
                </c:pt>
                <c:pt idx="207">
                  <c:v>159.306303315549</c:v>
                </c:pt>
                <c:pt idx="208">
                  <c:v>161.49802944807701</c:v>
                </c:pt>
                <c:pt idx="209">
                  <c:v>163.71232075513399</c:v>
                </c:pt>
                <c:pt idx="210">
                  <c:v>166.07683741254399</c:v>
                </c:pt>
                <c:pt idx="211">
                  <c:v>167.21851423730399</c:v>
                </c:pt>
                <c:pt idx="212">
                  <c:v>167.24658847084399</c:v>
                </c:pt>
                <c:pt idx="213">
                  <c:v>165.91022893634599</c:v>
                </c:pt>
                <c:pt idx="214">
                  <c:v>165.80937315361101</c:v>
                </c:pt>
                <c:pt idx="215">
                  <c:v>167.28423211304599</c:v>
                </c:pt>
                <c:pt idx="216">
                  <c:v>170.76155677245501</c:v>
                </c:pt>
                <c:pt idx="217">
                  <c:v>172.18079906064099</c:v>
                </c:pt>
                <c:pt idx="218">
                  <c:v>172.304608071796</c:v>
                </c:pt>
                <c:pt idx="219">
                  <c:v>170.94066961374801</c:v>
                </c:pt>
                <c:pt idx="220">
                  <c:v>172.252619532029</c:v>
                </c:pt>
                <c:pt idx="221">
                  <c:v>174.72107634126499</c:v>
                </c:pt>
                <c:pt idx="222">
                  <c:v>179.15380194458601</c:v>
                </c:pt>
                <c:pt idx="223">
                  <c:v>181.76710645819401</c:v>
                </c:pt>
                <c:pt idx="224">
                  <c:v>183.283039013668</c:v>
                </c:pt>
                <c:pt idx="225">
                  <c:v>182.13712088973301</c:v>
                </c:pt>
                <c:pt idx="226">
                  <c:v>181.57830048371301</c:v>
                </c:pt>
                <c:pt idx="227">
                  <c:v>182.55060162333299</c:v>
                </c:pt>
                <c:pt idx="228">
                  <c:v>186.26785566664799</c:v>
                </c:pt>
                <c:pt idx="229">
                  <c:v>191.02660593266299</c:v>
                </c:pt>
                <c:pt idx="230">
                  <c:v>194.00657996058399</c:v>
                </c:pt>
                <c:pt idx="231">
                  <c:v>195.822456140871</c:v>
                </c:pt>
                <c:pt idx="232">
                  <c:v>197.85063855471</c:v>
                </c:pt>
                <c:pt idx="233">
                  <c:v>202.14947400107101</c:v>
                </c:pt>
                <c:pt idx="234">
                  <c:v>204.61187872971101</c:v>
                </c:pt>
                <c:pt idx="235">
                  <c:v>204.82927705111999</c:v>
                </c:pt>
                <c:pt idx="236">
                  <c:v>202.775174170051</c:v>
                </c:pt>
                <c:pt idx="237">
                  <c:v>202.22708616336001</c:v>
                </c:pt>
                <c:pt idx="238">
                  <c:v>203.97343826293499</c:v>
                </c:pt>
                <c:pt idx="239">
                  <c:v>207.08860186598801</c:v>
                </c:pt>
                <c:pt idx="240">
                  <c:v>209.56565298535301</c:v>
                </c:pt>
                <c:pt idx="241">
                  <c:v>208.891322949608</c:v>
                </c:pt>
                <c:pt idx="242">
                  <c:v>206.552573564705</c:v>
                </c:pt>
                <c:pt idx="243">
                  <c:v>205.793545917247</c:v>
                </c:pt>
                <c:pt idx="244">
                  <c:v>207.71993615954</c:v>
                </c:pt>
                <c:pt idx="245">
                  <c:v>212.48268698944099</c:v>
                </c:pt>
                <c:pt idx="246">
                  <c:v>214.99664828520901</c:v>
                </c:pt>
                <c:pt idx="247">
                  <c:v>216.33495680529501</c:v>
                </c:pt>
                <c:pt idx="248">
                  <c:v>214.74358993535901</c:v>
                </c:pt>
                <c:pt idx="249">
                  <c:v>214.99472122697699</c:v>
                </c:pt>
                <c:pt idx="250">
                  <c:v>215.98449172618399</c:v>
                </c:pt>
                <c:pt idx="251">
                  <c:v>218.00654994717999</c:v>
                </c:pt>
                <c:pt idx="252">
                  <c:v>219.67169861448599</c:v>
                </c:pt>
                <c:pt idx="253">
                  <c:v>219.968966734216</c:v>
                </c:pt>
                <c:pt idx="254">
                  <c:v>220.466141018006</c:v>
                </c:pt>
                <c:pt idx="255">
                  <c:v>220.67027395567999</c:v>
                </c:pt>
                <c:pt idx="256">
                  <c:v>222.14405532155001</c:v>
                </c:pt>
                <c:pt idx="257">
                  <c:v>223.758725548081</c:v>
                </c:pt>
                <c:pt idx="258">
                  <c:v>225.86147595355999</c:v>
                </c:pt>
                <c:pt idx="259">
                  <c:v>227.48598930794299</c:v>
                </c:pt>
                <c:pt idx="260">
                  <c:v>227.90980574869201</c:v>
                </c:pt>
                <c:pt idx="261">
                  <c:v>226.978924175662</c:v>
                </c:pt>
                <c:pt idx="262">
                  <c:v>225.94230803134801</c:v>
                </c:pt>
                <c:pt idx="263">
                  <c:v>227.05854234294401</c:v>
                </c:pt>
                <c:pt idx="264">
                  <c:v>230.06299034718</c:v>
                </c:pt>
                <c:pt idx="265">
                  <c:v>234.122488694141</c:v>
                </c:pt>
                <c:pt idx="266">
                  <c:v>235.88307102356299</c:v>
                </c:pt>
                <c:pt idx="267">
                  <c:v>235.094699336839</c:v>
                </c:pt>
                <c:pt idx="268">
                  <c:v>232.399218753257</c:v>
                </c:pt>
                <c:pt idx="269">
                  <c:v>231.088690014755</c:v>
                </c:pt>
                <c:pt idx="270">
                  <c:v>230.70902867142999</c:v>
                </c:pt>
                <c:pt idx="271">
                  <c:v>232.83933220133099</c:v>
                </c:pt>
                <c:pt idx="272">
                  <c:v>236.41392355434101</c:v>
                </c:pt>
                <c:pt idx="273">
                  <c:v>242.32772720401499</c:v>
                </c:pt>
                <c:pt idx="274">
                  <c:v>246.606823542315</c:v>
                </c:pt>
                <c:pt idx="275">
                  <c:v>248.56230205623899</c:v>
                </c:pt>
                <c:pt idx="276">
                  <c:v>247.61344358551599</c:v>
                </c:pt>
                <c:pt idx="277">
                  <c:v>246.88689538816001</c:v>
                </c:pt>
                <c:pt idx="278">
                  <c:v>248.940697759606</c:v>
                </c:pt>
                <c:pt idx="279">
                  <c:v>252.88187857195501</c:v>
                </c:pt>
                <c:pt idx="280">
                  <c:v>257.1573032901</c:v>
                </c:pt>
                <c:pt idx="281">
                  <c:v>261.156046694243</c:v>
                </c:pt>
                <c:pt idx="282">
                  <c:v>264.79904619750499</c:v>
                </c:pt>
                <c:pt idx="283">
                  <c:v>269.09004710479797</c:v>
                </c:pt>
                <c:pt idx="284">
                  <c:v>271.72274125775198</c:v>
                </c:pt>
                <c:pt idx="285">
                  <c:v>277.421704286448</c:v>
                </c:pt>
                <c:pt idx="286">
                  <c:v>282.16176887719803</c:v>
                </c:pt>
                <c:pt idx="287">
                  <c:v>286.02725578900697</c:v>
                </c:pt>
                <c:pt idx="288">
                  <c:v>284.83144545098702</c:v>
                </c:pt>
                <c:pt idx="289">
                  <c:v>284.64763564429398</c:v>
                </c:pt>
                <c:pt idx="290">
                  <c:v>288.02166395983699</c:v>
                </c:pt>
                <c:pt idx="291">
                  <c:v>296.67942711772099</c:v>
                </c:pt>
                <c:pt idx="292">
                  <c:v>303.41649609201897</c:v>
                </c:pt>
                <c:pt idx="293">
                  <c:v>306.136510202203</c:v>
                </c:pt>
                <c:pt idx="294">
                  <c:v>304.51939396224998</c:v>
                </c:pt>
                <c:pt idx="295">
                  <c:v>305.16490955990201</c:v>
                </c:pt>
                <c:pt idx="296">
                  <c:v>304.38220468134699</c:v>
                </c:pt>
                <c:pt idx="297">
                  <c:v>305.98842614616302</c:v>
                </c:pt>
                <c:pt idx="298">
                  <c:v>303.929843764917</c:v>
                </c:pt>
                <c:pt idx="299">
                  <c:v>301.63858371824</c:v>
                </c:pt>
                <c:pt idx="300">
                  <c:v>300.10459109576698</c:v>
                </c:pt>
                <c:pt idx="301">
                  <c:v>301.618742685146</c:v>
                </c:pt>
                <c:pt idx="302">
                  <c:v>303.709690053624</c:v>
                </c:pt>
                <c:pt idx="303">
                  <c:v>303.77213475380802</c:v>
                </c:pt>
                <c:pt idx="304">
                  <c:v>307.141670535782</c:v>
                </c:pt>
                <c:pt idx="305">
                  <c:v>308.55639749344601</c:v>
                </c:pt>
                <c:pt idx="306">
                  <c:v>313.61208873290502</c:v>
                </c:pt>
                <c:pt idx="307">
                  <c:v>314.80389027211498</c:v>
                </c:pt>
                <c:pt idx="308">
                  <c:v>316.42675222844599</c:v>
                </c:pt>
                <c:pt idx="309">
                  <c:v>312.24543953319397</c:v>
                </c:pt>
                <c:pt idx="310">
                  <c:v>311.83753221287498</c:v>
                </c:pt>
                <c:pt idx="311">
                  <c:v>308.383806267041</c:v>
                </c:pt>
                <c:pt idx="312">
                  <c:v>311.349977287115</c:v>
                </c:pt>
                <c:pt idx="313">
                  <c:v>310.93933791004002</c:v>
                </c:pt>
                <c:pt idx="314">
                  <c:v>314.56136381239298</c:v>
                </c:pt>
                <c:pt idx="315">
                  <c:v>313.57063844638498</c:v>
                </c:pt>
                <c:pt idx="316">
                  <c:v>314.595833538823</c:v>
                </c:pt>
                <c:pt idx="317">
                  <c:v>311.71136138492898</c:v>
                </c:pt>
                <c:pt idx="318">
                  <c:v>311.61431932860501</c:v>
                </c:pt>
                <c:pt idx="319">
                  <c:v>310.68744947435601</c:v>
                </c:pt>
                <c:pt idx="320">
                  <c:v>310.42357900108902</c:v>
                </c:pt>
                <c:pt idx="321">
                  <c:v>314.465048734118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E-42BB-AE77-1B4693E1E19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'National-NonDistress'!$U$6:$U$120</c:f>
              <c:numCache>
                <c:formatCode>#,##0_);[Red]\(#,##0\)</c:formatCode>
                <c:ptCount val="115"/>
                <c:pt idx="0">
                  <c:v>63.805324558440802</c:v>
                </c:pt>
                <c:pt idx="1">
                  <c:v>64.210101289070195</c:v>
                </c:pt>
                <c:pt idx="2">
                  <c:v>66.502187574631606</c:v>
                </c:pt>
                <c:pt idx="3">
                  <c:v>68.520165869735095</c:v>
                </c:pt>
                <c:pt idx="4">
                  <c:v>68.944134722511095</c:v>
                </c:pt>
                <c:pt idx="5">
                  <c:v>71.481872100250698</c:v>
                </c:pt>
                <c:pt idx="6">
                  <c:v>73.312482012542603</c:v>
                </c:pt>
                <c:pt idx="7">
                  <c:v>78.261769186357895</c:v>
                </c:pt>
                <c:pt idx="8">
                  <c:v>77.265902832739997</c:v>
                </c:pt>
                <c:pt idx="9">
                  <c:v>80.597757884395804</c:v>
                </c:pt>
                <c:pt idx="10">
                  <c:v>79.557650212467394</c:v>
                </c:pt>
                <c:pt idx="11">
                  <c:v>84.1605570285124</c:v>
                </c:pt>
                <c:pt idx="12">
                  <c:v>83.347999708732402</c:v>
                </c:pt>
                <c:pt idx="13">
                  <c:v>87.381375638153898</c:v>
                </c:pt>
                <c:pt idx="14">
                  <c:v>88.919093813856094</c:v>
                </c:pt>
                <c:pt idx="15">
                  <c:v>90.798852563935199</c:v>
                </c:pt>
                <c:pt idx="16">
                  <c:v>92.735030391763999</c:v>
                </c:pt>
                <c:pt idx="17">
                  <c:v>96.902667055652401</c:v>
                </c:pt>
                <c:pt idx="18">
                  <c:v>96.849208169481301</c:v>
                </c:pt>
                <c:pt idx="19">
                  <c:v>100</c:v>
                </c:pt>
                <c:pt idx="20">
                  <c:v>99.927767502663798</c:v>
                </c:pt>
                <c:pt idx="21">
                  <c:v>101.560145644443</c:v>
                </c:pt>
                <c:pt idx="22">
                  <c:v>106.458391980166</c:v>
                </c:pt>
                <c:pt idx="23">
                  <c:v>103.153337291838</c:v>
                </c:pt>
                <c:pt idx="24">
                  <c:v>107.200466617949</c:v>
                </c:pt>
                <c:pt idx="25">
                  <c:v>109.16021178344501</c:v>
                </c:pt>
                <c:pt idx="26">
                  <c:v>112.76256335842901</c:v>
                </c:pt>
                <c:pt idx="27">
                  <c:v>116.844833092716</c:v>
                </c:pt>
                <c:pt idx="28">
                  <c:v>118.056813977865</c:v>
                </c:pt>
                <c:pt idx="29">
                  <c:v>122.095273632888</c:v>
                </c:pt>
                <c:pt idx="30">
                  <c:v>125.704195371645</c:v>
                </c:pt>
                <c:pt idx="31">
                  <c:v>128.44901150443499</c:v>
                </c:pt>
                <c:pt idx="32">
                  <c:v>133.550278621666</c:v>
                </c:pt>
                <c:pt idx="33">
                  <c:v>140.42888461649</c:v>
                </c:pt>
                <c:pt idx="34">
                  <c:v>144.51939574634099</c:v>
                </c:pt>
                <c:pt idx="35">
                  <c:v>145.09187029608199</c:v>
                </c:pt>
                <c:pt idx="36">
                  <c:v>155.32714770501599</c:v>
                </c:pt>
                <c:pt idx="37">
                  <c:v>160.625499550406</c:v>
                </c:pt>
                <c:pt idx="38">
                  <c:v>164.73603005911301</c:v>
                </c:pt>
                <c:pt idx="39">
                  <c:v>167.49135402165501</c:v>
                </c:pt>
                <c:pt idx="40">
                  <c:v>171.727974501457</c:v>
                </c:pt>
                <c:pt idx="41">
                  <c:v>176.04892371212699</c:v>
                </c:pt>
                <c:pt idx="42">
                  <c:v>175.389419611009</c:v>
                </c:pt>
                <c:pt idx="43">
                  <c:v>175.110986842784</c:v>
                </c:pt>
                <c:pt idx="44">
                  <c:v>181.282686901891</c:v>
                </c:pt>
                <c:pt idx="45">
                  <c:v>184.30451350045101</c:v>
                </c:pt>
                <c:pt idx="46">
                  <c:v>185.29429196931599</c:v>
                </c:pt>
                <c:pt idx="47">
                  <c:v>178.277245703771</c:v>
                </c:pt>
                <c:pt idx="48">
                  <c:v>179.81841415031801</c:v>
                </c:pt>
                <c:pt idx="49">
                  <c:v>175.08737253217501</c:v>
                </c:pt>
                <c:pt idx="50">
                  <c:v>172.27551531498199</c:v>
                </c:pt>
                <c:pt idx="51">
                  <c:v>160.01752750153599</c:v>
                </c:pt>
                <c:pt idx="52">
                  <c:v>147.05444385273699</c:v>
                </c:pt>
                <c:pt idx="53">
                  <c:v>145.80954169112101</c:v>
                </c:pt>
                <c:pt idx="54">
                  <c:v>138.88684563217799</c:v>
                </c:pt>
                <c:pt idx="55">
                  <c:v>134.895118418328</c:v>
                </c:pt>
                <c:pt idx="56">
                  <c:v>136.83682145949399</c:v>
                </c:pt>
                <c:pt idx="57">
                  <c:v>129.93433257447401</c:v>
                </c:pt>
                <c:pt idx="58">
                  <c:v>130.685332965931</c:v>
                </c:pt>
                <c:pt idx="59">
                  <c:v>130.785849451053</c:v>
                </c:pt>
                <c:pt idx="60">
                  <c:v>126.347285958315</c:v>
                </c:pt>
                <c:pt idx="61">
                  <c:v>128.63345854031201</c:v>
                </c:pt>
                <c:pt idx="62">
                  <c:v>130.82650168168001</c:v>
                </c:pt>
                <c:pt idx="63">
                  <c:v>131.79501727913399</c:v>
                </c:pt>
                <c:pt idx="64">
                  <c:v>128.603276853105</c:v>
                </c:pt>
                <c:pt idx="65">
                  <c:v>132.67516997981201</c:v>
                </c:pt>
                <c:pt idx="66">
                  <c:v>134.98765045967201</c:v>
                </c:pt>
                <c:pt idx="67">
                  <c:v>140.36574604809201</c:v>
                </c:pt>
                <c:pt idx="68">
                  <c:v>134.34196595057301</c:v>
                </c:pt>
                <c:pt idx="69">
                  <c:v>145.20713360856601</c:v>
                </c:pt>
                <c:pt idx="70">
                  <c:v>146.21109198911799</c:v>
                </c:pt>
                <c:pt idx="71">
                  <c:v>151.214450729916</c:v>
                </c:pt>
                <c:pt idx="72">
                  <c:v>153.75875586511199</c:v>
                </c:pt>
                <c:pt idx="73">
                  <c:v>158.35300253300201</c:v>
                </c:pt>
                <c:pt idx="74">
                  <c:v>163.02683574167199</c:v>
                </c:pt>
                <c:pt idx="75">
                  <c:v>166.118674637422</c:v>
                </c:pt>
                <c:pt idx="76">
                  <c:v>169.68016115888801</c:v>
                </c:pt>
                <c:pt idx="77">
                  <c:v>174.003539243544</c:v>
                </c:pt>
                <c:pt idx="78">
                  <c:v>178.15025046624899</c:v>
                </c:pt>
                <c:pt idx="79">
                  <c:v>178.37250236875201</c:v>
                </c:pt>
                <c:pt idx="80">
                  <c:v>183.02045932178299</c:v>
                </c:pt>
                <c:pt idx="81">
                  <c:v>186.27073480904201</c:v>
                </c:pt>
                <c:pt idx="82">
                  <c:v>193.86486526559099</c:v>
                </c:pt>
                <c:pt idx="83">
                  <c:v>194.026298127177</c:v>
                </c:pt>
                <c:pt idx="84">
                  <c:v>204.162808604372</c:v>
                </c:pt>
                <c:pt idx="85">
                  <c:v>213.38001490022501</c:v>
                </c:pt>
                <c:pt idx="86">
                  <c:v>213.70710640101001</c:v>
                </c:pt>
                <c:pt idx="87">
                  <c:v>219.46599851484001</c:v>
                </c:pt>
                <c:pt idx="88">
                  <c:v>217.96788100594</c:v>
                </c:pt>
                <c:pt idx="89">
                  <c:v>224.389551468755</c:v>
                </c:pt>
                <c:pt idx="90">
                  <c:v>226.18357654804299</c:v>
                </c:pt>
                <c:pt idx="91">
                  <c:v>229.51238251377401</c:v>
                </c:pt>
                <c:pt idx="92">
                  <c:v>233.017390059561</c:v>
                </c:pt>
                <c:pt idx="93">
                  <c:v>236.14929797423599</c:v>
                </c:pt>
                <c:pt idx="94">
                  <c:v>240.711005088718</c:v>
                </c:pt>
                <c:pt idx="95">
                  <c:v>239.40614671987399</c:v>
                </c:pt>
                <c:pt idx="96">
                  <c:v>248.975386130413</c:v>
                </c:pt>
                <c:pt idx="97">
                  <c:v>244.26907458518201</c:v>
                </c:pt>
                <c:pt idx="98">
                  <c:v>249.45892461518099</c:v>
                </c:pt>
                <c:pt idx="99">
                  <c:v>262.68075631731</c:v>
                </c:pt>
                <c:pt idx="100">
                  <c:v>262.60937020423</c:v>
                </c:pt>
                <c:pt idx="101">
                  <c:v>275.58288239113199</c:v>
                </c:pt>
                <c:pt idx="102">
                  <c:v>286.151434266671</c:v>
                </c:pt>
                <c:pt idx="103">
                  <c:v>301.12263676638503</c:v>
                </c:pt>
                <c:pt idx="104">
                  <c:v>303.88665303922801</c:v>
                </c:pt>
                <c:pt idx="105">
                  <c:v>322.12194184661098</c:v>
                </c:pt>
                <c:pt idx="106">
                  <c:v>322.20732001063101</c:v>
                </c:pt>
                <c:pt idx="107">
                  <c:v>320.60045875054402</c:v>
                </c:pt>
                <c:pt idx="108">
                  <c:v>322.13627364665001</c:v>
                </c:pt>
                <c:pt idx="109">
                  <c:v>325.43116117078398</c:v>
                </c:pt>
                <c:pt idx="110">
                  <c:v>336.75228654897802</c:v>
                </c:pt>
                <c:pt idx="111">
                  <c:v>328.38926185667401</c:v>
                </c:pt>
                <c:pt idx="112">
                  <c:v>333.47325632472001</c:v>
                </c:pt>
                <c:pt idx="113">
                  <c:v>333.56937785250199</c:v>
                </c:pt>
                <c:pt idx="114">
                  <c:v>330.908725315467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DE-42BB-AE77-1B4693E1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5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'National-NonDistress'!$P$6:$P$327</c:f>
              <c:numCache>
                <c:formatCode>[$-409]mmm\-yy;@</c:formatCode>
                <c:ptCount val="32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</c:numCache>
            </c:numRef>
          </c:xVal>
          <c:yVal>
            <c:numRef>
              <c:f>'National-NonDistress'!$R$6:$R$327</c:f>
              <c:numCache>
                <c:formatCode>#,##0_);[Red]\(#,##0\)</c:formatCode>
                <c:ptCount val="322"/>
                <c:pt idx="0">
                  <c:v>84.764273411884602</c:v>
                </c:pt>
                <c:pt idx="1">
                  <c:v>83.719922632290306</c:v>
                </c:pt>
                <c:pt idx="2">
                  <c:v>83.565563554752899</c:v>
                </c:pt>
                <c:pt idx="3">
                  <c:v>84.953250466777305</c:v>
                </c:pt>
                <c:pt idx="4">
                  <c:v>86.544816575041295</c:v>
                </c:pt>
                <c:pt idx="5">
                  <c:v>86.364251856846906</c:v>
                </c:pt>
                <c:pt idx="6">
                  <c:v>85.499839595083699</c:v>
                </c:pt>
                <c:pt idx="7">
                  <c:v>83.448701253531794</c:v>
                </c:pt>
                <c:pt idx="8">
                  <c:v>84.758240211386294</c:v>
                </c:pt>
                <c:pt idx="9">
                  <c:v>85.720323561973302</c:v>
                </c:pt>
                <c:pt idx="10">
                  <c:v>89.989769842746597</c:v>
                </c:pt>
                <c:pt idx="11">
                  <c:v>91.459219199128796</c:v>
                </c:pt>
                <c:pt idx="12">
                  <c:v>92.192197673754407</c:v>
                </c:pt>
                <c:pt idx="13">
                  <c:v>88.234713285443704</c:v>
                </c:pt>
                <c:pt idx="14">
                  <c:v>86.887423901184107</c:v>
                </c:pt>
                <c:pt idx="15">
                  <c:v>86.808779641423797</c:v>
                </c:pt>
                <c:pt idx="16">
                  <c:v>92.113261365757694</c:v>
                </c:pt>
                <c:pt idx="17">
                  <c:v>94.686990649928305</c:v>
                </c:pt>
                <c:pt idx="18">
                  <c:v>97.571391207596093</c:v>
                </c:pt>
                <c:pt idx="19">
                  <c:v>95.3433515819804</c:v>
                </c:pt>
                <c:pt idx="20">
                  <c:v>95.231187938631507</c:v>
                </c:pt>
                <c:pt idx="21">
                  <c:v>93.547292466844894</c:v>
                </c:pt>
                <c:pt idx="22">
                  <c:v>95.799211476871506</c:v>
                </c:pt>
                <c:pt idx="23">
                  <c:v>95.949686892314503</c:v>
                </c:pt>
                <c:pt idx="24">
                  <c:v>98.271456120109605</c:v>
                </c:pt>
                <c:pt idx="25">
                  <c:v>97.680286867140495</c:v>
                </c:pt>
                <c:pt idx="26">
                  <c:v>98.373295843194597</c:v>
                </c:pt>
                <c:pt idx="27">
                  <c:v>97.076784111154197</c:v>
                </c:pt>
                <c:pt idx="28">
                  <c:v>98.680686654135599</c:v>
                </c:pt>
                <c:pt idx="29">
                  <c:v>101.62553515936099</c:v>
                </c:pt>
                <c:pt idx="30">
                  <c:v>105.627639069629</c:v>
                </c:pt>
                <c:pt idx="31">
                  <c:v>106.518093669194</c:v>
                </c:pt>
                <c:pt idx="32">
                  <c:v>104.333447017401</c:v>
                </c:pt>
                <c:pt idx="33">
                  <c:v>101.482471707111</c:v>
                </c:pt>
                <c:pt idx="34">
                  <c:v>99.879424287403594</c:v>
                </c:pt>
                <c:pt idx="35">
                  <c:v>100</c:v>
                </c:pt>
                <c:pt idx="36">
                  <c:v>101.673302953141</c:v>
                </c:pt>
                <c:pt idx="37">
                  <c:v>103.884902311875</c:v>
                </c:pt>
                <c:pt idx="38">
                  <c:v>104.76198616393501</c:v>
                </c:pt>
                <c:pt idx="39">
                  <c:v>103.604305675481</c:v>
                </c:pt>
                <c:pt idx="40">
                  <c:v>103.07783619778399</c:v>
                </c:pt>
                <c:pt idx="41">
                  <c:v>103.78030236454801</c:v>
                </c:pt>
                <c:pt idx="42">
                  <c:v>106.34017192196001</c:v>
                </c:pt>
                <c:pt idx="43">
                  <c:v>108.35900794769699</c:v>
                </c:pt>
                <c:pt idx="44">
                  <c:v>107.98081205418001</c:v>
                </c:pt>
                <c:pt idx="45">
                  <c:v>104.42608236807401</c:v>
                </c:pt>
                <c:pt idx="46">
                  <c:v>103.026050440522</c:v>
                </c:pt>
                <c:pt idx="47">
                  <c:v>103.012062259621</c:v>
                </c:pt>
                <c:pt idx="48">
                  <c:v>104.56631271118199</c:v>
                </c:pt>
                <c:pt idx="49">
                  <c:v>103.402372204735</c:v>
                </c:pt>
                <c:pt idx="50">
                  <c:v>101.767565635113</c:v>
                </c:pt>
                <c:pt idx="51">
                  <c:v>100.673962785662</c:v>
                </c:pt>
                <c:pt idx="52">
                  <c:v>100.442908203786</c:v>
                </c:pt>
                <c:pt idx="53">
                  <c:v>101.274947446982</c:v>
                </c:pt>
                <c:pt idx="54">
                  <c:v>102.18418142729401</c:v>
                </c:pt>
                <c:pt idx="55">
                  <c:v>104.959496121283</c:v>
                </c:pt>
                <c:pt idx="56">
                  <c:v>107.090393689815</c:v>
                </c:pt>
                <c:pt idx="57">
                  <c:v>109.659090943802</c:v>
                </c:pt>
                <c:pt idx="58">
                  <c:v>109.49467687693399</c:v>
                </c:pt>
                <c:pt idx="59">
                  <c:v>109.050825578949</c:v>
                </c:pt>
                <c:pt idx="60">
                  <c:v>107.72078113751699</c:v>
                </c:pt>
                <c:pt idx="61">
                  <c:v>108.65470461224599</c:v>
                </c:pt>
                <c:pt idx="62">
                  <c:v>111.076508062283</c:v>
                </c:pt>
                <c:pt idx="63">
                  <c:v>113.499964297063</c:v>
                </c:pt>
                <c:pt idx="64">
                  <c:v>114.583419589847</c:v>
                </c:pt>
                <c:pt idx="65">
                  <c:v>114.085263465568</c:v>
                </c:pt>
                <c:pt idx="66">
                  <c:v>113.306871348927</c:v>
                </c:pt>
                <c:pt idx="67">
                  <c:v>112.836752215692</c:v>
                </c:pt>
                <c:pt idx="68">
                  <c:v>113.631912837389</c:v>
                </c:pt>
                <c:pt idx="69">
                  <c:v>114.85910345219899</c:v>
                </c:pt>
                <c:pt idx="70">
                  <c:v>116.08427296159201</c:v>
                </c:pt>
                <c:pt idx="71">
                  <c:v>116.55460127796999</c:v>
                </c:pt>
                <c:pt idx="72">
                  <c:v>117.082484775404</c:v>
                </c:pt>
                <c:pt idx="73">
                  <c:v>119.136115546624</c:v>
                </c:pt>
                <c:pt idx="74">
                  <c:v>121.804672243501</c:v>
                </c:pt>
                <c:pt idx="75">
                  <c:v>124.048741109823</c:v>
                </c:pt>
                <c:pt idx="76">
                  <c:v>124.829693438433</c:v>
                </c:pt>
                <c:pt idx="77">
                  <c:v>125.63861494976101</c:v>
                </c:pt>
                <c:pt idx="78">
                  <c:v>126.124819021457</c:v>
                </c:pt>
                <c:pt idx="79">
                  <c:v>127.829097583299</c:v>
                </c:pt>
                <c:pt idx="80">
                  <c:v>129.43904548113599</c:v>
                </c:pt>
                <c:pt idx="81">
                  <c:v>131.22379741260099</c:v>
                </c:pt>
                <c:pt idx="82">
                  <c:v>131.193943249032</c:v>
                </c:pt>
                <c:pt idx="83">
                  <c:v>131.773475605616</c:v>
                </c:pt>
                <c:pt idx="84">
                  <c:v>131.28288747199699</c:v>
                </c:pt>
                <c:pt idx="85">
                  <c:v>133.86855632710399</c:v>
                </c:pt>
                <c:pt idx="86">
                  <c:v>135.66316471049899</c:v>
                </c:pt>
                <c:pt idx="87">
                  <c:v>138.05323432480901</c:v>
                </c:pt>
                <c:pt idx="88">
                  <c:v>139.446481243774</c:v>
                </c:pt>
                <c:pt idx="89">
                  <c:v>140.69495022839399</c:v>
                </c:pt>
                <c:pt idx="90">
                  <c:v>143.992553204633</c:v>
                </c:pt>
                <c:pt idx="91">
                  <c:v>147.673793267565</c:v>
                </c:pt>
                <c:pt idx="92">
                  <c:v>151.847329190951</c:v>
                </c:pt>
                <c:pt idx="93">
                  <c:v>152.39404685934099</c:v>
                </c:pt>
                <c:pt idx="94">
                  <c:v>151.40922774802399</c:v>
                </c:pt>
                <c:pt idx="95">
                  <c:v>150.93445282711701</c:v>
                </c:pt>
                <c:pt idx="96">
                  <c:v>151.56441920324599</c:v>
                </c:pt>
                <c:pt idx="97">
                  <c:v>153.77092172627201</c:v>
                </c:pt>
                <c:pt idx="98">
                  <c:v>154.32454203488601</c:v>
                </c:pt>
                <c:pt idx="99">
                  <c:v>155.321067220678</c:v>
                </c:pt>
                <c:pt idx="100">
                  <c:v>154.895452728365</c:v>
                </c:pt>
                <c:pt idx="101">
                  <c:v>156.21359215816</c:v>
                </c:pt>
                <c:pt idx="102">
                  <c:v>155.905163695141</c:v>
                </c:pt>
                <c:pt idx="103">
                  <c:v>156.96493556033499</c:v>
                </c:pt>
                <c:pt idx="104">
                  <c:v>156.14232935485401</c:v>
                </c:pt>
                <c:pt idx="105">
                  <c:v>157.22611633066899</c:v>
                </c:pt>
                <c:pt idx="106">
                  <c:v>158.30591477358601</c:v>
                </c:pt>
                <c:pt idx="107">
                  <c:v>162.27194222939801</c:v>
                </c:pt>
                <c:pt idx="108">
                  <c:v>164.54413727227501</c:v>
                </c:pt>
                <c:pt idx="109">
                  <c:v>167.31673611201501</c:v>
                </c:pt>
                <c:pt idx="110">
                  <c:v>167.10650546052699</c:v>
                </c:pt>
                <c:pt idx="111">
                  <c:v>168.86146389124201</c:v>
                </c:pt>
                <c:pt idx="112">
                  <c:v>168.733853806968</c:v>
                </c:pt>
                <c:pt idx="113">
                  <c:v>171.076377469204</c:v>
                </c:pt>
                <c:pt idx="114">
                  <c:v>170.47982163059899</c:v>
                </c:pt>
                <c:pt idx="115">
                  <c:v>170.82506666673399</c:v>
                </c:pt>
                <c:pt idx="116">
                  <c:v>166.914197117074</c:v>
                </c:pt>
                <c:pt idx="117">
                  <c:v>162.637715625677</c:v>
                </c:pt>
                <c:pt idx="118">
                  <c:v>156.58244961458701</c:v>
                </c:pt>
                <c:pt idx="119">
                  <c:v>154.04350484742201</c:v>
                </c:pt>
                <c:pt idx="120">
                  <c:v>154.06762816280201</c:v>
                </c:pt>
                <c:pt idx="121">
                  <c:v>159.03991353219001</c:v>
                </c:pt>
                <c:pt idx="122">
                  <c:v>162.21238039103099</c:v>
                </c:pt>
                <c:pt idx="123">
                  <c:v>161.67785019565</c:v>
                </c:pt>
                <c:pt idx="124">
                  <c:v>156.82388269471701</c:v>
                </c:pt>
                <c:pt idx="125">
                  <c:v>154.02081607750799</c:v>
                </c:pt>
                <c:pt idx="126">
                  <c:v>154.29605057132801</c:v>
                </c:pt>
                <c:pt idx="127">
                  <c:v>156.46641697471</c:v>
                </c:pt>
                <c:pt idx="128">
                  <c:v>153.99221363112301</c:v>
                </c:pt>
                <c:pt idx="129">
                  <c:v>145.22075314202499</c:v>
                </c:pt>
                <c:pt idx="130">
                  <c:v>135.17711980014801</c:v>
                </c:pt>
                <c:pt idx="131">
                  <c:v>131.191493436321</c:v>
                </c:pt>
                <c:pt idx="132">
                  <c:v>129.326394578562</c:v>
                </c:pt>
                <c:pt idx="133">
                  <c:v>126.808770905053</c:v>
                </c:pt>
                <c:pt idx="134">
                  <c:v>118.72554691686599</c:v>
                </c:pt>
                <c:pt idx="135">
                  <c:v>114.389276677349</c:v>
                </c:pt>
                <c:pt idx="136">
                  <c:v>110.858447508677</c:v>
                </c:pt>
                <c:pt idx="137">
                  <c:v>111.84380521914601</c:v>
                </c:pt>
                <c:pt idx="138">
                  <c:v>109.892429974986</c:v>
                </c:pt>
                <c:pt idx="139">
                  <c:v>108.133885601964</c:v>
                </c:pt>
                <c:pt idx="140">
                  <c:v>104.46728778711299</c:v>
                </c:pt>
                <c:pt idx="141">
                  <c:v>102.056271781239</c:v>
                </c:pt>
                <c:pt idx="142">
                  <c:v>101.19653004563</c:v>
                </c:pt>
                <c:pt idx="143">
                  <c:v>101.27814287929</c:v>
                </c:pt>
                <c:pt idx="144">
                  <c:v>100.825833906593</c:v>
                </c:pt>
                <c:pt idx="145">
                  <c:v>100.362887459959</c:v>
                </c:pt>
                <c:pt idx="146">
                  <c:v>102.067400633906</c:v>
                </c:pt>
                <c:pt idx="147">
                  <c:v>106.09032496421</c:v>
                </c:pt>
                <c:pt idx="148">
                  <c:v>108.632062405608</c:v>
                </c:pt>
                <c:pt idx="149">
                  <c:v>108.29156971390999</c:v>
                </c:pt>
                <c:pt idx="150">
                  <c:v>104.92872393892</c:v>
                </c:pt>
                <c:pt idx="151">
                  <c:v>103.39426953014799</c:v>
                </c:pt>
                <c:pt idx="152">
                  <c:v>103.41149806993199</c:v>
                </c:pt>
                <c:pt idx="153">
                  <c:v>106.499675889242</c:v>
                </c:pt>
                <c:pt idx="154">
                  <c:v>109.66339025887901</c:v>
                </c:pt>
                <c:pt idx="155">
                  <c:v>112.651476274828</c:v>
                </c:pt>
                <c:pt idx="156">
                  <c:v>111.461573627281</c:v>
                </c:pt>
                <c:pt idx="157">
                  <c:v>106.68280914938801</c:v>
                </c:pt>
                <c:pt idx="158">
                  <c:v>102.224449105662</c:v>
                </c:pt>
                <c:pt idx="159">
                  <c:v>101.206962101117</c:v>
                </c:pt>
                <c:pt idx="160">
                  <c:v>103.22583806307399</c:v>
                </c:pt>
                <c:pt idx="161">
                  <c:v>105.731921619555</c:v>
                </c:pt>
                <c:pt idx="162">
                  <c:v>108.25006506322801</c:v>
                </c:pt>
                <c:pt idx="163">
                  <c:v>110.62621344043001</c:v>
                </c:pt>
                <c:pt idx="164">
                  <c:v>112.12619317560799</c:v>
                </c:pt>
                <c:pt idx="165">
                  <c:v>114.307154655595</c:v>
                </c:pt>
                <c:pt idx="166">
                  <c:v>114.18709360187199</c:v>
                </c:pt>
                <c:pt idx="167">
                  <c:v>114.450381027529</c:v>
                </c:pt>
                <c:pt idx="168">
                  <c:v>111.242574881371</c:v>
                </c:pt>
                <c:pt idx="169">
                  <c:v>109.400314026918</c:v>
                </c:pt>
                <c:pt idx="170">
                  <c:v>108.45353581373899</c:v>
                </c:pt>
                <c:pt idx="171">
                  <c:v>110.128425836278</c:v>
                </c:pt>
                <c:pt idx="172">
                  <c:v>111.08186651507501</c:v>
                </c:pt>
                <c:pt idx="173">
                  <c:v>112.68705288698401</c:v>
                </c:pt>
                <c:pt idx="174">
                  <c:v>114.437550777307</c:v>
                </c:pt>
                <c:pt idx="175">
                  <c:v>116.98784792198499</c:v>
                </c:pt>
                <c:pt idx="176">
                  <c:v>117.395515536682</c:v>
                </c:pt>
                <c:pt idx="177">
                  <c:v>117.617736279916</c:v>
                </c:pt>
                <c:pt idx="178">
                  <c:v>116.667363819812</c:v>
                </c:pt>
                <c:pt idx="179">
                  <c:v>117.35290396094901</c:v>
                </c:pt>
                <c:pt idx="180">
                  <c:v>116.25530780905</c:v>
                </c:pt>
                <c:pt idx="181">
                  <c:v>117.448042798765</c:v>
                </c:pt>
                <c:pt idx="182">
                  <c:v>118.57160408213301</c:v>
                </c:pt>
                <c:pt idx="183">
                  <c:v>122.479439338343</c:v>
                </c:pt>
                <c:pt idx="184">
                  <c:v>123.772115187222</c:v>
                </c:pt>
                <c:pt idx="185">
                  <c:v>124.958364660125</c:v>
                </c:pt>
                <c:pt idx="186">
                  <c:v>123.91812177011199</c:v>
                </c:pt>
                <c:pt idx="187">
                  <c:v>124.307469300055</c:v>
                </c:pt>
                <c:pt idx="188">
                  <c:v>124.667146066502</c:v>
                </c:pt>
                <c:pt idx="189">
                  <c:v>125.960588030428</c:v>
                </c:pt>
                <c:pt idx="190">
                  <c:v>127.413642009336</c:v>
                </c:pt>
                <c:pt idx="191">
                  <c:v>128.44111685082299</c:v>
                </c:pt>
                <c:pt idx="192">
                  <c:v>130.14495467973299</c:v>
                </c:pt>
                <c:pt idx="193">
                  <c:v>130.931785093325</c:v>
                </c:pt>
                <c:pt idx="194">
                  <c:v>132.93322323328999</c:v>
                </c:pt>
                <c:pt idx="195">
                  <c:v>134.444264169197</c:v>
                </c:pt>
                <c:pt idx="196">
                  <c:v>135.96466092738399</c:v>
                </c:pt>
                <c:pt idx="197">
                  <c:v>136.95815744721</c:v>
                </c:pt>
                <c:pt idx="198">
                  <c:v>137.371170158886</c:v>
                </c:pt>
                <c:pt idx="199">
                  <c:v>138.75331509317101</c:v>
                </c:pt>
                <c:pt idx="200">
                  <c:v>140.34303919264701</c:v>
                </c:pt>
                <c:pt idx="201">
                  <c:v>142.07043625753499</c:v>
                </c:pt>
                <c:pt idx="202">
                  <c:v>143.60355253376599</c:v>
                </c:pt>
                <c:pt idx="203">
                  <c:v>145.394108481724</c:v>
                </c:pt>
                <c:pt idx="204">
                  <c:v>147.96290621274099</c:v>
                </c:pt>
                <c:pt idx="205">
                  <c:v>149.000566497736</c:v>
                </c:pt>
                <c:pt idx="206">
                  <c:v>150.40605991806501</c:v>
                </c:pt>
                <c:pt idx="207">
                  <c:v>150.67960588778499</c:v>
                </c:pt>
                <c:pt idx="208">
                  <c:v>151.96895318593999</c:v>
                </c:pt>
                <c:pt idx="209">
                  <c:v>152.15727777403899</c:v>
                </c:pt>
                <c:pt idx="210">
                  <c:v>153.74849461708101</c:v>
                </c:pt>
                <c:pt idx="211">
                  <c:v>155.08771777375301</c:v>
                </c:pt>
                <c:pt idx="212">
                  <c:v>155.720129981545</c:v>
                </c:pt>
                <c:pt idx="213">
                  <c:v>153.902262882683</c:v>
                </c:pt>
                <c:pt idx="214">
                  <c:v>153.11249874625801</c:v>
                </c:pt>
                <c:pt idx="215">
                  <c:v>154.879359887199</c:v>
                </c:pt>
                <c:pt idx="216">
                  <c:v>159.33938123481499</c:v>
                </c:pt>
                <c:pt idx="217">
                  <c:v>161.33793980749999</c:v>
                </c:pt>
                <c:pt idx="218">
                  <c:v>161.13047961046101</c:v>
                </c:pt>
                <c:pt idx="219">
                  <c:v>158.83928489472601</c:v>
                </c:pt>
                <c:pt idx="220">
                  <c:v>159.804955571786</c:v>
                </c:pt>
                <c:pt idx="221">
                  <c:v>162.219579916725</c:v>
                </c:pt>
                <c:pt idx="222">
                  <c:v>166.24866388804199</c:v>
                </c:pt>
                <c:pt idx="223">
                  <c:v>168.90049076993299</c:v>
                </c:pt>
                <c:pt idx="224">
                  <c:v>170.30915855873101</c:v>
                </c:pt>
                <c:pt idx="225">
                  <c:v>168.889764099708</c:v>
                </c:pt>
                <c:pt idx="226">
                  <c:v>167.108808785723</c:v>
                </c:pt>
                <c:pt idx="227">
                  <c:v>165.46508249919401</c:v>
                </c:pt>
                <c:pt idx="228">
                  <c:v>166.918855419538</c:v>
                </c:pt>
                <c:pt idx="229">
                  <c:v>170.51201166986499</c:v>
                </c:pt>
                <c:pt idx="230">
                  <c:v>174.71436577053899</c:v>
                </c:pt>
                <c:pt idx="231">
                  <c:v>176.70401264766099</c:v>
                </c:pt>
                <c:pt idx="232">
                  <c:v>176.44898051315201</c:v>
                </c:pt>
                <c:pt idx="233">
                  <c:v>176.300486252235</c:v>
                </c:pt>
                <c:pt idx="234">
                  <c:v>175.51455727331501</c:v>
                </c:pt>
                <c:pt idx="235">
                  <c:v>177.372813549808</c:v>
                </c:pt>
                <c:pt idx="236">
                  <c:v>178.94415896629701</c:v>
                </c:pt>
                <c:pt idx="237">
                  <c:v>181.861317379263</c:v>
                </c:pt>
                <c:pt idx="238">
                  <c:v>181.248810220454</c:v>
                </c:pt>
                <c:pt idx="239">
                  <c:v>181.790435244771</c:v>
                </c:pt>
                <c:pt idx="240">
                  <c:v>182.969938591827</c:v>
                </c:pt>
                <c:pt idx="241">
                  <c:v>188.42572339193299</c:v>
                </c:pt>
                <c:pt idx="242">
                  <c:v>191.414071339451</c:v>
                </c:pt>
                <c:pt idx="243">
                  <c:v>191.07206128988099</c:v>
                </c:pt>
                <c:pt idx="244">
                  <c:v>188.14345520641899</c:v>
                </c:pt>
                <c:pt idx="245">
                  <c:v>187.88818872609701</c:v>
                </c:pt>
                <c:pt idx="246">
                  <c:v>190.57610221901899</c:v>
                </c:pt>
                <c:pt idx="247">
                  <c:v>194.850293741391</c:v>
                </c:pt>
                <c:pt idx="248">
                  <c:v>197.583607775529</c:v>
                </c:pt>
                <c:pt idx="249">
                  <c:v>198.02058838005101</c:v>
                </c:pt>
                <c:pt idx="250">
                  <c:v>196.50530581622999</c:v>
                </c:pt>
                <c:pt idx="251">
                  <c:v>195.498711772409</c:v>
                </c:pt>
                <c:pt idx="252">
                  <c:v>196.54487877584199</c:v>
                </c:pt>
                <c:pt idx="253">
                  <c:v>200.228789745706</c:v>
                </c:pt>
                <c:pt idx="254">
                  <c:v>204.08817342576299</c:v>
                </c:pt>
                <c:pt idx="255">
                  <c:v>204.88639180522</c:v>
                </c:pt>
                <c:pt idx="256">
                  <c:v>205.64013599302001</c:v>
                </c:pt>
                <c:pt idx="257">
                  <c:v>206.35856359407899</c:v>
                </c:pt>
                <c:pt idx="258">
                  <c:v>206.87454678231299</c:v>
                </c:pt>
                <c:pt idx="259">
                  <c:v>204.518033144827</c:v>
                </c:pt>
                <c:pt idx="260">
                  <c:v>203.04902414090199</c:v>
                </c:pt>
                <c:pt idx="261">
                  <c:v>202.55321931399999</c:v>
                </c:pt>
                <c:pt idx="262">
                  <c:v>206.18699279223</c:v>
                </c:pt>
                <c:pt idx="263">
                  <c:v>210.23683524874099</c:v>
                </c:pt>
                <c:pt idx="264">
                  <c:v>216.611752780009</c:v>
                </c:pt>
                <c:pt idx="265">
                  <c:v>220.792511942906</c:v>
                </c:pt>
                <c:pt idx="266">
                  <c:v>222.227605217855</c:v>
                </c:pt>
                <c:pt idx="267">
                  <c:v>215.57381718096499</c:v>
                </c:pt>
                <c:pt idx="268">
                  <c:v>208.043790233339</c:v>
                </c:pt>
                <c:pt idx="269">
                  <c:v>206.30620630911301</c:v>
                </c:pt>
                <c:pt idx="270">
                  <c:v>206.98172722198299</c:v>
                </c:pt>
                <c:pt idx="271">
                  <c:v>210.61963409744499</c:v>
                </c:pt>
                <c:pt idx="272">
                  <c:v>212.74749616658099</c:v>
                </c:pt>
                <c:pt idx="273">
                  <c:v>219.80244251940201</c:v>
                </c:pt>
                <c:pt idx="274">
                  <c:v>225.08315170268901</c:v>
                </c:pt>
                <c:pt idx="275">
                  <c:v>231.00389243572101</c:v>
                </c:pt>
                <c:pt idx="276">
                  <c:v>231.157449384307</c:v>
                </c:pt>
                <c:pt idx="277">
                  <c:v>230.79160052199799</c:v>
                </c:pt>
                <c:pt idx="278">
                  <c:v>230.927877377078</c:v>
                </c:pt>
                <c:pt idx="279">
                  <c:v>234.73007304931099</c:v>
                </c:pt>
                <c:pt idx="280">
                  <c:v>239.02814198904801</c:v>
                </c:pt>
                <c:pt idx="281">
                  <c:v>242.01916297413601</c:v>
                </c:pt>
                <c:pt idx="282">
                  <c:v>247.10022081506901</c:v>
                </c:pt>
                <c:pt idx="283">
                  <c:v>253.67714973028001</c:v>
                </c:pt>
                <c:pt idx="284">
                  <c:v>260.91036709473002</c:v>
                </c:pt>
                <c:pt idx="285">
                  <c:v>267.81423148753498</c:v>
                </c:pt>
                <c:pt idx="286">
                  <c:v>269.846566973108</c:v>
                </c:pt>
                <c:pt idx="287">
                  <c:v>269.40191789714203</c:v>
                </c:pt>
                <c:pt idx="288">
                  <c:v>262.85725404604199</c:v>
                </c:pt>
                <c:pt idx="289">
                  <c:v>261.08124567167903</c:v>
                </c:pt>
                <c:pt idx="290">
                  <c:v>265.57412041511901</c:v>
                </c:pt>
                <c:pt idx="291">
                  <c:v>283.36440163914102</c:v>
                </c:pt>
                <c:pt idx="292">
                  <c:v>293.53027038572299</c:v>
                </c:pt>
                <c:pt idx="293">
                  <c:v>295.76732213571302</c:v>
                </c:pt>
                <c:pt idx="294">
                  <c:v>287.35629621258897</c:v>
                </c:pt>
                <c:pt idx="295">
                  <c:v>285.720663824903</c:v>
                </c:pt>
                <c:pt idx="296">
                  <c:v>282.61958787356002</c:v>
                </c:pt>
                <c:pt idx="297">
                  <c:v>286.31942808006499</c:v>
                </c:pt>
                <c:pt idx="298">
                  <c:v>278.18165084246698</c:v>
                </c:pt>
                <c:pt idx="299">
                  <c:v>270.388198030051</c:v>
                </c:pt>
                <c:pt idx="300">
                  <c:v>260.29475124204902</c:v>
                </c:pt>
                <c:pt idx="301">
                  <c:v>257.42741092722201</c:v>
                </c:pt>
                <c:pt idx="302">
                  <c:v>254.142545474364</c:v>
                </c:pt>
                <c:pt idx="303">
                  <c:v>254.395818203414</c:v>
                </c:pt>
                <c:pt idx="304">
                  <c:v>263.837663038637</c:v>
                </c:pt>
                <c:pt idx="305">
                  <c:v>270.859906673458</c:v>
                </c:pt>
                <c:pt idx="306">
                  <c:v>276.305473078548</c:v>
                </c:pt>
                <c:pt idx="307">
                  <c:v>264.520315732531</c:v>
                </c:pt>
                <c:pt idx="308">
                  <c:v>253.795516456017</c:v>
                </c:pt>
                <c:pt idx="309">
                  <c:v>236.310644350437</c:v>
                </c:pt>
                <c:pt idx="310">
                  <c:v>237.714546540648</c:v>
                </c:pt>
                <c:pt idx="311">
                  <c:v>235.00983373388499</c:v>
                </c:pt>
                <c:pt idx="312">
                  <c:v>247.31412626693</c:v>
                </c:pt>
                <c:pt idx="313">
                  <c:v>244.88786060306001</c:v>
                </c:pt>
                <c:pt idx="314">
                  <c:v>252.90395394021701</c:v>
                </c:pt>
                <c:pt idx="315">
                  <c:v>245.63782677666899</c:v>
                </c:pt>
                <c:pt idx="316">
                  <c:v>247.37792105046799</c:v>
                </c:pt>
                <c:pt idx="317">
                  <c:v>239.95939676844301</c:v>
                </c:pt>
                <c:pt idx="318">
                  <c:v>244.02657095899599</c:v>
                </c:pt>
                <c:pt idx="319">
                  <c:v>240.90167039021</c:v>
                </c:pt>
                <c:pt idx="320">
                  <c:v>238.800566405003</c:v>
                </c:pt>
                <c:pt idx="321">
                  <c:v>240.72066980087001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3-4695-AB0D-31821772A39C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'National-NonDistress'!$V$6:$V$120</c:f>
              <c:numCache>
                <c:formatCode>#,##0_);[Red]\(#,##0\)</c:formatCode>
                <c:ptCount val="115"/>
                <c:pt idx="0">
                  <c:v>64.332727431426903</c:v>
                </c:pt>
                <c:pt idx="1">
                  <c:v>63.802992389123403</c:v>
                </c:pt>
                <c:pt idx="2">
                  <c:v>70.309097900442794</c:v>
                </c:pt>
                <c:pt idx="3">
                  <c:v>72.153565344978503</c:v>
                </c:pt>
                <c:pt idx="4">
                  <c:v>72.046366592825393</c:v>
                </c:pt>
                <c:pt idx="5">
                  <c:v>74.448047886403202</c:v>
                </c:pt>
                <c:pt idx="6">
                  <c:v>79.809936922306903</c:v>
                </c:pt>
                <c:pt idx="7">
                  <c:v>84.472839635289205</c:v>
                </c:pt>
                <c:pt idx="8">
                  <c:v>83.132258049951304</c:v>
                </c:pt>
                <c:pt idx="9">
                  <c:v>86.172513068096407</c:v>
                </c:pt>
                <c:pt idx="10">
                  <c:v>84.264395223045298</c:v>
                </c:pt>
                <c:pt idx="11">
                  <c:v>92.021795614740697</c:v>
                </c:pt>
                <c:pt idx="12">
                  <c:v>86.507560503152206</c:v>
                </c:pt>
                <c:pt idx="13">
                  <c:v>93.816260285609502</c:v>
                </c:pt>
                <c:pt idx="14">
                  <c:v>95.264170133062393</c:v>
                </c:pt>
                <c:pt idx="15">
                  <c:v>95.165789116968597</c:v>
                </c:pt>
                <c:pt idx="16">
                  <c:v>96.856063122445505</c:v>
                </c:pt>
                <c:pt idx="17">
                  <c:v>101.33251192591101</c:v>
                </c:pt>
                <c:pt idx="18">
                  <c:v>103.075997522961</c:v>
                </c:pt>
                <c:pt idx="19">
                  <c:v>100</c:v>
                </c:pt>
                <c:pt idx="20">
                  <c:v>104.239534539293</c:v>
                </c:pt>
                <c:pt idx="21">
                  <c:v>102.672669165432</c:v>
                </c:pt>
                <c:pt idx="22">
                  <c:v>107.384138689362</c:v>
                </c:pt>
                <c:pt idx="23">
                  <c:v>101.831787907323</c:v>
                </c:pt>
                <c:pt idx="24">
                  <c:v>101.450303529688</c:v>
                </c:pt>
                <c:pt idx="25">
                  <c:v>100.555764134021</c:v>
                </c:pt>
                <c:pt idx="26">
                  <c:v>107.050875996984</c:v>
                </c:pt>
                <c:pt idx="27">
                  <c:v>108.044338974716</c:v>
                </c:pt>
                <c:pt idx="28">
                  <c:v>111.291349816403</c:v>
                </c:pt>
                <c:pt idx="29">
                  <c:v>113.657231053562</c:v>
                </c:pt>
                <c:pt idx="30">
                  <c:v>113.75618374916699</c:v>
                </c:pt>
                <c:pt idx="31">
                  <c:v>116.208592139434</c:v>
                </c:pt>
                <c:pt idx="32">
                  <c:v>121.425963455366</c:v>
                </c:pt>
                <c:pt idx="33">
                  <c:v>125.350608056138</c:v>
                </c:pt>
                <c:pt idx="34">
                  <c:v>129.026987632648</c:v>
                </c:pt>
                <c:pt idx="35">
                  <c:v>129.97256010577101</c:v>
                </c:pt>
                <c:pt idx="36">
                  <c:v>135.313266032184</c:v>
                </c:pt>
                <c:pt idx="37">
                  <c:v>139.558578277007</c:v>
                </c:pt>
                <c:pt idx="38">
                  <c:v>149.86989916227699</c:v>
                </c:pt>
                <c:pt idx="39">
                  <c:v>149.272783941472</c:v>
                </c:pt>
                <c:pt idx="40">
                  <c:v>151.684644757407</c:v>
                </c:pt>
                <c:pt idx="41">
                  <c:v>153.90848729018401</c:v>
                </c:pt>
                <c:pt idx="42">
                  <c:v>157.28570736553201</c:v>
                </c:pt>
                <c:pt idx="43">
                  <c:v>160.73164865973999</c:v>
                </c:pt>
                <c:pt idx="44">
                  <c:v>166.38663584651201</c:v>
                </c:pt>
                <c:pt idx="45">
                  <c:v>171.423984881264</c:v>
                </c:pt>
                <c:pt idx="46">
                  <c:v>168.20014041588101</c:v>
                </c:pt>
                <c:pt idx="47">
                  <c:v>157.71869956682599</c:v>
                </c:pt>
                <c:pt idx="48">
                  <c:v>163.50440116620001</c:v>
                </c:pt>
                <c:pt idx="49">
                  <c:v>158.730747270324</c:v>
                </c:pt>
                <c:pt idx="50">
                  <c:v>163.31957977965999</c:v>
                </c:pt>
                <c:pt idx="51">
                  <c:v>136.85454510400001</c:v>
                </c:pt>
                <c:pt idx="52">
                  <c:v>118.840526121734</c:v>
                </c:pt>
                <c:pt idx="53">
                  <c:v>116.550756726657</c:v>
                </c:pt>
                <c:pt idx="54">
                  <c:v>104.142223757487</c:v>
                </c:pt>
                <c:pt idx="55">
                  <c:v>109.03533663872599</c:v>
                </c:pt>
                <c:pt idx="56">
                  <c:v>105.901271551927</c:v>
                </c:pt>
                <c:pt idx="57">
                  <c:v>116.465895852779</c:v>
                </c:pt>
                <c:pt idx="58">
                  <c:v>110.531975167157</c:v>
                </c:pt>
                <c:pt idx="59">
                  <c:v>125.066454091427</c:v>
                </c:pt>
                <c:pt idx="60">
                  <c:v>110.21810109999601</c:v>
                </c:pt>
                <c:pt idx="61">
                  <c:v>116.04445843587899</c:v>
                </c:pt>
                <c:pt idx="62">
                  <c:v>121.311679465216</c:v>
                </c:pt>
                <c:pt idx="63">
                  <c:v>123.271796605413</c:v>
                </c:pt>
                <c:pt idx="64">
                  <c:v>116.88058122037</c:v>
                </c:pt>
                <c:pt idx="65">
                  <c:v>124.550996309578</c:v>
                </c:pt>
                <c:pt idx="66">
                  <c:v>127.197890750073</c:v>
                </c:pt>
                <c:pt idx="67">
                  <c:v>130.05590674793601</c:v>
                </c:pt>
                <c:pt idx="68">
                  <c:v>129.52504756201901</c:v>
                </c:pt>
                <c:pt idx="69">
                  <c:v>136.19535858408901</c:v>
                </c:pt>
                <c:pt idx="70">
                  <c:v>136.26306958984901</c:v>
                </c:pt>
                <c:pt idx="71">
                  <c:v>143.11497218084199</c:v>
                </c:pt>
                <c:pt idx="72">
                  <c:v>144.62994956379899</c:v>
                </c:pt>
                <c:pt idx="73">
                  <c:v>150.76985096072099</c:v>
                </c:pt>
                <c:pt idx="74">
                  <c:v>152.89937349252099</c:v>
                </c:pt>
                <c:pt idx="75">
                  <c:v>158.10813854981299</c:v>
                </c:pt>
                <c:pt idx="76">
                  <c:v>163.43686945531999</c:v>
                </c:pt>
                <c:pt idx="77">
                  <c:v>166.12103559005899</c:v>
                </c:pt>
                <c:pt idx="78">
                  <c:v>168.93778814298699</c:v>
                </c:pt>
                <c:pt idx="79">
                  <c:v>170.10939708579599</c:v>
                </c:pt>
                <c:pt idx="80">
                  <c:v>175.22144287016999</c:v>
                </c:pt>
                <c:pt idx="81">
                  <c:v>177.833319918283</c:v>
                </c:pt>
                <c:pt idx="82">
                  <c:v>186.10892500699899</c:v>
                </c:pt>
                <c:pt idx="83">
                  <c:v>181.20794187266199</c:v>
                </c:pt>
                <c:pt idx="84">
                  <c:v>189.591824108341</c:v>
                </c:pt>
                <c:pt idx="85">
                  <c:v>192.27300163326299</c:v>
                </c:pt>
                <c:pt idx="86">
                  <c:v>196.51213523392801</c:v>
                </c:pt>
                <c:pt idx="87">
                  <c:v>198.242105324997</c:v>
                </c:pt>
                <c:pt idx="88">
                  <c:v>209.443604868108</c:v>
                </c:pt>
                <c:pt idx="89">
                  <c:v>206.26867898077401</c:v>
                </c:pt>
                <c:pt idx="90">
                  <c:v>215.82256093268401</c:v>
                </c:pt>
                <c:pt idx="91">
                  <c:v>213.65796042136199</c:v>
                </c:pt>
                <c:pt idx="92">
                  <c:v>224.73388997762001</c:v>
                </c:pt>
                <c:pt idx="93">
                  <c:v>225.51539887286</c:v>
                </c:pt>
                <c:pt idx="94">
                  <c:v>222.94849111122599</c:v>
                </c:pt>
                <c:pt idx="95">
                  <c:v>229.14688277568399</c:v>
                </c:pt>
                <c:pt idx="96">
                  <c:v>243.74275263796099</c:v>
                </c:pt>
                <c:pt idx="97">
                  <c:v>227.28728722484999</c:v>
                </c:pt>
                <c:pt idx="98">
                  <c:v>235.29343964769399</c:v>
                </c:pt>
                <c:pt idx="99">
                  <c:v>255.33963218819</c:v>
                </c:pt>
                <c:pt idx="100">
                  <c:v>254.09959732539301</c:v>
                </c:pt>
                <c:pt idx="101">
                  <c:v>265.35635812438301</c:v>
                </c:pt>
                <c:pt idx="102">
                  <c:v>286.55331037372002</c:v>
                </c:pt>
                <c:pt idx="103">
                  <c:v>294.981262358827</c:v>
                </c:pt>
                <c:pt idx="104">
                  <c:v>293.901353430222</c:v>
                </c:pt>
                <c:pt idx="105">
                  <c:v>325.753644284534</c:v>
                </c:pt>
                <c:pt idx="106">
                  <c:v>314.79119661995401</c:v>
                </c:pt>
                <c:pt idx="107">
                  <c:v>306.45068876020503</c:v>
                </c:pt>
                <c:pt idx="108">
                  <c:v>283.64810315708502</c:v>
                </c:pt>
                <c:pt idx="109">
                  <c:v>303.62042943763601</c:v>
                </c:pt>
                <c:pt idx="110">
                  <c:v>286.98247749903902</c:v>
                </c:pt>
                <c:pt idx="111">
                  <c:v>270.156106220006</c:v>
                </c:pt>
                <c:pt idx="112">
                  <c:v>285.42859006129999</c:v>
                </c:pt>
                <c:pt idx="113">
                  <c:v>284.50979154615402</c:v>
                </c:pt>
                <c:pt idx="114">
                  <c:v>266.19623075734597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3-4695-AB0D-31821772A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5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5BDB6-2498-4ECE-B08E-D16858ABC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735A5C-288E-4352-A297-48C0A4DC4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B853FD-6684-47F2-994B-337F61D3C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0E228-3F4C-4D3A-AC75-F0249505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D698C3-6049-4E5F-BA03-D566571F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7EF980-EFE8-487B-9D9E-E583F4AD6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EB596-90B2-4EEB-B394-BBF301DF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41AD8-C1A8-42DE-9C31-FC3E61A92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5761C-F3FC-44D1-873B-4782DB00E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90EBAA-676B-452B-8127-186A86E3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EC10DD-3832-4DD0-B4D5-B1A715F2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3B9E3F-2F6F-446A-A1EE-2D3A03C83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14</xdr:col>
      <xdr:colOff>457200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A2E6EE-2966-485F-A979-4D3772437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C1C9F2-72D8-4F07-9238-F535210F5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2508D7-CFF5-468D-A1B4-B8491A57F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3BD1A7-BF2C-4010-8CC1-D40522E0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B47A7-8AD2-4D03-8E6D-819BCA3F3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597438-8A60-4017-AC6F-1CE2C5809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25C4A7-A1B6-4587-AB46-DB6D29561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972A82-0BFC-4053-8DF7-A483F41DF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AE63DD-B5A6-49E2-B37D-771077FE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86988-15EE-4C17-97AF-3ED99C3C5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123F5-5C4B-4E34-843A-59475C04E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0FD557-F9CA-46D2-A83E-A68606121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F26CDF-9B85-4F36-8E01-D52EA43E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800BF6-6DDC-43CD-9FCE-D467233F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C1AD8-208D-44E0-B206-47EB1B233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704776-F529-47BF-9B2D-448AE4D94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FFE2FD-4B29-4113-843C-B2E4C2036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9EAF96-27D6-4A22-B82C-F06407A6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6CB87-8D5B-4E8C-870C-19CDCC7EB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0728B4-B495-473B-88FB-D905FF361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B742F3-1BC7-4AF3-B2BD-8BF2ECC5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78.401048653939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45504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9B09-5762-45E6-BB7B-671F431545C0}">
  <sheetPr codeName="Sheet3"/>
  <dimension ref="A1:U360"/>
  <sheetViews>
    <sheetView zoomScaleNormal="100" workbookViewId="0">
      <selection activeCell="K56" sqref="K56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9.14062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29" t="s">
        <v>0</v>
      </c>
      <c r="M5" s="119" t="s">
        <v>1</v>
      </c>
      <c r="N5" s="119" t="s">
        <v>96</v>
      </c>
      <c r="O5" s="119" t="s">
        <v>97</v>
      </c>
      <c r="P5" s="119" t="s">
        <v>98</v>
      </c>
      <c r="Q5" s="133" t="s">
        <v>0</v>
      </c>
      <c r="R5" s="134" t="s">
        <v>2</v>
      </c>
      <c r="S5" s="122" t="s">
        <v>99</v>
      </c>
      <c r="T5" s="123" t="s">
        <v>100</v>
      </c>
      <c r="U5" s="124" t="s">
        <v>101</v>
      </c>
    </row>
    <row r="6" spans="1:21" x14ac:dyDescent="0.25">
      <c r="L6" s="130"/>
      <c r="M6" s="130"/>
      <c r="N6" s="120"/>
      <c r="O6" s="120"/>
      <c r="P6" s="120"/>
      <c r="Q6" s="135">
        <v>35079.5</v>
      </c>
      <c r="R6" s="136">
        <v>65.881205848827605</v>
      </c>
      <c r="S6" s="125"/>
      <c r="T6" s="126"/>
      <c r="U6" s="126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0"/>
      <c r="M7" s="130"/>
      <c r="N7" s="120"/>
      <c r="O7" s="120"/>
      <c r="P7" s="120"/>
      <c r="Q7" s="135">
        <v>35109.5</v>
      </c>
      <c r="R7" s="136">
        <v>65.056989737080997</v>
      </c>
      <c r="S7" s="127">
        <f>R7/R6-1</f>
        <v>-1.2510640950286644E-2</v>
      </c>
      <c r="T7" s="126"/>
      <c r="U7" s="126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0"/>
      <c r="M8" s="130"/>
      <c r="N8" s="120"/>
      <c r="O8" s="120"/>
      <c r="P8" s="120"/>
      <c r="Q8" s="135">
        <v>35139.5</v>
      </c>
      <c r="R8" s="136">
        <v>64.377422504549202</v>
      </c>
      <c r="S8" s="127">
        <f t="shared" ref="S8:S71" si="0">R8/R7-1</f>
        <v>-1.0445722055050122E-2</v>
      </c>
      <c r="T8" s="126"/>
      <c r="U8" s="126"/>
    </row>
    <row r="9" spans="1:21" x14ac:dyDescent="0.25">
      <c r="L9" s="130"/>
      <c r="M9" s="130"/>
      <c r="N9" s="120"/>
      <c r="O9" s="120"/>
      <c r="P9" s="120"/>
      <c r="Q9" s="135">
        <v>35170</v>
      </c>
      <c r="R9" s="136">
        <v>64.0928563048776</v>
      </c>
      <c r="S9" s="127">
        <f t="shared" si="0"/>
        <v>-4.4202794799914624E-3</v>
      </c>
      <c r="T9" s="128">
        <f>R9/R6-1</f>
        <v>-2.7145063920863688E-2</v>
      </c>
      <c r="U9" s="126"/>
    </row>
    <row r="10" spans="1:21" x14ac:dyDescent="0.25">
      <c r="L10" s="130"/>
      <c r="M10" s="130"/>
      <c r="N10" s="120"/>
      <c r="O10" s="120"/>
      <c r="P10" s="120"/>
      <c r="Q10" s="135">
        <v>35200.5</v>
      </c>
      <c r="R10" s="136">
        <v>63.626912543800699</v>
      </c>
      <c r="S10" s="127">
        <f t="shared" si="0"/>
        <v>-7.269823626840588E-3</v>
      </c>
      <c r="T10" s="128">
        <f t="shared" ref="T10:T73" si="1">R10/R7-1</f>
        <v>-2.1981914611477693E-2</v>
      </c>
      <c r="U10" s="126"/>
    </row>
    <row r="11" spans="1:21" x14ac:dyDescent="0.25">
      <c r="L11" s="130"/>
      <c r="M11" s="130"/>
      <c r="N11" s="120"/>
      <c r="O11" s="120"/>
      <c r="P11" s="120"/>
      <c r="Q11" s="135">
        <v>35231</v>
      </c>
      <c r="R11" s="136">
        <v>64.053752928872697</v>
      </c>
      <c r="S11" s="127">
        <f t="shared" si="0"/>
        <v>6.708488091075715E-3</v>
      </c>
      <c r="T11" s="128">
        <f t="shared" si="1"/>
        <v>-5.0276877060996261E-3</v>
      </c>
      <c r="U11" s="126"/>
    </row>
    <row r="12" spans="1:21" x14ac:dyDescent="0.25">
      <c r="L12" s="130"/>
      <c r="M12" s="130"/>
      <c r="N12" s="120"/>
      <c r="O12" s="120"/>
      <c r="P12" s="120"/>
      <c r="Q12" s="135">
        <v>35261.5</v>
      </c>
      <c r="R12" s="136">
        <v>64.544458290280502</v>
      </c>
      <c r="S12" s="127">
        <f t="shared" si="0"/>
        <v>7.6608370153221639E-3</v>
      </c>
      <c r="T12" s="128">
        <f t="shared" si="1"/>
        <v>7.0460580388977956E-3</v>
      </c>
      <c r="U12" s="126"/>
    </row>
    <row r="13" spans="1:21" x14ac:dyDescent="0.25">
      <c r="L13" s="130"/>
      <c r="M13" s="130"/>
      <c r="N13" s="120"/>
      <c r="O13" s="120"/>
      <c r="P13" s="120"/>
      <c r="Q13" s="135">
        <v>35292.5</v>
      </c>
      <c r="R13" s="136">
        <v>64.901425766194194</v>
      </c>
      <c r="S13" s="127">
        <f t="shared" si="0"/>
        <v>5.5305673851699932E-3</v>
      </c>
      <c r="T13" s="128">
        <f t="shared" si="1"/>
        <v>2.0031039876657886E-2</v>
      </c>
      <c r="U13" s="126"/>
    </row>
    <row r="14" spans="1:21" x14ac:dyDescent="0.25">
      <c r="L14" s="130"/>
      <c r="M14" s="130"/>
      <c r="N14" s="120"/>
      <c r="O14" s="120"/>
      <c r="P14" s="120"/>
      <c r="Q14" s="135">
        <v>35323</v>
      </c>
      <c r="R14" s="136">
        <v>64.789285437226496</v>
      </c>
      <c r="S14" s="127">
        <f t="shared" si="0"/>
        <v>-1.7278561702431805E-3</v>
      </c>
      <c r="T14" s="128">
        <f t="shared" si="1"/>
        <v>1.1483050948951634E-2</v>
      </c>
      <c r="U14" s="126"/>
    </row>
    <row r="15" spans="1:21" x14ac:dyDescent="0.25">
      <c r="L15" s="130"/>
      <c r="M15" s="130"/>
      <c r="N15" s="120"/>
      <c r="O15" s="120"/>
      <c r="P15" s="120"/>
      <c r="Q15" s="135">
        <v>35353.5</v>
      </c>
      <c r="R15" s="136">
        <v>64.424079644981006</v>
      </c>
      <c r="S15" s="127">
        <f t="shared" si="0"/>
        <v>-5.6368238942738902E-3</v>
      </c>
      <c r="T15" s="128">
        <f t="shared" si="1"/>
        <v>-1.8650500521378843E-3</v>
      </c>
      <c r="U15" s="126"/>
    </row>
    <row r="16" spans="1:21" x14ac:dyDescent="0.25">
      <c r="L16" s="130"/>
      <c r="M16" s="130"/>
      <c r="N16" s="120"/>
      <c r="O16" s="120"/>
      <c r="P16" s="120"/>
      <c r="Q16" s="135">
        <v>35384</v>
      </c>
      <c r="R16" s="136">
        <v>65.268314824988806</v>
      </c>
      <c r="S16" s="127">
        <f t="shared" si="0"/>
        <v>1.3104342113385181E-2</v>
      </c>
      <c r="T16" s="128">
        <f t="shared" si="1"/>
        <v>5.6530200140181286E-3</v>
      </c>
      <c r="U16" s="126"/>
    </row>
    <row r="17" spans="12:21" x14ac:dyDescent="0.25">
      <c r="L17" s="130"/>
      <c r="M17" s="130"/>
      <c r="N17" s="120"/>
      <c r="O17" s="120"/>
      <c r="P17" s="120"/>
      <c r="Q17" s="135">
        <v>35414.5</v>
      </c>
      <c r="R17" s="136">
        <v>67.1944989395287</v>
      </c>
      <c r="S17" s="127">
        <f t="shared" si="0"/>
        <v>2.9511779486030676E-2</v>
      </c>
      <c r="T17" s="128">
        <f t="shared" si="1"/>
        <v>3.7123630644646965E-2</v>
      </c>
      <c r="U17" s="126"/>
    </row>
    <row r="18" spans="12:21" x14ac:dyDescent="0.25">
      <c r="L18" s="130"/>
      <c r="M18" s="130"/>
      <c r="N18" s="120"/>
      <c r="O18" s="120"/>
      <c r="P18" s="120"/>
      <c r="Q18" s="135">
        <v>35445.5</v>
      </c>
      <c r="R18" s="136">
        <v>69.495097892351694</v>
      </c>
      <c r="S18" s="127">
        <f t="shared" si="0"/>
        <v>3.4237906214516167E-2</v>
      </c>
      <c r="T18" s="128">
        <f t="shared" si="1"/>
        <v>7.8713087952755112E-2</v>
      </c>
      <c r="U18" s="128">
        <f>R18/R6-1</f>
        <v>5.4854673604739501E-2</v>
      </c>
    </row>
    <row r="19" spans="12:21" x14ac:dyDescent="0.25">
      <c r="L19" s="130"/>
      <c r="M19" s="130"/>
      <c r="N19" s="120"/>
      <c r="O19" s="120"/>
      <c r="P19" s="120"/>
      <c r="Q19" s="135">
        <v>35475</v>
      </c>
      <c r="R19" s="136">
        <v>70.773711057793406</v>
      </c>
      <c r="S19" s="127">
        <f t="shared" si="0"/>
        <v>1.839860945907712E-2</v>
      </c>
      <c r="T19" s="128">
        <f t="shared" si="1"/>
        <v>8.4350212619505038E-2</v>
      </c>
      <c r="U19" s="128">
        <f t="shared" ref="U19:U82" si="2">R19/R7-1</f>
        <v>8.7872515218053726E-2</v>
      </c>
    </row>
    <row r="20" spans="12:21" x14ac:dyDescent="0.25">
      <c r="L20" s="130"/>
      <c r="M20" s="130"/>
      <c r="N20" s="120"/>
      <c r="O20" s="120"/>
      <c r="P20" s="120"/>
      <c r="Q20" s="135">
        <v>35504.5</v>
      </c>
      <c r="R20" s="136">
        <v>70.952860209089593</v>
      </c>
      <c r="S20" s="127">
        <f t="shared" si="0"/>
        <v>2.5312951464406819E-3</v>
      </c>
      <c r="T20" s="128">
        <f t="shared" si="1"/>
        <v>5.5932573780231865E-2</v>
      </c>
      <c r="U20" s="128">
        <f t="shared" si="2"/>
        <v>0.10213887802165034</v>
      </c>
    </row>
    <row r="21" spans="12:21" x14ac:dyDescent="0.25">
      <c r="L21" s="130"/>
      <c r="M21" s="130"/>
      <c r="N21" s="120"/>
      <c r="O21" s="120"/>
      <c r="P21" s="120"/>
      <c r="Q21" s="135">
        <v>35535</v>
      </c>
      <c r="R21" s="136">
        <v>70.904177057384999</v>
      </c>
      <c r="S21" s="127">
        <f t="shared" si="0"/>
        <v>-6.861337451532501E-4</v>
      </c>
      <c r="T21" s="128">
        <f t="shared" si="1"/>
        <v>2.0275950502522955E-2</v>
      </c>
      <c r="U21" s="128">
        <f t="shared" si="2"/>
        <v>0.10627269785118076</v>
      </c>
    </row>
    <row r="22" spans="12:21" x14ac:dyDescent="0.25">
      <c r="L22" s="130"/>
      <c r="M22" s="130"/>
      <c r="N22" s="120"/>
      <c r="O22" s="120"/>
      <c r="P22" s="120"/>
      <c r="Q22" s="135">
        <v>35565.5</v>
      </c>
      <c r="R22" s="136">
        <v>71.4350282522622</v>
      </c>
      <c r="S22" s="127">
        <f t="shared" si="0"/>
        <v>7.4868818299318463E-3</v>
      </c>
      <c r="T22" s="128">
        <f t="shared" si="1"/>
        <v>9.344107926299916E-3</v>
      </c>
      <c r="U22" s="128">
        <f t="shared" si="2"/>
        <v>0.12271718674211018</v>
      </c>
    </row>
    <row r="23" spans="12:21" x14ac:dyDescent="0.25">
      <c r="L23" s="130"/>
      <c r="M23" s="130"/>
      <c r="N23" s="120"/>
      <c r="O23" s="120"/>
      <c r="P23" s="120"/>
      <c r="Q23" s="135">
        <v>35596</v>
      </c>
      <c r="R23" s="136">
        <v>72.006137471829206</v>
      </c>
      <c r="S23" s="127">
        <f t="shared" si="0"/>
        <v>7.9948063791648316E-3</v>
      </c>
      <c r="T23" s="128">
        <f t="shared" si="1"/>
        <v>1.4844747056506735E-2</v>
      </c>
      <c r="U23" s="128">
        <f t="shared" si="2"/>
        <v>0.12415173474358454</v>
      </c>
    </row>
    <row r="24" spans="12:21" x14ac:dyDescent="0.25">
      <c r="L24" s="130"/>
      <c r="M24" s="130"/>
      <c r="N24" s="120"/>
      <c r="O24" s="120"/>
      <c r="P24" s="120"/>
      <c r="Q24" s="135">
        <v>35626.5</v>
      </c>
      <c r="R24" s="136">
        <v>72.959931472045696</v>
      </c>
      <c r="S24" s="127">
        <f t="shared" si="0"/>
        <v>1.3246009766731959E-2</v>
      </c>
      <c r="T24" s="128">
        <f t="shared" si="1"/>
        <v>2.8993417595086335E-2</v>
      </c>
      <c r="U24" s="128">
        <f t="shared" si="2"/>
        <v>0.13038258286896864</v>
      </c>
    </row>
    <row r="25" spans="12:21" x14ac:dyDescent="0.25">
      <c r="L25" s="130"/>
      <c r="M25" s="130"/>
      <c r="N25" s="120"/>
      <c r="O25" s="120"/>
      <c r="P25" s="120"/>
      <c r="Q25" s="135">
        <v>35657.5</v>
      </c>
      <c r="R25" s="136">
        <v>73.205211219306904</v>
      </c>
      <c r="S25" s="127">
        <f t="shared" si="0"/>
        <v>3.3618417988123817E-3</v>
      </c>
      <c r="T25" s="128">
        <f t="shared" si="1"/>
        <v>2.4780321508288239E-2</v>
      </c>
      <c r="U25" s="128">
        <f t="shared" si="2"/>
        <v>0.12794457679599969</v>
      </c>
    </row>
    <row r="26" spans="12:21" x14ac:dyDescent="0.25">
      <c r="L26" s="130"/>
      <c r="M26" s="130"/>
      <c r="N26" s="120"/>
      <c r="O26" s="120"/>
      <c r="P26" s="120"/>
      <c r="Q26" s="135">
        <v>35688</v>
      </c>
      <c r="R26" s="136">
        <v>74.7637371751469</v>
      </c>
      <c r="S26" s="127">
        <f t="shared" si="0"/>
        <v>2.1289822539695802E-2</v>
      </c>
      <c r="T26" s="128">
        <f t="shared" si="1"/>
        <v>3.829673136399725E-2</v>
      </c>
      <c r="U26" s="128">
        <f t="shared" si="2"/>
        <v>0.15395218006509004</v>
      </c>
    </row>
    <row r="27" spans="12:21" x14ac:dyDescent="0.25">
      <c r="L27" s="130"/>
      <c r="M27" s="130"/>
      <c r="N27" s="120"/>
      <c r="O27" s="120"/>
      <c r="P27" s="120"/>
      <c r="Q27" s="135">
        <v>35718.5</v>
      </c>
      <c r="R27" s="136">
        <v>75.712747449290703</v>
      </c>
      <c r="S27" s="127">
        <f t="shared" si="0"/>
        <v>1.26934568816508E-2</v>
      </c>
      <c r="T27" s="128">
        <f t="shared" si="1"/>
        <v>3.7730517582787781E-2</v>
      </c>
      <c r="U27" s="128">
        <f t="shared" si="2"/>
        <v>0.17522435503180911</v>
      </c>
    </row>
    <row r="28" spans="12:21" x14ac:dyDescent="0.25">
      <c r="L28" s="130"/>
      <c r="M28" s="130"/>
      <c r="N28" s="120"/>
      <c r="O28" s="120"/>
      <c r="P28" s="120"/>
      <c r="Q28" s="135">
        <v>35749</v>
      </c>
      <c r="R28" s="136">
        <v>78.569596870570706</v>
      </c>
      <c r="S28" s="127">
        <f t="shared" si="0"/>
        <v>3.7732740093646688E-2</v>
      </c>
      <c r="T28" s="128">
        <f t="shared" si="1"/>
        <v>7.3278740159539613E-2</v>
      </c>
      <c r="U28" s="128">
        <f t="shared" si="2"/>
        <v>0.20379386354999518</v>
      </c>
    </row>
    <row r="29" spans="12:21" x14ac:dyDescent="0.25">
      <c r="L29" s="130"/>
      <c r="M29" s="130"/>
      <c r="N29" s="120"/>
      <c r="O29" s="120"/>
      <c r="P29" s="120"/>
      <c r="Q29" s="135">
        <v>35779.5</v>
      </c>
      <c r="R29" s="136">
        <v>80.339340226256496</v>
      </c>
      <c r="S29" s="127">
        <f t="shared" si="0"/>
        <v>2.2524531449501062E-2</v>
      </c>
      <c r="T29" s="128">
        <f t="shared" si="1"/>
        <v>7.4576302118870563E-2</v>
      </c>
      <c r="U29" s="128">
        <f t="shared" si="2"/>
        <v>0.1956237712042086</v>
      </c>
    </row>
    <row r="30" spans="12:21" x14ac:dyDescent="0.25">
      <c r="L30" s="131">
        <v>35826</v>
      </c>
      <c r="M30" s="120">
        <v>78.358919825832203</v>
      </c>
      <c r="N30" s="120"/>
      <c r="O30" s="120"/>
      <c r="P30" s="120"/>
      <c r="Q30" s="135">
        <v>35810.5</v>
      </c>
      <c r="R30" s="136">
        <v>83.525478669846805</v>
      </c>
      <c r="S30" s="127">
        <f t="shared" si="0"/>
        <v>3.9658508952367777E-2</v>
      </c>
      <c r="T30" s="128">
        <f t="shared" si="1"/>
        <v>0.103189112583568</v>
      </c>
      <c r="U30" s="128">
        <f t="shared" si="2"/>
        <v>0.20189022251941058</v>
      </c>
    </row>
    <row r="31" spans="12:21" x14ac:dyDescent="0.25">
      <c r="L31" s="131">
        <v>35854</v>
      </c>
      <c r="M31" s="120">
        <v>77.998355059031098</v>
      </c>
      <c r="N31" s="121">
        <f>M31/M30-1</f>
        <v>-4.6014514697564346E-3</v>
      </c>
      <c r="O31" s="120"/>
      <c r="P31" s="120"/>
      <c r="Q31" s="135">
        <v>35840</v>
      </c>
      <c r="R31" s="136">
        <v>82.874889660242104</v>
      </c>
      <c r="S31" s="127">
        <f t="shared" si="0"/>
        <v>-7.7891084249429587E-3</v>
      </c>
      <c r="T31" s="128">
        <f t="shared" si="1"/>
        <v>5.4795912937718017E-2</v>
      </c>
      <c r="U31" s="128">
        <f t="shared" si="2"/>
        <v>0.17098409030108574</v>
      </c>
    </row>
    <row r="32" spans="12:21" x14ac:dyDescent="0.25">
      <c r="L32" s="131">
        <v>35885</v>
      </c>
      <c r="M32" s="120">
        <v>77.792761935990995</v>
      </c>
      <c r="N32" s="121">
        <f t="shared" ref="N32:N95" si="3">M32/M31-1</f>
        <v>-2.635864857464032E-3</v>
      </c>
      <c r="O32" s="120"/>
      <c r="P32" s="120"/>
      <c r="Q32" s="135">
        <v>35869.5</v>
      </c>
      <c r="R32" s="136">
        <v>81.8316586738555</v>
      </c>
      <c r="S32" s="127">
        <f t="shared" si="0"/>
        <v>-1.258802262860903E-2</v>
      </c>
      <c r="T32" s="128">
        <f t="shared" si="1"/>
        <v>1.8575189233521749E-2</v>
      </c>
      <c r="U32" s="128">
        <f t="shared" si="2"/>
        <v>0.15332431184179729</v>
      </c>
    </row>
    <row r="33" spans="12:21" x14ac:dyDescent="0.25">
      <c r="L33" s="131">
        <v>35915</v>
      </c>
      <c r="M33" s="120">
        <v>78.671062746605898</v>
      </c>
      <c r="N33" s="121">
        <f t="shared" si="3"/>
        <v>1.1290263885187501E-2</v>
      </c>
      <c r="O33" s="121">
        <f>M33/M30-1</f>
        <v>3.9835020884346761E-3</v>
      </c>
      <c r="P33" s="120"/>
      <c r="Q33" s="135">
        <v>35900</v>
      </c>
      <c r="R33" s="136">
        <v>80.330016760694306</v>
      </c>
      <c r="S33" s="127">
        <f t="shared" si="0"/>
        <v>-1.8350378539265244E-2</v>
      </c>
      <c r="T33" s="128">
        <f t="shared" si="1"/>
        <v>-3.8257331296277619E-2</v>
      </c>
      <c r="U33" s="128">
        <f t="shared" si="2"/>
        <v>0.13293772094245848</v>
      </c>
    </row>
    <row r="34" spans="12:21" x14ac:dyDescent="0.25">
      <c r="L34" s="131">
        <v>35946</v>
      </c>
      <c r="M34" s="120">
        <v>79.765565970189201</v>
      </c>
      <c r="N34" s="121">
        <f t="shared" si="3"/>
        <v>1.3912399113110041E-2</v>
      </c>
      <c r="O34" s="121">
        <f t="shared" ref="O34:O97" si="4">M34/M31-1</f>
        <v>2.2657027956815678E-2</v>
      </c>
      <c r="P34" s="120"/>
      <c r="Q34" s="135">
        <v>35930.5</v>
      </c>
      <c r="R34" s="136">
        <v>81.535302651372106</v>
      </c>
      <c r="S34" s="127">
        <f t="shared" si="0"/>
        <v>1.5004178254666378E-2</v>
      </c>
      <c r="T34" s="128">
        <f t="shared" si="1"/>
        <v>-1.6163967329088869E-2</v>
      </c>
      <c r="U34" s="128">
        <f t="shared" si="2"/>
        <v>0.1413910604674542</v>
      </c>
    </row>
    <row r="35" spans="12:21" x14ac:dyDescent="0.25">
      <c r="L35" s="131">
        <v>35976</v>
      </c>
      <c r="M35" s="120">
        <v>80.982624235428005</v>
      </c>
      <c r="N35" s="121">
        <f t="shared" si="3"/>
        <v>1.5257940571670403E-2</v>
      </c>
      <c r="O35" s="121">
        <f t="shared" si="4"/>
        <v>4.1004615597292737E-2</v>
      </c>
      <c r="P35" s="120"/>
      <c r="Q35" s="135">
        <v>35961</v>
      </c>
      <c r="R35" s="136">
        <v>83.754288152031904</v>
      </c>
      <c r="S35" s="127">
        <f t="shared" si="0"/>
        <v>2.7215027460530949E-2</v>
      </c>
      <c r="T35" s="128">
        <f t="shared" si="1"/>
        <v>2.3494934715171167E-2</v>
      </c>
      <c r="U35" s="128">
        <f t="shared" si="2"/>
        <v>0.16315485169300881</v>
      </c>
    </row>
    <row r="36" spans="12:21" x14ac:dyDescent="0.25">
      <c r="L36" s="131">
        <v>36007</v>
      </c>
      <c r="M36" s="120">
        <v>80.732955583951494</v>
      </c>
      <c r="N36" s="121">
        <f t="shared" si="3"/>
        <v>-3.0829903801423697E-3</v>
      </c>
      <c r="O36" s="121">
        <f t="shared" si="4"/>
        <v>2.6209037546458536E-2</v>
      </c>
      <c r="P36" s="120"/>
      <c r="Q36" s="135">
        <v>35991.5</v>
      </c>
      <c r="R36" s="136">
        <v>84.559149990100195</v>
      </c>
      <c r="S36" s="127">
        <f t="shared" si="0"/>
        <v>9.6097985646692585E-3</v>
      </c>
      <c r="T36" s="128">
        <f t="shared" si="1"/>
        <v>5.2646985522293743E-2</v>
      </c>
      <c r="U36" s="128">
        <f t="shared" si="2"/>
        <v>0.15898066629213736</v>
      </c>
    </row>
    <row r="37" spans="12:21" x14ac:dyDescent="0.25">
      <c r="L37" s="131">
        <v>36038</v>
      </c>
      <c r="M37" s="120">
        <v>80.014961051724299</v>
      </c>
      <c r="N37" s="121">
        <f t="shared" si="3"/>
        <v>-8.8934503516420182E-3</v>
      </c>
      <c r="O37" s="121">
        <f t="shared" si="4"/>
        <v>3.1266007894723558E-3</v>
      </c>
      <c r="P37" s="120"/>
      <c r="Q37" s="135">
        <v>36022.5</v>
      </c>
      <c r="R37" s="136">
        <v>85.459440522662106</v>
      </c>
      <c r="S37" s="127">
        <f t="shared" si="0"/>
        <v>1.064687301926881E-2</v>
      </c>
      <c r="T37" s="128">
        <f t="shared" si="1"/>
        <v>4.8128083709565672E-2</v>
      </c>
      <c r="U37" s="128">
        <f t="shared" si="2"/>
        <v>0.16739558699781898</v>
      </c>
    </row>
    <row r="38" spans="12:21" x14ac:dyDescent="0.25">
      <c r="L38" s="131">
        <v>36068</v>
      </c>
      <c r="M38" s="120">
        <v>79.669386456205601</v>
      </c>
      <c r="N38" s="121">
        <f t="shared" si="3"/>
        <v>-4.3188747576257125E-3</v>
      </c>
      <c r="O38" s="121">
        <f t="shared" si="4"/>
        <v>-1.6216290736697281E-2</v>
      </c>
      <c r="P38" s="120"/>
      <c r="Q38" s="135">
        <v>36053</v>
      </c>
      <c r="R38" s="136">
        <v>85.623309640320002</v>
      </c>
      <c r="S38" s="127">
        <f t="shared" si="0"/>
        <v>1.9175074942650028E-3</v>
      </c>
      <c r="T38" s="128">
        <f t="shared" si="1"/>
        <v>2.2315531891279772E-2</v>
      </c>
      <c r="U38" s="128">
        <f t="shared" si="2"/>
        <v>0.14525186775686039</v>
      </c>
    </row>
    <row r="39" spans="12:21" x14ac:dyDescent="0.25">
      <c r="L39" s="131">
        <v>36099</v>
      </c>
      <c r="M39" s="120">
        <v>80.695080421954799</v>
      </c>
      <c r="N39" s="121">
        <f t="shared" si="3"/>
        <v>1.2874380127340768E-2</v>
      </c>
      <c r="O39" s="121">
        <f t="shared" si="4"/>
        <v>-4.6914127846231501E-4</v>
      </c>
      <c r="P39" s="120"/>
      <c r="Q39" s="135">
        <v>36083.5</v>
      </c>
      <c r="R39" s="136">
        <v>86.753065403778294</v>
      </c>
      <c r="S39" s="127">
        <f t="shared" si="0"/>
        <v>1.3194488372431312E-2</v>
      </c>
      <c r="T39" s="128">
        <f t="shared" si="1"/>
        <v>2.5945334288896671E-2</v>
      </c>
      <c r="U39" s="128">
        <f t="shared" si="2"/>
        <v>0.14581848270506814</v>
      </c>
    </row>
    <row r="40" spans="12:21" x14ac:dyDescent="0.25">
      <c r="L40" s="131">
        <v>36129</v>
      </c>
      <c r="M40" s="120">
        <v>82.547044712162503</v>
      </c>
      <c r="N40" s="121">
        <f t="shared" si="3"/>
        <v>2.2950151118553697E-2</v>
      </c>
      <c r="O40" s="121">
        <f t="shared" si="4"/>
        <v>3.164512770057315E-2</v>
      </c>
      <c r="P40" s="120"/>
      <c r="Q40" s="135">
        <v>36114</v>
      </c>
      <c r="R40" s="136">
        <v>87.038073427088307</v>
      </c>
      <c r="S40" s="127">
        <f t="shared" si="0"/>
        <v>3.285278992546159E-3</v>
      </c>
      <c r="T40" s="128">
        <f t="shared" si="1"/>
        <v>1.8472305631436647E-2</v>
      </c>
      <c r="U40" s="128">
        <f t="shared" si="2"/>
        <v>0.10778312341945573</v>
      </c>
    </row>
    <row r="41" spans="12:21" x14ac:dyDescent="0.25">
      <c r="L41" s="131">
        <v>36160</v>
      </c>
      <c r="M41" s="120">
        <v>83.917829319186893</v>
      </c>
      <c r="N41" s="121">
        <f t="shared" si="3"/>
        <v>1.6606101548568342E-2</v>
      </c>
      <c r="O41" s="121">
        <f t="shared" si="4"/>
        <v>5.3325914155453846E-2</v>
      </c>
      <c r="P41" s="120"/>
      <c r="Q41" s="135">
        <v>36144.5</v>
      </c>
      <c r="R41" s="136">
        <v>87.082954852294094</v>
      </c>
      <c r="S41" s="127">
        <f t="shared" si="0"/>
        <v>5.1565278778120671E-4</v>
      </c>
      <c r="T41" s="128">
        <f t="shared" si="1"/>
        <v>1.7047287918507958E-2</v>
      </c>
      <c r="U41" s="128">
        <f t="shared" si="2"/>
        <v>8.3939133767414909E-2</v>
      </c>
    </row>
    <row r="42" spans="12:21" x14ac:dyDescent="0.25">
      <c r="L42" s="131">
        <v>36191</v>
      </c>
      <c r="M42" s="120">
        <v>84.167348196115896</v>
      </c>
      <c r="N42" s="121">
        <f t="shared" si="3"/>
        <v>2.9733714391007027E-3</v>
      </c>
      <c r="O42" s="121">
        <f t="shared" si="4"/>
        <v>4.3029485267312539E-2</v>
      </c>
      <c r="P42" s="121">
        <f>M42/M30-1</f>
        <v>7.412593720273386E-2</v>
      </c>
      <c r="Q42" s="135">
        <v>36175.5</v>
      </c>
      <c r="R42" s="136">
        <v>86.912176136805897</v>
      </c>
      <c r="S42" s="127">
        <f t="shared" si="0"/>
        <v>-1.9611038208092735E-3</v>
      </c>
      <c r="T42" s="128">
        <f t="shared" si="1"/>
        <v>1.8340646787182724E-3</v>
      </c>
      <c r="U42" s="128">
        <f t="shared" si="2"/>
        <v>4.0546878879267112E-2</v>
      </c>
    </row>
    <row r="43" spans="12:21" x14ac:dyDescent="0.25">
      <c r="L43" s="131">
        <v>36219</v>
      </c>
      <c r="M43" s="120">
        <v>83.702149686977606</v>
      </c>
      <c r="N43" s="121">
        <f t="shared" si="3"/>
        <v>-5.5270662449093955E-3</v>
      </c>
      <c r="O43" s="121">
        <f t="shared" si="4"/>
        <v>1.3993292901555598E-2</v>
      </c>
      <c r="P43" s="121">
        <f t="shared" ref="P43:P106" si="5">M43/M31-1</f>
        <v>7.3127114329907705E-2</v>
      </c>
      <c r="Q43" s="135">
        <v>36205</v>
      </c>
      <c r="R43" s="136">
        <v>85.743672507123904</v>
      </c>
      <c r="S43" s="127">
        <f t="shared" si="0"/>
        <v>-1.3444648168085105E-2</v>
      </c>
      <c r="T43" s="128">
        <f t="shared" si="1"/>
        <v>-1.4871663273299807E-2</v>
      </c>
      <c r="U43" s="128">
        <f t="shared" si="2"/>
        <v>3.4615827045354708E-2</v>
      </c>
    </row>
    <row r="44" spans="12:21" x14ac:dyDescent="0.25">
      <c r="L44" s="131">
        <v>36250</v>
      </c>
      <c r="M44" s="120">
        <v>83.881638161098195</v>
      </c>
      <c r="N44" s="121">
        <f t="shared" si="3"/>
        <v>2.144371139711776E-3</v>
      </c>
      <c r="O44" s="121">
        <f t="shared" si="4"/>
        <v>-4.312689970928929E-4</v>
      </c>
      <c r="P44" s="121">
        <f t="shared" si="5"/>
        <v>7.827047238812801E-2</v>
      </c>
      <c r="Q44" s="135">
        <v>36234.5</v>
      </c>
      <c r="R44" s="136">
        <v>84.129431574261901</v>
      </c>
      <c r="S44" s="127">
        <f t="shared" si="0"/>
        <v>-1.8826356343995987E-2</v>
      </c>
      <c r="T44" s="128">
        <f t="shared" si="1"/>
        <v>-3.3916204187625643E-2</v>
      </c>
      <c r="U44" s="128">
        <f t="shared" si="2"/>
        <v>2.8079265869023873E-2</v>
      </c>
    </row>
    <row r="45" spans="12:21" x14ac:dyDescent="0.25">
      <c r="L45" s="131">
        <v>36280</v>
      </c>
      <c r="M45" s="120">
        <v>84.988643615433702</v>
      </c>
      <c r="N45" s="121">
        <f t="shared" si="3"/>
        <v>1.3197232178626006E-2</v>
      </c>
      <c r="O45" s="121">
        <f t="shared" si="4"/>
        <v>9.7578863647234115E-3</v>
      </c>
      <c r="P45" s="121">
        <f t="shared" si="5"/>
        <v>8.0303743819710505E-2</v>
      </c>
      <c r="Q45" s="135">
        <v>36265</v>
      </c>
      <c r="R45" s="136">
        <v>82.783868924708798</v>
      </c>
      <c r="S45" s="127">
        <f t="shared" si="0"/>
        <v>-1.5993958646509543E-2</v>
      </c>
      <c r="T45" s="128">
        <f t="shared" si="1"/>
        <v>-4.7499756600258736E-2</v>
      </c>
      <c r="U45" s="128">
        <f t="shared" si="2"/>
        <v>3.0547138703139964E-2</v>
      </c>
    </row>
    <row r="46" spans="12:21" x14ac:dyDescent="0.25">
      <c r="L46" s="131">
        <v>36311</v>
      </c>
      <c r="M46" s="120">
        <v>86.5666019007042</v>
      </c>
      <c r="N46" s="121">
        <f t="shared" si="3"/>
        <v>1.8566695715378501E-2</v>
      </c>
      <c r="O46" s="121">
        <f t="shared" si="4"/>
        <v>3.422196711122516E-2</v>
      </c>
      <c r="P46" s="121">
        <f t="shared" si="5"/>
        <v>8.5262805419781706E-2</v>
      </c>
      <c r="Q46" s="135">
        <v>36295.5</v>
      </c>
      <c r="R46" s="136">
        <v>82.517670757856195</v>
      </c>
      <c r="S46" s="127">
        <f t="shared" si="0"/>
        <v>-3.2155801644727644E-3</v>
      </c>
      <c r="T46" s="128">
        <f t="shared" si="1"/>
        <v>-3.762378791274279E-2</v>
      </c>
      <c r="U46" s="128">
        <f t="shared" si="2"/>
        <v>1.2048377506912455E-2</v>
      </c>
    </row>
    <row r="47" spans="12:21" x14ac:dyDescent="0.25">
      <c r="L47" s="131">
        <v>36341</v>
      </c>
      <c r="M47" s="120">
        <v>87.887392766757003</v>
      </c>
      <c r="N47" s="121">
        <f t="shared" si="3"/>
        <v>1.5257510830421817E-2</v>
      </c>
      <c r="O47" s="121">
        <f t="shared" si="4"/>
        <v>4.7754844724963386E-2</v>
      </c>
      <c r="P47" s="121">
        <f t="shared" si="5"/>
        <v>8.5262346046676152E-2</v>
      </c>
      <c r="Q47" s="135">
        <v>36326</v>
      </c>
      <c r="R47" s="136">
        <v>84.012824333167103</v>
      </c>
      <c r="S47" s="127">
        <f t="shared" si="0"/>
        <v>1.8119192672056306E-2</v>
      </c>
      <c r="T47" s="128">
        <f t="shared" si="1"/>
        <v>-1.3860457501352341E-3</v>
      </c>
      <c r="U47" s="128">
        <f t="shared" si="2"/>
        <v>3.0868411258644368E-3</v>
      </c>
    </row>
    <row r="48" spans="12:21" x14ac:dyDescent="0.25">
      <c r="L48" s="131">
        <v>36372</v>
      </c>
      <c r="M48" s="120">
        <v>88.482386209301694</v>
      </c>
      <c r="N48" s="121">
        <f t="shared" si="3"/>
        <v>6.7699521377739824E-3</v>
      </c>
      <c r="O48" s="121">
        <f t="shared" si="4"/>
        <v>4.1108346306559129E-2</v>
      </c>
      <c r="P48" s="121">
        <f t="shared" si="5"/>
        <v>9.5988442009803832E-2</v>
      </c>
      <c r="Q48" s="135">
        <v>36356.5</v>
      </c>
      <c r="R48" s="136">
        <v>85.802951858322999</v>
      </c>
      <c r="S48" s="127">
        <f t="shared" si="0"/>
        <v>2.1307788892524826E-2</v>
      </c>
      <c r="T48" s="128">
        <f t="shared" si="1"/>
        <v>3.646945924163103E-2</v>
      </c>
      <c r="U48" s="128">
        <f t="shared" si="2"/>
        <v>1.4709252261504879E-2</v>
      </c>
    </row>
    <row r="49" spans="12:21" x14ac:dyDescent="0.25">
      <c r="L49" s="131">
        <v>36403</v>
      </c>
      <c r="M49" s="120">
        <v>88.675462432241901</v>
      </c>
      <c r="N49" s="121">
        <f t="shared" si="3"/>
        <v>2.1820865283119772E-3</v>
      </c>
      <c r="O49" s="121">
        <f t="shared" si="4"/>
        <v>2.4361133338197227E-2</v>
      </c>
      <c r="P49" s="121">
        <f t="shared" si="5"/>
        <v>0.10823602569673407</v>
      </c>
      <c r="Q49" s="135">
        <v>36387.5</v>
      </c>
      <c r="R49" s="136">
        <v>88.603450530583601</v>
      </c>
      <c r="S49" s="127">
        <f t="shared" si="0"/>
        <v>3.2638721764313594E-2</v>
      </c>
      <c r="T49" s="128">
        <f t="shared" si="1"/>
        <v>7.3751230698038128E-2</v>
      </c>
      <c r="U49" s="128">
        <f t="shared" si="2"/>
        <v>3.6789499073396792E-2</v>
      </c>
    </row>
    <row r="50" spans="12:21" x14ac:dyDescent="0.25">
      <c r="L50" s="131">
        <v>36433</v>
      </c>
      <c r="M50" s="120">
        <v>89.094958482685001</v>
      </c>
      <c r="N50" s="121">
        <f t="shared" si="3"/>
        <v>4.7306891775573678E-3</v>
      </c>
      <c r="O50" s="121">
        <f t="shared" si="4"/>
        <v>1.3739919662115074E-2</v>
      </c>
      <c r="P50" s="121">
        <f t="shared" si="5"/>
        <v>0.11830858056953475</v>
      </c>
      <c r="Q50" s="135">
        <v>36418</v>
      </c>
      <c r="R50" s="136">
        <v>90.204356233855407</v>
      </c>
      <c r="S50" s="127">
        <f t="shared" si="0"/>
        <v>1.8068209462330342E-2</v>
      </c>
      <c r="T50" s="128">
        <f t="shared" si="1"/>
        <v>7.3697461665313657E-2</v>
      </c>
      <c r="U50" s="128">
        <f t="shared" si="2"/>
        <v>5.350233029742868E-2</v>
      </c>
    </row>
    <row r="51" spans="12:21" x14ac:dyDescent="0.25">
      <c r="L51" s="131">
        <v>36464</v>
      </c>
      <c r="M51" s="120">
        <v>89.700557201565701</v>
      </c>
      <c r="N51" s="121">
        <f t="shared" si="3"/>
        <v>6.7972276904804119E-3</v>
      </c>
      <c r="O51" s="121">
        <f t="shared" si="4"/>
        <v>1.3767384046158959E-2</v>
      </c>
      <c r="P51" s="121">
        <f t="shared" si="5"/>
        <v>0.11159883269861348</v>
      </c>
      <c r="Q51" s="135">
        <v>36448.5</v>
      </c>
      <c r="R51" s="136">
        <v>91.432740828981295</v>
      </c>
      <c r="S51" s="127">
        <f t="shared" si="0"/>
        <v>1.3617796816168148E-2</v>
      </c>
      <c r="T51" s="128">
        <f t="shared" si="1"/>
        <v>6.5612998722400118E-2</v>
      </c>
      <c r="U51" s="128">
        <f t="shared" si="2"/>
        <v>5.3942479189896142E-2</v>
      </c>
    </row>
    <row r="52" spans="12:21" x14ac:dyDescent="0.25">
      <c r="L52" s="131">
        <v>36494</v>
      </c>
      <c r="M52" s="120">
        <v>90.765807723307901</v>
      </c>
      <c r="N52" s="121">
        <f t="shared" si="3"/>
        <v>1.1875628814082884E-2</v>
      </c>
      <c r="O52" s="121">
        <f t="shared" si="4"/>
        <v>2.3572984382948858E-2</v>
      </c>
      <c r="P52" s="121">
        <f t="shared" si="5"/>
        <v>9.9564594223861436E-2</v>
      </c>
      <c r="Q52" s="135">
        <v>36479</v>
      </c>
      <c r="R52" s="136">
        <v>91.299113946242699</v>
      </c>
      <c r="S52" s="127">
        <f t="shared" si="0"/>
        <v>-1.461477382467824E-3</v>
      </c>
      <c r="T52" s="128">
        <f t="shared" si="1"/>
        <v>3.0423910124455222E-2</v>
      </c>
      <c r="U52" s="128">
        <f t="shared" si="2"/>
        <v>4.8956052809738138E-2</v>
      </c>
    </row>
    <row r="53" spans="12:21" x14ac:dyDescent="0.25">
      <c r="L53" s="131">
        <v>36525</v>
      </c>
      <c r="M53" s="120">
        <v>91.350705729623797</v>
      </c>
      <c r="N53" s="121">
        <f t="shared" si="3"/>
        <v>6.4440346093641576E-3</v>
      </c>
      <c r="O53" s="121">
        <f t="shared" si="4"/>
        <v>2.5318461171707884E-2</v>
      </c>
      <c r="P53" s="121">
        <f t="shared" si="5"/>
        <v>8.8573268288023588E-2</v>
      </c>
      <c r="Q53" s="135">
        <v>36509.5</v>
      </c>
      <c r="R53" s="136">
        <v>91.116647427486697</v>
      </c>
      <c r="S53" s="127">
        <f t="shared" si="0"/>
        <v>-1.9985573886668329E-3</v>
      </c>
      <c r="T53" s="128">
        <f t="shared" si="1"/>
        <v>1.0113604616457383E-2</v>
      </c>
      <c r="U53" s="128">
        <f t="shared" si="2"/>
        <v>4.632011605525288E-2</v>
      </c>
    </row>
    <row r="54" spans="12:21" x14ac:dyDescent="0.25">
      <c r="L54" s="131">
        <v>36556</v>
      </c>
      <c r="M54" s="120">
        <v>92.385591390744494</v>
      </c>
      <c r="N54" s="121">
        <f t="shared" si="3"/>
        <v>1.1328710083354121E-2</v>
      </c>
      <c r="O54" s="121">
        <f t="shared" si="4"/>
        <v>2.9933305577414249E-2</v>
      </c>
      <c r="P54" s="121">
        <f t="shared" si="5"/>
        <v>9.7641702759596383E-2</v>
      </c>
      <c r="Q54" s="135">
        <v>36540.5</v>
      </c>
      <c r="R54" s="136">
        <v>91.387087518963597</v>
      </c>
      <c r="S54" s="127">
        <f t="shared" si="0"/>
        <v>2.9680645536493966E-3</v>
      </c>
      <c r="T54" s="128">
        <f t="shared" si="1"/>
        <v>-4.9931030836192214E-4</v>
      </c>
      <c r="U54" s="128">
        <f t="shared" si="2"/>
        <v>5.1487738324649479E-2</v>
      </c>
    </row>
    <row r="55" spans="12:21" x14ac:dyDescent="0.25">
      <c r="L55" s="131">
        <v>36585</v>
      </c>
      <c r="M55" s="120">
        <v>92.721664945709307</v>
      </c>
      <c r="N55" s="121">
        <f t="shared" si="3"/>
        <v>3.6377269431917547E-3</v>
      </c>
      <c r="O55" s="121">
        <f t="shared" si="4"/>
        <v>2.1548392191514276E-2</v>
      </c>
      <c r="P55" s="121">
        <f t="shared" si="5"/>
        <v>0.10775727137788138</v>
      </c>
      <c r="Q55" s="135">
        <v>36570.5</v>
      </c>
      <c r="R55" s="136">
        <v>89.667096461817707</v>
      </c>
      <c r="S55" s="127">
        <f t="shared" si="0"/>
        <v>-1.8820941818383008E-2</v>
      </c>
      <c r="T55" s="128">
        <f t="shared" si="1"/>
        <v>-1.7875501895735058E-2</v>
      </c>
      <c r="U55" s="128">
        <f t="shared" si="2"/>
        <v>4.5757591667977993E-2</v>
      </c>
    </row>
    <row r="56" spans="12:21" x14ac:dyDescent="0.25">
      <c r="L56" s="131">
        <v>36616</v>
      </c>
      <c r="M56" s="120">
        <v>93.297232353427205</v>
      </c>
      <c r="N56" s="121">
        <f t="shared" si="3"/>
        <v>6.2074748987186457E-3</v>
      </c>
      <c r="O56" s="121">
        <f t="shared" si="4"/>
        <v>2.1308282276052193E-2</v>
      </c>
      <c r="P56" s="121">
        <f t="shared" si="5"/>
        <v>0.11224857309350544</v>
      </c>
      <c r="Q56" s="135">
        <v>36600.5</v>
      </c>
      <c r="R56" s="136">
        <v>88.404860089387</v>
      </c>
      <c r="S56" s="127">
        <f t="shared" si="0"/>
        <v>-1.4076918091891155E-2</v>
      </c>
      <c r="T56" s="128">
        <f t="shared" si="1"/>
        <v>-2.9761711110560918E-2</v>
      </c>
      <c r="U56" s="128">
        <f t="shared" si="2"/>
        <v>5.0819652945724991E-2</v>
      </c>
    </row>
    <row r="57" spans="12:21" x14ac:dyDescent="0.25">
      <c r="L57" s="131">
        <v>36646</v>
      </c>
      <c r="M57" s="120">
        <v>93.904125121369503</v>
      </c>
      <c r="N57" s="121">
        <f t="shared" si="3"/>
        <v>6.5049385992852482E-3</v>
      </c>
      <c r="O57" s="121">
        <f t="shared" si="4"/>
        <v>1.6436910862023701E-2</v>
      </c>
      <c r="P57" s="121">
        <f t="shared" si="5"/>
        <v>0.10490203310312363</v>
      </c>
      <c r="Q57" s="135">
        <v>36631</v>
      </c>
      <c r="R57" s="136">
        <v>87.341665608231395</v>
      </c>
      <c r="S57" s="127">
        <f t="shared" si="0"/>
        <v>-1.202642569741752E-2</v>
      </c>
      <c r="T57" s="128">
        <f t="shared" si="1"/>
        <v>-4.4266887375010611E-2</v>
      </c>
      <c r="U57" s="128">
        <f t="shared" si="2"/>
        <v>5.505657977483347E-2</v>
      </c>
    </row>
    <row r="58" spans="12:21" x14ac:dyDescent="0.25">
      <c r="L58" s="131">
        <v>36677</v>
      </c>
      <c r="M58" s="120">
        <v>95.617261014588905</v>
      </c>
      <c r="N58" s="121">
        <f t="shared" si="3"/>
        <v>1.8243457260319618E-2</v>
      </c>
      <c r="O58" s="121">
        <f t="shared" si="4"/>
        <v>3.1228905030717957E-2</v>
      </c>
      <c r="P58" s="121">
        <f t="shared" si="5"/>
        <v>0.10455139644116129</v>
      </c>
      <c r="Q58" s="135">
        <v>36661.5</v>
      </c>
      <c r="R58" s="136">
        <v>89.991453416233597</v>
      </c>
      <c r="S58" s="127">
        <f t="shared" si="0"/>
        <v>3.0338187273503125E-2</v>
      </c>
      <c r="T58" s="128">
        <f t="shared" si="1"/>
        <v>3.6173464650326448E-3</v>
      </c>
      <c r="U58" s="128">
        <f t="shared" si="2"/>
        <v>9.0571905262677888E-2</v>
      </c>
    </row>
    <row r="59" spans="12:21" x14ac:dyDescent="0.25">
      <c r="L59" s="131">
        <v>36707</v>
      </c>
      <c r="M59" s="120">
        <v>97.610921134439494</v>
      </c>
      <c r="N59" s="121">
        <f t="shared" si="3"/>
        <v>2.0850420715841311E-2</v>
      </c>
      <c r="O59" s="121">
        <f t="shared" si="4"/>
        <v>4.6235977983475784E-2</v>
      </c>
      <c r="P59" s="121">
        <f t="shared" si="5"/>
        <v>0.11063621370004251</v>
      </c>
      <c r="Q59" s="135">
        <v>36692</v>
      </c>
      <c r="R59" s="136">
        <v>92.880337242286799</v>
      </c>
      <c r="S59" s="127">
        <f t="shared" si="0"/>
        <v>3.2101757626820104E-2</v>
      </c>
      <c r="T59" s="128">
        <f t="shared" si="1"/>
        <v>5.0624786333857585E-2</v>
      </c>
      <c r="U59" s="128">
        <f t="shared" si="2"/>
        <v>0.10554951555912551</v>
      </c>
    </row>
    <row r="60" spans="12:21" x14ac:dyDescent="0.25">
      <c r="L60" s="131">
        <v>36738</v>
      </c>
      <c r="M60" s="120">
        <v>98.094321165107402</v>
      </c>
      <c r="N60" s="121">
        <f t="shared" si="3"/>
        <v>4.9523150181332021E-3</v>
      </c>
      <c r="O60" s="121">
        <f t="shared" si="4"/>
        <v>4.4622065732704996E-2</v>
      </c>
      <c r="P60" s="121">
        <f t="shared" si="5"/>
        <v>0.10863105492056957</v>
      </c>
      <c r="Q60" s="135">
        <v>36722.5</v>
      </c>
      <c r="R60" s="136">
        <v>95.031200380493502</v>
      </c>
      <c r="S60" s="127">
        <f t="shared" si="0"/>
        <v>2.3157357112043808E-2</v>
      </c>
      <c r="T60" s="128">
        <f t="shared" si="1"/>
        <v>8.8039708410798001E-2</v>
      </c>
      <c r="U60" s="128">
        <f t="shared" si="2"/>
        <v>0.10755164388059857</v>
      </c>
    </row>
    <row r="61" spans="12:21" x14ac:dyDescent="0.25">
      <c r="L61" s="131">
        <v>36769</v>
      </c>
      <c r="M61" s="120">
        <v>97.756794876807803</v>
      </c>
      <c r="N61" s="121">
        <f t="shared" si="3"/>
        <v>-3.4408341307697876E-3</v>
      </c>
      <c r="O61" s="121">
        <f t="shared" si="4"/>
        <v>2.2376021227929366E-2</v>
      </c>
      <c r="P61" s="121">
        <f t="shared" si="5"/>
        <v>0.10241088341101201</v>
      </c>
      <c r="Q61" s="135">
        <v>36753.5</v>
      </c>
      <c r="R61" s="136">
        <v>96.048380236796405</v>
      </c>
      <c r="S61" s="127">
        <f t="shared" si="0"/>
        <v>1.0703641038208866E-2</v>
      </c>
      <c r="T61" s="128">
        <f t="shared" si="1"/>
        <v>6.7305578370292274E-2</v>
      </c>
      <c r="U61" s="128">
        <f t="shared" si="2"/>
        <v>8.4025279620944415E-2</v>
      </c>
    </row>
    <row r="62" spans="12:21" x14ac:dyDescent="0.25">
      <c r="L62" s="131">
        <v>36799</v>
      </c>
      <c r="M62" s="120">
        <v>97.253588880727506</v>
      </c>
      <c r="N62" s="121">
        <f t="shared" si="3"/>
        <v>-5.1475296087032385E-3</v>
      </c>
      <c r="O62" s="121">
        <f t="shared" si="4"/>
        <v>-3.660781494109977E-3</v>
      </c>
      <c r="P62" s="121">
        <f t="shared" si="5"/>
        <v>9.1572301474589946E-2</v>
      </c>
      <c r="Q62" s="135">
        <v>36784</v>
      </c>
      <c r="R62" s="136">
        <v>97.279513461393293</v>
      </c>
      <c r="S62" s="127">
        <f t="shared" si="0"/>
        <v>1.2817844731599415E-2</v>
      </c>
      <c r="T62" s="128">
        <f t="shared" si="1"/>
        <v>4.7363913070544106E-2</v>
      </c>
      <c r="U62" s="128">
        <f t="shared" si="2"/>
        <v>7.8434762165981109E-2</v>
      </c>
    </row>
    <row r="63" spans="12:21" x14ac:dyDescent="0.25">
      <c r="L63" s="131">
        <v>36830</v>
      </c>
      <c r="M63" s="120">
        <v>98.295068482761494</v>
      </c>
      <c r="N63" s="121">
        <f t="shared" si="3"/>
        <v>1.0708906622574732E-2</v>
      </c>
      <c r="O63" s="121">
        <f t="shared" si="4"/>
        <v>2.0464723673065954E-3</v>
      </c>
      <c r="P63" s="121">
        <f t="shared" si="5"/>
        <v>9.5813354446429022E-2</v>
      </c>
      <c r="Q63" s="135">
        <v>36814.5</v>
      </c>
      <c r="R63" s="136">
        <v>98.735908137082404</v>
      </c>
      <c r="S63" s="127">
        <f t="shared" si="0"/>
        <v>1.4971237250966496E-2</v>
      </c>
      <c r="T63" s="128">
        <f t="shared" si="1"/>
        <v>3.8984120391573507E-2</v>
      </c>
      <c r="U63" s="128">
        <f t="shared" si="2"/>
        <v>7.9874749918753762E-2</v>
      </c>
    </row>
    <row r="64" spans="12:21" x14ac:dyDescent="0.25">
      <c r="L64" s="131">
        <v>36860</v>
      </c>
      <c r="M64" s="120">
        <v>99.290804686381605</v>
      </c>
      <c r="N64" s="121">
        <f t="shared" si="3"/>
        <v>1.0130072840782933E-2</v>
      </c>
      <c r="O64" s="121">
        <f t="shared" si="4"/>
        <v>1.5692104180655031E-2</v>
      </c>
      <c r="P64" s="121">
        <f t="shared" si="5"/>
        <v>9.3923000047126282E-2</v>
      </c>
      <c r="Q64" s="135">
        <v>36845</v>
      </c>
      <c r="R64" s="136">
        <v>99.687028706955303</v>
      </c>
      <c r="S64" s="127">
        <f t="shared" si="0"/>
        <v>9.6329753563657583E-3</v>
      </c>
      <c r="T64" s="128">
        <f t="shared" si="1"/>
        <v>3.7883496433653852E-2</v>
      </c>
      <c r="U64" s="128">
        <f t="shared" si="2"/>
        <v>9.1872904326885774E-2</v>
      </c>
    </row>
    <row r="65" spans="12:21" x14ac:dyDescent="0.25">
      <c r="L65" s="131">
        <v>36891</v>
      </c>
      <c r="M65" s="120">
        <v>100</v>
      </c>
      <c r="N65" s="121">
        <f t="shared" si="3"/>
        <v>7.1426081786571949E-3</v>
      </c>
      <c r="O65" s="121">
        <f t="shared" si="4"/>
        <v>2.8239689155746373E-2</v>
      </c>
      <c r="P65" s="121">
        <f t="shared" si="5"/>
        <v>9.4682292832811266E-2</v>
      </c>
      <c r="Q65" s="135">
        <v>36875.5</v>
      </c>
      <c r="R65" s="136">
        <v>100</v>
      </c>
      <c r="S65" s="127">
        <f t="shared" si="0"/>
        <v>3.1395387855799317E-3</v>
      </c>
      <c r="T65" s="128">
        <f t="shared" si="1"/>
        <v>2.7965667608795819E-2</v>
      </c>
      <c r="U65" s="128">
        <f t="shared" si="2"/>
        <v>9.7494286975197797E-2</v>
      </c>
    </row>
    <row r="66" spans="12:21" x14ac:dyDescent="0.25">
      <c r="L66" s="131">
        <v>36922</v>
      </c>
      <c r="M66" s="120">
        <v>100.132794307064</v>
      </c>
      <c r="N66" s="121">
        <f t="shared" si="3"/>
        <v>1.327943070640103E-3</v>
      </c>
      <c r="O66" s="121">
        <f t="shared" si="4"/>
        <v>1.8696012451782318E-2</v>
      </c>
      <c r="P66" s="121">
        <f t="shared" si="5"/>
        <v>8.3857263883853284E-2</v>
      </c>
      <c r="Q66" s="135">
        <v>36906.5</v>
      </c>
      <c r="R66" s="136">
        <v>100.199197600101</v>
      </c>
      <c r="S66" s="127">
        <f t="shared" si="0"/>
        <v>1.9919760010100873E-3</v>
      </c>
      <c r="T66" s="128">
        <f t="shared" si="1"/>
        <v>1.4820236027879519E-2</v>
      </c>
      <c r="U66" s="128">
        <f t="shared" si="2"/>
        <v>9.6426205499861473E-2</v>
      </c>
    </row>
    <row r="67" spans="12:21" x14ac:dyDescent="0.25">
      <c r="L67" s="131">
        <v>36950</v>
      </c>
      <c r="M67" s="120">
        <v>100.326268872317</v>
      </c>
      <c r="N67" s="121">
        <f t="shared" si="3"/>
        <v>1.9321798277165403E-3</v>
      </c>
      <c r="O67" s="121">
        <f t="shared" si="4"/>
        <v>1.0428601008985572E-2</v>
      </c>
      <c r="P67" s="121">
        <f t="shared" si="5"/>
        <v>8.2015394471835368E-2</v>
      </c>
      <c r="Q67" s="135">
        <v>36936</v>
      </c>
      <c r="R67" s="136">
        <v>100.073101319838</v>
      </c>
      <c r="S67" s="127">
        <f t="shared" si="0"/>
        <v>-1.2584559885026048E-3</v>
      </c>
      <c r="T67" s="128">
        <f t="shared" si="1"/>
        <v>3.8728470282489713E-3</v>
      </c>
      <c r="U67" s="128">
        <f t="shared" si="2"/>
        <v>0.11605154252375516</v>
      </c>
    </row>
    <row r="68" spans="12:21" x14ac:dyDescent="0.25">
      <c r="L68" s="131">
        <v>36981</v>
      </c>
      <c r="M68" s="120">
        <v>100.439805865669</v>
      </c>
      <c r="N68" s="121">
        <f t="shared" si="3"/>
        <v>1.131677621705407E-3</v>
      </c>
      <c r="O68" s="121">
        <f t="shared" si="4"/>
        <v>4.3980586566900737E-3</v>
      </c>
      <c r="P68" s="121">
        <f t="shared" si="5"/>
        <v>7.6557185374850123E-2</v>
      </c>
      <c r="Q68" s="135">
        <v>36965.5</v>
      </c>
      <c r="R68" s="136">
        <v>99.821366849602398</v>
      </c>
      <c r="S68" s="127">
        <f t="shared" si="0"/>
        <v>-2.5155058343905301E-3</v>
      </c>
      <c r="T68" s="128">
        <f t="shared" si="1"/>
        <v>-1.7863315039760019E-3</v>
      </c>
      <c r="U68" s="128">
        <f t="shared" si="2"/>
        <v>0.12913890422621632</v>
      </c>
    </row>
    <row r="69" spans="12:21" x14ac:dyDescent="0.25">
      <c r="L69" s="131">
        <v>37011</v>
      </c>
      <c r="M69" s="120">
        <v>100.468105472216</v>
      </c>
      <c r="N69" s="121">
        <f t="shared" si="3"/>
        <v>2.8175688217513262E-4</v>
      </c>
      <c r="O69" s="121">
        <f t="shared" si="4"/>
        <v>3.3486648152825094E-3</v>
      </c>
      <c r="P69" s="121">
        <f t="shared" si="5"/>
        <v>6.99008732828581E-2</v>
      </c>
      <c r="Q69" s="135">
        <v>36996</v>
      </c>
      <c r="R69" s="136">
        <v>99.457958331244797</v>
      </c>
      <c r="S69" s="127">
        <f t="shared" si="0"/>
        <v>-3.6405884814735279E-3</v>
      </c>
      <c r="T69" s="128">
        <f t="shared" si="1"/>
        <v>-7.3976567338844834E-3</v>
      </c>
      <c r="U69" s="128">
        <f t="shared" si="2"/>
        <v>0.13872294097711269</v>
      </c>
    </row>
    <row r="70" spans="12:21" x14ac:dyDescent="0.25">
      <c r="L70" s="131">
        <v>37042</v>
      </c>
      <c r="M70" s="120">
        <v>100.791850431673</v>
      </c>
      <c r="N70" s="121">
        <f t="shared" si="3"/>
        <v>3.2223655252117123E-3</v>
      </c>
      <c r="O70" s="121">
        <f t="shared" si="4"/>
        <v>4.6406745171450048E-3</v>
      </c>
      <c r="P70" s="121">
        <f t="shared" si="5"/>
        <v>5.411773316006796E-2</v>
      </c>
      <c r="Q70" s="135">
        <v>37026.5</v>
      </c>
      <c r="R70" s="136">
        <v>99.773823847081502</v>
      </c>
      <c r="S70" s="127">
        <f t="shared" si="0"/>
        <v>3.1758696954617971E-3</v>
      </c>
      <c r="T70" s="128">
        <f t="shared" si="1"/>
        <v>-2.9905885678509492E-3</v>
      </c>
      <c r="U70" s="128">
        <f t="shared" si="2"/>
        <v>0.10870332747713185</v>
      </c>
    </row>
    <row r="71" spans="12:21" x14ac:dyDescent="0.25">
      <c r="L71" s="131">
        <v>37072</v>
      </c>
      <c r="M71" s="120">
        <v>102.197972880956</v>
      </c>
      <c r="N71" s="121">
        <f t="shared" si="3"/>
        <v>1.3950755376162194E-2</v>
      </c>
      <c r="O71" s="121">
        <f t="shared" si="4"/>
        <v>1.7504683527947318E-2</v>
      </c>
      <c r="P71" s="121">
        <f t="shared" si="5"/>
        <v>4.6993222614903463E-2</v>
      </c>
      <c r="Q71" s="135">
        <v>37057</v>
      </c>
      <c r="R71" s="136">
        <v>100.300060722764</v>
      </c>
      <c r="S71" s="127">
        <f t="shared" si="0"/>
        <v>5.2742979610467255E-3</v>
      </c>
      <c r="T71" s="128">
        <f t="shared" si="1"/>
        <v>4.7955050934418431E-3</v>
      </c>
      <c r="U71" s="128">
        <f t="shared" si="2"/>
        <v>7.9884760335464433E-2</v>
      </c>
    </row>
    <row r="72" spans="12:21" x14ac:dyDescent="0.25">
      <c r="L72" s="131">
        <v>37103</v>
      </c>
      <c r="M72" s="120">
        <v>103.95697879663599</v>
      </c>
      <c r="N72" s="121">
        <f t="shared" si="3"/>
        <v>1.7211749568936563E-2</v>
      </c>
      <c r="O72" s="121">
        <f t="shared" si="4"/>
        <v>3.4726178104202754E-2</v>
      </c>
      <c r="P72" s="121">
        <f t="shared" si="5"/>
        <v>5.9765515086860788E-2</v>
      </c>
      <c r="Q72" s="135">
        <v>37087.5</v>
      </c>
      <c r="R72" s="136">
        <v>101.12064146804001</v>
      </c>
      <c r="S72" s="127">
        <f t="shared" ref="S72:S135" si="6">R72/R71-1</f>
        <v>8.1812587087473077E-3</v>
      </c>
      <c r="T72" s="128">
        <f t="shared" si="1"/>
        <v>1.6717446896080901E-2</v>
      </c>
      <c r="U72" s="128">
        <f t="shared" si="2"/>
        <v>6.407833493805315E-2</v>
      </c>
    </row>
    <row r="73" spans="12:21" x14ac:dyDescent="0.25">
      <c r="L73" s="131">
        <v>37134</v>
      </c>
      <c r="M73" s="120">
        <v>105.930644453572</v>
      </c>
      <c r="N73" s="121">
        <f t="shared" si="3"/>
        <v>1.8985408000331994E-2</v>
      </c>
      <c r="O73" s="121">
        <f t="shared" si="4"/>
        <v>5.0984221441421118E-2</v>
      </c>
      <c r="P73" s="121">
        <f t="shared" si="5"/>
        <v>8.3614132266353502E-2</v>
      </c>
      <c r="Q73" s="135">
        <v>37118.5</v>
      </c>
      <c r="R73" s="136">
        <v>101.069145188422</v>
      </c>
      <c r="S73" s="127">
        <f t="shared" si="6"/>
        <v>-5.0925586379202414E-4</v>
      </c>
      <c r="T73" s="128">
        <f t="shared" si="1"/>
        <v>1.2982576906401588E-2</v>
      </c>
      <c r="U73" s="128">
        <f t="shared" si="2"/>
        <v>5.22732912231052E-2</v>
      </c>
    </row>
    <row r="74" spans="12:21" x14ac:dyDescent="0.25">
      <c r="L74" s="131">
        <v>37164</v>
      </c>
      <c r="M74" s="120">
        <v>106.91718983306799</v>
      </c>
      <c r="N74" s="121">
        <f t="shared" si="3"/>
        <v>9.3131254377327721E-3</v>
      </c>
      <c r="O74" s="121">
        <f t="shared" si="4"/>
        <v>4.6177207033344159E-2</v>
      </c>
      <c r="P74" s="121">
        <f t="shared" si="5"/>
        <v>9.9364980393597646E-2</v>
      </c>
      <c r="Q74" s="135">
        <v>37149</v>
      </c>
      <c r="R74" s="136">
        <v>100.86343943746</v>
      </c>
      <c r="S74" s="127">
        <f t="shared" si="6"/>
        <v>-2.0352972272448255E-3</v>
      </c>
      <c r="T74" s="128">
        <f t="shared" ref="T74:T137" si="7">R74/R71-1</f>
        <v>5.6169329373909616E-3</v>
      </c>
      <c r="U74" s="128">
        <f t="shared" si="2"/>
        <v>3.6841528586479155E-2</v>
      </c>
    </row>
    <row r="75" spans="12:21" x14ac:dyDescent="0.25">
      <c r="L75" s="131">
        <v>37195</v>
      </c>
      <c r="M75" s="120">
        <v>106.48116873196901</v>
      </c>
      <c r="N75" s="121">
        <f t="shared" si="3"/>
        <v>-4.0781197277982573E-3</v>
      </c>
      <c r="O75" s="121">
        <f t="shared" si="4"/>
        <v>2.4281101322412457E-2</v>
      </c>
      <c r="P75" s="121">
        <f t="shared" si="5"/>
        <v>8.3280884540440026E-2</v>
      </c>
      <c r="Q75" s="135">
        <v>37179.5</v>
      </c>
      <c r="R75" s="136">
        <v>99.487740265727993</v>
      </c>
      <c r="S75" s="127">
        <f t="shared" si="6"/>
        <v>-1.3639225267397359E-2</v>
      </c>
      <c r="T75" s="128">
        <f t="shared" si="7"/>
        <v>-1.6148050275453407E-2</v>
      </c>
      <c r="U75" s="128">
        <f t="shared" si="2"/>
        <v>7.6145765287514156E-3</v>
      </c>
    </row>
    <row r="76" spans="12:21" x14ac:dyDescent="0.25">
      <c r="L76" s="131">
        <v>37225</v>
      </c>
      <c r="M76" s="120">
        <v>105.317290253121</v>
      </c>
      <c r="N76" s="121">
        <f t="shared" si="3"/>
        <v>-1.0930369122616246E-2</v>
      </c>
      <c r="O76" s="121">
        <f t="shared" si="4"/>
        <v>-5.7901488621625585E-3</v>
      </c>
      <c r="P76" s="121">
        <f t="shared" si="5"/>
        <v>6.0695303918369525E-2</v>
      </c>
      <c r="Q76" s="135">
        <v>37210</v>
      </c>
      <c r="R76" s="136">
        <v>98.547930820743403</v>
      </c>
      <c r="S76" s="127">
        <f t="shared" si="6"/>
        <v>-9.446484988747339E-3</v>
      </c>
      <c r="T76" s="128">
        <f t="shared" si="7"/>
        <v>-2.4945440697834442E-2</v>
      </c>
      <c r="U76" s="128">
        <f t="shared" si="2"/>
        <v>-1.1426741282062336E-2</v>
      </c>
    </row>
    <row r="77" spans="12:21" x14ac:dyDescent="0.25">
      <c r="L77" s="131">
        <v>37256</v>
      </c>
      <c r="M77" s="120">
        <v>104.051530773826</v>
      </c>
      <c r="N77" s="121">
        <f t="shared" si="3"/>
        <v>-1.201853443297729E-2</v>
      </c>
      <c r="O77" s="121">
        <f t="shared" si="4"/>
        <v>-2.6802603619831444E-2</v>
      </c>
      <c r="P77" s="121">
        <f t="shared" si="5"/>
        <v>4.0515307738260065E-2</v>
      </c>
      <c r="Q77" s="135">
        <v>37240.5</v>
      </c>
      <c r="R77" s="136">
        <v>97.615750169311596</v>
      </c>
      <c r="S77" s="127">
        <f t="shared" si="6"/>
        <v>-9.4591600621978245E-3</v>
      </c>
      <c r="T77" s="128">
        <f t="shared" si="7"/>
        <v>-3.2198874897203189E-2</v>
      </c>
      <c r="U77" s="128">
        <f t="shared" si="2"/>
        <v>-2.3842498306884008E-2</v>
      </c>
    </row>
    <row r="78" spans="12:21" x14ac:dyDescent="0.25">
      <c r="L78" s="131">
        <v>37287</v>
      </c>
      <c r="M78" s="120">
        <v>104.429170144609</v>
      </c>
      <c r="N78" s="121">
        <f t="shared" si="3"/>
        <v>3.629349496105494E-3</v>
      </c>
      <c r="O78" s="121">
        <f t="shared" si="4"/>
        <v>-1.927099985655889E-2</v>
      </c>
      <c r="P78" s="121">
        <f t="shared" si="5"/>
        <v>4.2906780613450879E-2</v>
      </c>
      <c r="Q78" s="135">
        <v>37271.5</v>
      </c>
      <c r="R78" s="136">
        <v>98.628562389488593</v>
      </c>
      <c r="S78" s="127">
        <f t="shared" si="6"/>
        <v>1.0375500044002228E-2</v>
      </c>
      <c r="T78" s="128">
        <f t="shared" si="7"/>
        <v>-8.6360176032199698E-3</v>
      </c>
      <c r="U78" s="128">
        <f t="shared" si="2"/>
        <v>-1.5675127628076213E-2</v>
      </c>
    </row>
    <row r="79" spans="12:21" x14ac:dyDescent="0.25">
      <c r="L79" s="131">
        <v>37315</v>
      </c>
      <c r="M79" s="120">
        <v>105.679141308921</v>
      </c>
      <c r="N79" s="121">
        <f t="shared" si="3"/>
        <v>1.1969559487843284E-2</v>
      </c>
      <c r="O79" s="121">
        <f t="shared" si="4"/>
        <v>3.4358181351830108E-3</v>
      </c>
      <c r="P79" s="121">
        <f t="shared" si="5"/>
        <v>5.3354644768226045E-2</v>
      </c>
      <c r="Q79" s="135">
        <v>37301</v>
      </c>
      <c r="R79" s="136">
        <v>99.942808992947604</v>
      </c>
      <c r="S79" s="127">
        <f t="shared" si="6"/>
        <v>1.3325213017594262E-2</v>
      </c>
      <c r="T79" s="128">
        <f t="shared" si="7"/>
        <v>1.4154312125958857E-2</v>
      </c>
      <c r="U79" s="128">
        <f t="shared" si="2"/>
        <v>-1.3019715105458962E-3</v>
      </c>
    </row>
    <row r="80" spans="12:21" x14ac:dyDescent="0.25">
      <c r="L80" s="131">
        <v>37346</v>
      </c>
      <c r="M80" s="120">
        <v>107.633496750737</v>
      </c>
      <c r="N80" s="121">
        <f t="shared" si="3"/>
        <v>1.8493294112818637E-2</v>
      </c>
      <c r="O80" s="121">
        <f t="shared" si="4"/>
        <v>3.442492340354919E-2</v>
      </c>
      <c r="P80" s="121">
        <f t="shared" si="5"/>
        <v>7.1621911482874001E-2</v>
      </c>
      <c r="Q80" s="135">
        <v>37330.5</v>
      </c>
      <c r="R80" s="136">
        <v>101.187200662845</v>
      </c>
      <c r="S80" s="127">
        <f t="shared" si="6"/>
        <v>1.2451037572750234E-2</v>
      </c>
      <c r="T80" s="128">
        <f t="shared" si="7"/>
        <v>3.658682627894394E-2</v>
      </c>
      <c r="U80" s="128">
        <f t="shared" si="2"/>
        <v>1.368278011360502E-2</v>
      </c>
    </row>
    <row r="81" spans="12:21" x14ac:dyDescent="0.25">
      <c r="L81" s="131">
        <v>37376</v>
      </c>
      <c r="M81" s="120">
        <v>108.545483643434</v>
      </c>
      <c r="N81" s="121">
        <f t="shared" si="3"/>
        <v>8.4730768787437682E-3</v>
      </c>
      <c r="O81" s="121">
        <f t="shared" si="4"/>
        <v>3.9417276735273399E-2</v>
      </c>
      <c r="P81" s="121">
        <f t="shared" si="5"/>
        <v>8.0397436910480735E-2</v>
      </c>
      <c r="Q81" s="135">
        <v>37361</v>
      </c>
      <c r="R81" s="136">
        <v>101.160021331404</v>
      </c>
      <c r="S81" s="127">
        <f t="shared" si="6"/>
        <v>-2.6860444070953005E-4</v>
      </c>
      <c r="T81" s="128">
        <f t="shared" si="7"/>
        <v>2.566659069731303E-2</v>
      </c>
      <c r="U81" s="128">
        <f t="shared" si="2"/>
        <v>1.711339171562809E-2</v>
      </c>
    </row>
    <row r="82" spans="12:21" x14ac:dyDescent="0.25">
      <c r="L82" s="131">
        <v>37407</v>
      </c>
      <c r="M82" s="120">
        <v>109.208081713618</v>
      </c>
      <c r="N82" s="121">
        <f t="shared" si="3"/>
        <v>6.1043356936028026E-3</v>
      </c>
      <c r="O82" s="121">
        <f t="shared" si="4"/>
        <v>3.3392970088403695E-2</v>
      </c>
      <c r="P82" s="121">
        <f t="shared" si="5"/>
        <v>8.3501108927952261E-2</v>
      </c>
      <c r="Q82" s="135">
        <v>37391.5</v>
      </c>
      <c r="R82" s="136">
        <v>100.971013689714</v>
      </c>
      <c r="S82" s="127">
        <f t="shared" si="6"/>
        <v>-1.8684025487776257E-3</v>
      </c>
      <c r="T82" s="128">
        <f t="shared" si="7"/>
        <v>1.0287930738858364E-2</v>
      </c>
      <c r="U82" s="128">
        <f t="shared" si="2"/>
        <v>1.1999037387475209E-2</v>
      </c>
    </row>
    <row r="83" spans="12:21" x14ac:dyDescent="0.25">
      <c r="L83" s="131">
        <v>37437</v>
      </c>
      <c r="M83" s="120">
        <v>109.67692620267201</v>
      </c>
      <c r="N83" s="121">
        <f t="shared" si="3"/>
        <v>4.2931299744233264E-3</v>
      </c>
      <c r="O83" s="121">
        <f t="shared" si="4"/>
        <v>1.8985069830698587E-2</v>
      </c>
      <c r="P83" s="121">
        <f t="shared" si="5"/>
        <v>7.3181033937216755E-2</v>
      </c>
      <c r="Q83" s="135">
        <v>37422</v>
      </c>
      <c r="R83" s="136">
        <v>101.02927641458599</v>
      </c>
      <c r="S83" s="127">
        <f t="shared" si="6"/>
        <v>5.7702426412231667E-4</v>
      </c>
      <c r="T83" s="128">
        <f t="shared" si="7"/>
        <v>-1.5607136794426602E-3</v>
      </c>
      <c r="U83" s="128">
        <f t="shared" ref="U83:U146" si="8">R83/R71-1</f>
        <v>7.2703414790304954E-3</v>
      </c>
    </row>
    <row r="84" spans="12:21" x14ac:dyDescent="0.25">
      <c r="L84" s="131">
        <v>37468</v>
      </c>
      <c r="M84" s="120">
        <v>110.663878050291</v>
      </c>
      <c r="N84" s="121">
        <f t="shared" si="3"/>
        <v>8.9987190723708199E-3</v>
      </c>
      <c r="O84" s="121">
        <f t="shared" si="4"/>
        <v>1.9516191146338402E-2</v>
      </c>
      <c r="P84" s="121">
        <f t="shared" si="5"/>
        <v>6.4516103981583139E-2</v>
      </c>
      <c r="Q84" s="135">
        <v>37452.5</v>
      </c>
      <c r="R84" s="136">
        <v>101.233790505754</v>
      </c>
      <c r="S84" s="127">
        <f t="shared" si="6"/>
        <v>2.0243052155373142E-3</v>
      </c>
      <c r="T84" s="128">
        <f t="shared" si="7"/>
        <v>7.2923249104839272E-4</v>
      </c>
      <c r="U84" s="128">
        <f t="shared" si="8"/>
        <v>1.1189509488007676E-3</v>
      </c>
    </row>
    <row r="85" spans="12:21" x14ac:dyDescent="0.25">
      <c r="L85" s="131">
        <v>37499</v>
      </c>
      <c r="M85" s="120">
        <v>111.770022549413</v>
      </c>
      <c r="N85" s="121">
        <f t="shared" si="3"/>
        <v>9.9955334894310521E-3</v>
      </c>
      <c r="O85" s="121">
        <f t="shared" si="4"/>
        <v>2.3459260483242428E-2</v>
      </c>
      <c r="P85" s="121">
        <f t="shared" si="5"/>
        <v>5.5124540457226479E-2</v>
      </c>
      <c r="Q85" s="135">
        <v>37483.5</v>
      </c>
      <c r="R85" s="136">
        <v>101.404000929525</v>
      </c>
      <c r="S85" s="127">
        <f t="shared" si="6"/>
        <v>1.6813597803722047E-3</v>
      </c>
      <c r="T85" s="128">
        <f t="shared" si="7"/>
        <v>4.2882330679732128E-3</v>
      </c>
      <c r="U85" s="128">
        <f t="shared" si="8"/>
        <v>3.3131351856070523E-3</v>
      </c>
    </row>
    <row r="86" spans="12:21" x14ac:dyDescent="0.25">
      <c r="L86" s="131">
        <v>37529</v>
      </c>
      <c r="M86" s="120">
        <v>113.217707546651</v>
      </c>
      <c r="N86" s="121">
        <f t="shared" si="3"/>
        <v>1.2952354882079353E-2</v>
      </c>
      <c r="O86" s="121">
        <f t="shared" si="4"/>
        <v>3.2283739767068109E-2</v>
      </c>
      <c r="P86" s="121">
        <f t="shared" si="5"/>
        <v>5.8928949810784781E-2</v>
      </c>
      <c r="Q86" s="135">
        <v>37514</v>
      </c>
      <c r="R86" s="136">
        <v>101.578020392281</v>
      </c>
      <c r="S86" s="127">
        <f t="shared" si="6"/>
        <v>1.7161005597496892E-3</v>
      </c>
      <c r="T86" s="128">
        <f t="shared" si="7"/>
        <v>5.4315342757000895E-3</v>
      </c>
      <c r="U86" s="128">
        <f t="shared" si="8"/>
        <v>7.0846379898048539E-3</v>
      </c>
    </row>
    <row r="87" spans="12:21" x14ac:dyDescent="0.25">
      <c r="L87" s="131">
        <v>37560</v>
      </c>
      <c r="M87" s="120">
        <v>114.971075790222</v>
      </c>
      <c r="N87" s="121">
        <f t="shared" si="3"/>
        <v>1.5486696220629037E-2</v>
      </c>
      <c r="O87" s="121">
        <f t="shared" si="4"/>
        <v>3.8921442261165007E-2</v>
      </c>
      <c r="P87" s="121">
        <f t="shared" si="5"/>
        <v>7.9731535250364471E-2</v>
      </c>
      <c r="Q87" s="135">
        <v>37544.5</v>
      </c>
      <c r="R87" s="136">
        <v>102.293603299528</v>
      </c>
      <c r="S87" s="127">
        <f t="shared" si="6"/>
        <v>7.0446628560343338E-3</v>
      </c>
      <c r="T87" s="128">
        <f t="shared" si="7"/>
        <v>1.0468962867825837E-2</v>
      </c>
      <c r="U87" s="128">
        <f t="shared" si="8"/>
        <v>2.8203103480948011E-2</v>
      </c>
    </row>
    <row r="88" spans="12:21" x14ac:dyDescent="0.25">
      <c r="L88" s="131">
        <v>37590</v>
      </c>
      <c r="M88" s="120">
        <v>116.770433307028</v>
      </c>
      <c r="N88" s="121">
        <f t="shared" si="3"/>
        <v>1.5650523441992803E-2</v>
      </c>
      <c r="O88" s="121">
        <f t="shared" si="4"/>
        <v>4.4738389091800945E-2</v>
      </c>
      <c r="P88" s="121">
        <f t="shared" si="5"/>
        <v>0.10874893406752451</v>
      </c>
      <c r="Q88" s="135">
        <v>37575</v>
      </c>
      <c r="R88" s="136">
        <v>103.875068461243</v>
      </c>
      <c r="S88" s="127">
        <f t="shared" si="6"/>
        <v>1.5460059189471353E-2</v>
      </c>
      <c r="T88" s="128">
        <f t="shared" si="7"/>
        <v>2.4368540778143322E-2</v>
      </c>
      <c r="U88" s="128">
        <f t="shared" si="8"/>
        <v>5.405631144290135E-2</v>
      </c>
    </row>
    <row r="89" spans="12:21" x14ac:dyDescent="0.25">
      <c r="L89" s="131">
        <v>37621</v>
      </c>
      <c r="M89" s="120">
        <v>117.8211296122</v>
      </c>
      <c r="N89" s="121">
        <f t="shared" si="3"/>
        <v>8.9979652846656766E-3</v>
      </c>
      <c r="O89" s="121">
        <f t="shared" si="4"/>
        <v>4.0659912352068783E-2</v>
      </c>
      <c r="P89" s="121">
        <f t="shared" si="5"/>
        <v>0.13233441868630069</v>
      </c>
      <c r="Q89" s="135">
        <v>37605.5</v>
      </c>
      <c r="R89" s="136">
        <v>105.998947395096</v>
      </c>
      <c r="S89" s="127">
        <f t="shared" si="6"/>
        <v>2.0446474455469987E-2</v>
      </c>
      <c r="T89" s="128">
        <f t="shared" si="7"/>
        <v>4.3522476474161964E-2</v>
      </c>
      <c r="U89" s="128">
        <f t="shared" si="8"/>
        <v>8.5879555412359032E-2</v>
      </c>
    </row>
    <row r="90" spans="12:21" x14ac:dyDescent="0.25">
      <c r="L90" s="131">
        <v>37652</v>
      </c>
      <c r="M90" s="120">
        <v>117.694585217176</v>
      </c>
      <c r="N90" s="121">
        <f t="shared" si="3"/>
        <v>-1.0740382089402534E-3</v>
      </c>
      <c r="O90" s="121">
        <f t="shared" si="4"/>
        <v>2.3688648716511551E-2</v>
      </c>
      <c r="P90" s="121">
        <f t="shared" si="5"/>
        <v>0.12702787022244477</v>
      </c>
      <c r="Q90" s="135">
        <v>37636.5</v>
      </c>
      <c r="R90" s="136">
        <v>108.296375907486</v>
      </c>
      <c r="S90" s="127">
        <f t="shared" si="6"/>
        <v>2.1674069119070216E-2</v>
      </c>
      <c r="T90" s="128">
        <f t="shared" si="7"/>
        <v>5.8681798414913056E-2</v>
      </c>
      <c r="U90" s="128">
        <f t="shared" si="8"/>
        <v>9.8022451952800127E-2</v>
      </c>
    </row>
    <row r="91" spans="12:21" x14ac:dyDescent="0.25">
      <c r="L91" s="131">
        <v>37680</v>
      </c>
      <c r="M91" s="120">
        <v>117.483790691308</v>
      </c>
      <c r="N91" s="121">
        <f t="shared" si="3"/>
        <v>-1.7910299397294605E-3</v>
      </c>
      <c r="O91" s="121">
        <f t="shared" si="4"/>
        <v>6.1090582956420114E-3</v>
      </c>
      <c r="P91" s="121">
        <f t="shared" si="5"/>
        <v>0.111702737514489</v>
      </c>
      <c r="Q91" s="135">
        <v>37666</v>
      </c>
      <c r="R91" s="136">
        <v>109.335236012427</v>
      </c>
      <c r="S91" s="127">
        <f t="shared" si="6"/>
        <v>9.5927504151058773E-3</v>
      </c>
      <c r="T91" s="128">
        <f t="shared" si="7"/>
        <v>5.2564755259066454E-2</v>
      </c>
      <c r="U91" s="128">
        <f t="shared" si="8"/>
        <v>9.3978017169221051E-2</v>
      </c>
    </row>
    <row r="92" spans="12:21" x14ac:dyDescent="0.25">
      <c r="L92" s="131">
        <v>37711</v>
      </c>
      <c r="M92" s="120">
        <v>118.393762092572</v>
      </c>
      <c r="N92" s="121">
        <f t="shared" si="3"/>
        <v>7.7455059622222322E-3</v>
      </c>
      <c r="O92" s="121">
        <f t="shared" si="4"/>
        <v>4.8601849452367674E-3</v>
      </c>
      <c r="P92" s="121">
        <f t="shared" si="5"/>
        <v>9.9971344113758187E-2</v>
      </c>
      <c r="Q92" s="135">
        <v>37695.5</v>
      </c>
      <c r="R92" s="136">
        <v>109.54885626333601</v>
      </c>
      <c r="S92" s="127">
        <f t="shared" si="6"/>
        <v>1.9538097570368507E-3</v>
      </c>
      <c r="T92" s="128">
        <f t="shared" si="7"/>
        <v>3.3490038868105199E-2</v>
      </c>
      <c r="U92" s="128">
        <f t="shared" si="8"/>
        <v>8.2635506721368657E-2</v>
      </c>
    </row>
    <row r="93" spans="12:21" x14ac:dyDescent="0.25">
      <c r="L93" s="131">
        <v>37741</v>
      </c>
      <c r="M93" s="120">
        <v>120.155062366816</v>
      </c>
      <c r="N93" s="121">
        <f t="shared" si="3"/>
        <v>1.4876630686563086E-2</v>
      </c>
      <c r="O93" s="121">
        <f t="shared" si="4"/>
        <v>2.0905610441634082E-2</v>
      </c>
      <c r="P93" s="121">
        <f t="shared" si="5"/>
        <v>0.10695588921524202</v>
      </c>
      <c r="Q93" s="135">
        <v>37726</v>
      </c>
      <c r="R93" s="136">
        <v>108.805038191275</v>
      </c>
      <c r="S93" s="127">
        <f t="shared" si="6"/>
        <v>-6.7898296470845221E-3</v>
      </c>
      <c r="T93" s="128">
        <f t="shared" si="7"/>
        <v>4.6969465000707977E-3</v>
      </c>
      <c r="U93" s="128">
        <f t="shared" si="8"/>
        <v>7.5573499879222572E-2</v>
      </c>
    </row>
    <row r="94" spans="12:21" x14ac:dyDescent="0.25">
      <c r="L94" s="131">
        <v>37772</v>
      </c>
      <c r="M94" s="120">
        <v>121.77660209668799</v>
      </c>
      <c r="N94" s="121">
        <f t="shared" si="3"/>
        <v>1.3495392519723204E-2</v>
      </c>
      <c r="O94" s="121">
        <f t="shared" si="4"/>
        <v>3.6539605847920598E-2</v>
      </c>
      <c r="P94" s="121">
        <f t="shared" si="5"/>
        <v>0.11508782304252052</v>
      </c>
      <c r="Q94" s="135">
        <v>37756.5</v>
      </c>
      <c r="R94" s="136">
        <v>109.27405963197999</v>
      </c>
      <c r="S94" s="127">
        <f t="shared" si="6"/>
        <v>4.3106592167219127E-3</v>
      </c>
      <c r="T94" s="128">
        <f t="shared" si="7"/>
        <v>-5.5953032780808876E-4</v>
      </c>
      <c r="U94" s="128">
        <f t="shared" si="8"/>
        <v>8.223197568147067E-2</v>
      </c>
    </row>
    <row r="95" spans="12:21" x14ac:dyDescent="0.25">
      <c r="L95" s="131">
        <v>37802</v>
      </c>
      <c r="M95" s="120">
        <v>122.670911814768</v>
      </c>
      <c r="N95" s="121">
        <f t="shared" si="3"/>
        <v>7.3438550812079395E-3</v>
      </c>
      <c r="O95" s="121">
        <f t="shared" si="4"/>
        <v>3.6126478680960306E-2</v>
      </c>
      <c r="P95" s="121">
        <f t="shared" si="5"/>
        <v>0.11847510740850287</v>
      </c>
      <c r="Q95" s="135">
        <v>37787</v>
      </c>
      <c r="R95" s="136">
        <v>109.648431373666</v>
      </c>
      <c r="S95" s="127">
        <f t="shared" si="6"/>
        <v>3.4259891409438303E-3</v>
      </c>
      <c r="T95" s="128">
        <f t="shared" si="7"/>
        <v>9.0895618381114929E-4</v>
      </c>
      <c r="U95" s="128">
        <f t="shared" si="8"/>
        <v>8.5313438489950766E-2</v>
      </c>
    </row>
    <row r="96" spans="12:21" x14ac:dyDescent="0.25">
      <c r="L96" s="131">
        <v>37833</v>
      </c>
      <c r="M96" s="120">
        <v>123.573073262129</v>
      </c>
      <c r="N96" s="121">
        <f t="shared" ref="N96:N159" si="9">M96/M95-1</f>
        <v>7.3543225041259319E-3</v>
      </c>
      <c r="O96" s="121">
        <f t="shared" si="4"/>
        <v>2.8446665733303123E-2</v>
      </c>
      <c r="P96" s="121">
        <f t="shared" si="5"/>
        <v>0.11665229376808428</v>
      </c>
      <c r="Q96" s="135">
        <v>37817.5</v>
      </c>
      <c r="R96" s="136">
        <v>110.257522778443</v>
      </c>
      <c r="S96" s="127">
        <f t="shared" si="6"/>
        <v>5.5549486403623227E-3</v>
      </c>
      <c r="T96" s="128">
        <f t="shared" si="7"/>
        <v>1.3349423990960618E-2</v>
      </c>
      <c r="U96" s="128">
        <f t="shared" si="8"/>
        <v>8.9137552072359627E-2</v>
      </c>
    </row>
    <row r="97" spans="12:21" x14ac:dyDescent="0.25">
      <c r="L97" s="131">
        <v>37864</v>
      </c>
      <c r="M97" s="120">
        <v>124.772130865446</v>
      </c>
      <c r="N97" s="121">
        <f t="shared" si="9"/>
        <v>9.7032271810015835E-3</v>
      </c>
      <c r="O97" s="121">
        <f t="shared" si="4"/>
        <v>2.4598557663644049E-2</v>
      </c>
      <c r="P97" s="121">
        <f t="shared" si="5"/>
        <v>0.11632911955694403</v>
      </c>
      <c r="Q97" s="135">
        <v>37848.5</v>
      </c>
      <c r="R97" s="136">
        <v>108.725911321461</v>
      </c>
      <c r="S97" s="127">
        <f t="shared" si="6"/>
        <v>-1.3891219559319379E-2</v>
      </c>
      <c r="T97" s="128">
        <f t="shared" si="7"/>
        <v>-5.0162711293521012E-3</v>
      </c>
      <c r="U97" s="128">
        <f t="shared" si="8"/>
        <v>7.2205340270791396E-2</v>
      </c>
    </row>
    <row r="98" spans="12:21" x14ac:dyDescent="0.25">
      <c r="L98" s="131">
        <v>37894</v>
      </c>
      <c r="M98" s="120">
        <v>126.393817023724</v>
      </c>
      <c r="N98" s="121">
        <f t="shared" si="9"/>
        <v>1.2997182520083861E-2</v>
      </c>
      <c r="O98" s="121">
        <f t="shared" ref="O98:O161" si="10">M98/M95-1</f>
        <v>3.0348720441383481E-2</v>
      </c>
      <c r="P98" s="121">
        <f t="shared" si="5"/>
        <v>0.11637852207565524</v>
      </c>
      <c r="Q98" s="135">
        <v>37879</v>
      </c>
      <c r="R98" s="136">
        <v>107.560576938181</v>
      </c>
      <c r="S98" s="127">
        <f t="shared" si="6"/>
        <v>-1.0718092579004024E-2</v>
      </c>
      <c r="T98" s="128">
        <f t="shared" si="7"/>
        <v>-1.9041352523958111E-2</v>
      </c>
      <c r="U98" s="128">
        <f t="shared" si="8"/>
        <v>5.8896171856826385E-2</v>
      </c>
    </row>
    <row r="99" spans="12:21" x14ac:dyDescent="0.25">
      <c r="L99" s="131">
        <v>37925</v>
      </c>
      <c r="M99" s="120">
        <v>127.49791517261799</v>
      </c>
      <c r="N99" s="121">
        <f t="shared" si="9"/>
        <v>8.7353810090786688E-3</v>
      </c>
      <c r="O99" s="121">
        <f t="shared" si="10"/>
        <v>3.1761303711880906E-2</v>
      </c>
      <c r="P99" s="121">
        <f t="shared" si="5"/>
        <v>0.10895644227294743</v>
      </c>
      <c r="Q99" s="135">
        <v>37909.5</v>
      </c>
      <c r="R99" s="136">
        <v>107.054201119955</v>
      </c>
      <c r="S99" s="127">
        <f t="shared" si="6"/>
        <v>-4.707819841065386E-3</v>
      </c>
      <c r="T99" s="128">
        <f t="shared" si="7"/>
        <v>-2.9053089329105664E-2</v>
      </c>
      <c r="U99" s="128">
        <f t="shared" si="8"/>
        <v>4.6538568071430531E-2</v>
      </c>
    </row>
    <row r="100" spans="12:21" x14ac:dyDescent="0.25">
      <c r="L100" s="131">
        <v>37955</v>
      </c>
      <c r="M100" s="120">
        <v>127.99270121470499</v>
      </c>
      <c r="N100" s="121">
        <f t="shared" si="9"/>
        <v>3.8807382961290049E-3</v>
      </c>
      <c r="O100" s="121">
        <f t="shared" si="10"/>
        <v>2.5811616159157058E-2</v>
      </c>
      <c r="P100" s="121">
        <f t="shared" si="5"/>
        <v>9.6105388922981483E-2</v>
      </c>
      <c r="Q100" s="135">
        <v>37940</v>
      </c>
      <c r="R100" s="136">
        <v>107.80165692086899</v>
      </c>
      <c r="S100" s="127">
        <f t="shared" si="6"/>
        <v>6.9820314671860118E-3</v>
      </c>
      <c r="T100" s="128">
        <f t="shared" si="7"/>
        <v>-8.5007740046375568E-3</v>
      </c>
      <c r="U100" s="128">
        <f t="shared" si="8"/>
        <v>3.78010673570921E-2</v>
      </c>
    </row>
    <row r="101" spans="12:21" x14ac:dyDescent="0.25">
      <c r="L101" s="131">
        <v>37986</v>
      </c>
      <c r="M101" s="120">
        <v>128.54702052567899</v>
      </c>
      <c r="N101" s="121">
        <f t="shared" si="9"/>
        <v>4.3308665706189853E-3</v>
      </c>
      <c r="O101" s="121">
        <f t="shared" si="10"/>
        <v>1.7035671147986875E-2</v>
      </c>
      <c r="P101" s="121">
        <f t="shared" si="5"/>
        <v>9.1035376666159129E-2</v>
      </c>
      <c r="Q101" s="135">
        <v>37970.5</v>
      </c>
      <c r="R101" s="136">
        <v>109.186988731196</v>
      </c>
      <c r="S101" s="127">
        <f t="shared" si="6"/>
        <v>1.2850746917033806E-2</v>
      </c>
      <c r="T101" s="128">
        <f t="shared" si="7"/>
        <v>1.5120891308994633E-2</v>
      </c>
      <c r="U101" s="128">
        <f t="shared" si="8"/>
        <v>3.0076160324658874E-2</v>
      </c>
    </row>
    <row r="102" spans="12:21" x14ac:dyDescent="0.25">
      <c r="L102" s="131">
        <v>38017</v>
      </c>
      <c r="M102" s="120">
        <v>129.680790312509</v>
      </c>
      <c r="N102" s="121">
        <f t="shared" si="9"/>
        <v>8.8198838230055809E-3</v>
      </c>
      <c r="O102" s="121">
        <f t="shared" si="10"/>
        <v>1.7120869285867535E-2</v>
      </c>
      <c r="P102" s="121">
        <f t="shared" si="5"/>
        <v>0.10184160191580149</v>
      </c>
      <c r="Q102" s="135">
        <v>38001.5</v>
      </c>
      <c r="R102" s="136">
        <v>109.972103809348</v>
      </c>
      <c r="S102" s="127">
        <f t="shared" si="6"/>
        <v>7.190555278384414E-3</v>
      </c>
      <c r="T102" s="128">
        <f t="shared" si="7"/>
        <v>2.7256311838929737E-2</v>
      </c>
      <c r="U102" s="128">
        <f t="shared" si="8"/>
        <v>1.5473536282446965E-2</v>
      </c>
    </row>
    <row r="103" spans="12:21" x14ac:dyDescent="0.25">
      <c r="L103" s="131">
        <v>38046</v>
      </c>
      <c r="M103" s="120">
        <v>132.12263305508199</v>
      </c>
      <c r="N103" s="121">
        <f t="shared" si="9"/>
        <v>1.8829641126403951E-2</v>
      </c>
      <c r="O103" s="121">
        <f t="shared" si="10"/>
        <v>3.226693242022538E-2</v>
      </c>
      <c r="P103" s="121">
        <f t="shared" si="5"/>
        <v>0.12460308164756073</v>
      </c>
      <c r="Q103" s="135">
        <v>38031.5</v>
      </c>
      <c r="R103" s="136">
        <v>112.774552627676</v>
      </c>
      <c r="S103" s="127">
        <f t="shared" si="6"/>
        <v>2.5483270040795425E-2</v>
      </c>
      <c r="T103" s="128">
        <f t="shared" si="7"/>
        <v>4.6130048914343913E-2</v>
      </c>
      <c r="U103" s="128">
        <f t="shared" si="8"/>
        <v>3.1456616738432697E-2</v>
      </c>
    </row>
    <row r="104" spans="12:21" x14ac:dyDescent="0.25">
      <c r="L104" s="131">
        <v>38077</v>
      </c>
      <c r="M104" s="120">
        <v>134.66370997433</v>
      </c>
      <c r="N104" s="121">
        <f t="shared" si="9"/>
        <v>1.9232714792995598E-2</v>
      </c>
      <c r="O104" s="121">
        <f t="shared" si="10"/>
        <v>4.7583284494945755E-2</v>
      </c>
      <c r="P104" s="121">
        <f t="shared" si="5"/>
        <v>0.13742234045267132</v>
      </c>
      <c r="Q104" s="135">
        <v>38061.5</v>
      </c>
      <c r="R104" s="136">
        <v>114.294146619172</v>
      </c>
      <c r="S104" s="127">
        <f t="shared" si="6"/>
        <v>1.3474617775810716E-2</v>
      </c>
      <c r="T104" s="128">
        <f t="shared" si="7"/>
        <v>4.677441833796836E-2</v>
      </c>
      <c r="U104" s="128">
        <f t="shared" si="8"/>
        <v>4.3316658134970876E-2</v>
      </c>
    </row>
    <row r="105" spans="12:21" x14ac:dyDescent="0.25">
      <c r="L105" s="131">
        <v>38107</v>
      </c>
      <c r="M105" s="120">
        <v>137.24950996367301</v>
      </c>
      <c r="N105" s="121">
        <f t="shared" si="9"/>
        <v>1.9201906659455092E-2</v>
      </c>
      <c r="O105" s="121">
        <f t="shared" si="10"/>
        <v>5.8364231378638776E-2</v>
      </c>
      <c r="P105" s="121">
        <f t="shared" si="5"/>
        <v>0.14226989075724616</v>
      </c>
      <c r="Q105" s="135">
        <v>38092</v>
      </c>
      <c r="R105" s="136">
        <v>116.61081412642601</v>
      </c>
      <c r="S105" s="127">
        <f t="shared" si="6"/>
        <v>2.0269345157045926E-2</v>
      </c>
      <c r="T105" s="128">
        <f t="shared" si="7"/>
        <v>6.0367221205362531E-2</v>
      </c>
      <c r="U105" s="128">
        <f t="shared" si="8"/>
        <v>7.1740942008850395E-2</v>
      </c>
    </row>
    <row r="106" spans="12:21" x14ac:dyDescent="0.25">
      <c r="L106" s="131">
        <v>38138</v>
      </c>
      <c r="M106" s="120">
        <v>138.824417922609</v>
      </c>
      <c r="N106" s="121">
        <f t="shared" si="9"/>
        <v>1.1474780196685908E-2</v>
      </c>
      <c r="O106" s="121">
        <f t="shared" si="10"/>
        <v>5.0723972967849029E-2</v>
      </c>
      <c r="P106" s="121">
        <f t="shared" si="5"/>
        <v>0.13999253988369142</v>
      </c>
      <c r="Q106" s="135">
        <v>38122.5</v>
      </c>
      <c r="R106" s="136">
        <v>117.242882434786</v>
      </c>
      <c r="S106" s="127">
        <f t="shared" si="6"/>
        <v>5.4203232615692709E-3</v>
      </c>
      <c r="T106" s="128">
        <f t="shared" si="7"/>
        <v>3.9621791467993051E-2</v>
      </c>
      <c r="U106" s="128">
        <f t="shared" si="8"/>
        <v>7.2925109853554382E-2</v>
      </c>
    </row>
    <row r="107" spans="12:21" x14ac:dyDescent="0.25">
      <c r="L107" s="131">
        <v>38168</v>
      </c>
      <c r="M107" s="120">
        <v>140.931344428584</v>
      </c>
      <c r="N107" s="121">
        <f t="shared" si="9"/>
        <v>1.5176915830106719E-2</v>
      </c>
      <c r="O107" s="121">
        <f t="shared" si="10"/>
        <v>4.6542861884978137E-2</v>
      </c>
      <c r="P107" s="121">
        <f t="shared" ref="P107:P170" si="11">M107/M95-1</f>
        <v>0.14885707087095823</v>
      </c>
      <c r="Q107" s="135">
        <v>38153</v>
      </c>
      <c r="R107" s="136">
        <v>119.72591164073999</v>
      </c>
      <c r="S107" s="127">
        <f t="shared" si="6"/>
        <v>2.1178506996662572E-2</v>
      </c>
      <c r="T107" s="128">
        <f t="shared" si="7"/>
        <v>4.7524437447060475E-2</v>
      </c>
      <c r="U107" s="128">
        <f t="shared" si="8"/>
        <v>9.1907199590766542E-2</v>
      </c>
    </row>
    <row r="108" spans="12:21" x14ac:dyDescent="0.25">
      <c r="L108" s="131">
        <v>38199</v>
      </c>
      <c r="M108" s="120">
        <v>142.814897627091</v>
      </c>
      <c r="N108" s="121">
        <f t="shared" si="9"/>
        <v>1.3365041014431478E-2</v>
      </c>
      <c r="O108" s="121">
        <f t="shared" si="10"/>
        <v>4.0549417370532304E-2</v>
      </c>
      <c r="P108" s="121">
        <f t="shared" si="11"/>
        <v>0.15571211314090516</v>
      </c>
      <c r="Q108" s="135">
        <v>38183.5</v>
      </c>
      <c r="R108" s="136">
        <v>122.44517558610499</v>
      </c>
      <c r="S108" s="127">
        <f t="shared" si="6"/>
        <v>2.2712409603734329E-2</v>
      </c>
      <c r="T108" s="128">
        <f t="shared" si="7"/>
        <v>5.0032765000281643E-2</v>
      </c>
      <c r="U108" s="128">
        <f t="shared" si="8"/>
        <v>0.11053806126365151</v>
      </c>
    </row>
    <row r="109" spans="12:21" x14ac:dyDescent="0.25">
      <c r="L109" s="131">
        <v>38230</v>
      </c>
      <c r="M109" s="120">
        <v>145.01390910319199</v>
      </c>
      <c r="N109" s="121">
        <f t="shared" si="9"/>
        <v>1.5397633668743138E-2</v>
      </c>
      <c r="O109" s="121">
        <f t="shared" si="10"/>
        <v>4.4585032469096841E-2</v>
      </c>
      <c r="P109" s="121">
        <f t="shared" si="11"/>
        <v>0.16222996351304353</v>
      </c>
      <c r="Q109" s="135">
        <v>38214.5</v>
      </c>
      <c r="R109" s="136">
        <v>125.263855345717</v>
      </c>
      <c r="S109" s="127">
        <f t="shared" si="6"/>
        <v>2.3019933175153051E-2</v>
      </c>
      <c r="T109" s="128">
        <f t="shared" si="7"/>
        <v>6.8413303599836883E-2</v>
      </c>
      <c r="U109" s="128">
        <f t="shared" si="8"/>
        <v>0.15210674091624421</v>
      </c>
    </row>
    <row r="110" spans="12:21" x14ac:dyDescent="0.25">
      <c r="L110" s="131">
        <v>38260</v>
      </c>
      <c r="M110" s="120">
        <v>145.891033232962</v>
      </c>
      <c r="N110" s="121">
        <f t="shared" si="9"/>
        <v>6.0485517230339791E-3</v>
      </c>
      <c r="O110" s="121">
        <f t="shared" si="10"/>
        <v>3.5192233668722928E-2</v>
      </c>
      <c r="P110" s="121">
        <f t="shared" si="11"/>
        <v>0.15425767389854528</v>
      </c>
      <c r="Q110" s="135">
        <v>38245</v>
      </c>
      <c r="R110" s="136">
        <v>127.13578955259</v>
      </c>
      <c r="S110" s="127">
        <f t="shared" si="6"/>
        <v>1.4943929369782172E-2</v>
      </c>
      <c r="T110" s="128">
        <f t="shared" si="7"/>
        <v>6.1890344456801749E-2</v>
      </c>
      <c r="U110" s="128">
        <f t="shared" si="8"/>
        <v>0.18199244715523966</v>
      </c>
    </row>
    <row r="111" spans="12:21" x14ac:dyDescent="0.25">
      <c r="L111" s="131">
        <v>38291</v>
      </c>
      <c r="M111" s="120">
        <v>145.54668425750299</v>
      </c>
      <c r="N111" s="121">
        <f t="shared" si="9"/>
        <v>-2.3603162430767544E-3</v>
      </c>
      <c r="O111" s="121">
        <f t="shared" si="10"/>
        <v>1.9128162928387482E-2</v>
      </c>
      <c r="P111" s="121">
        <f t="shared" si="11"/>
        <v>0.14156128796654421</v>
      </c>
      <c r="Q111" s="135">
        <v>38275.5</v>
      </c>
      <c r="R111" s="136">
        <v>127.947931301935</v>
      </c>
      <c r="S111" s="127">
        <f t="shared" si="6"/>
        <v>6.3879868304830278E-3</v>
      </c>
      <c r="T111" s="128">
        <f t="shared" si="7"/>
        <v>4.4940567805061393E-2</v>
      </c>
      <c r="U111" s="128">
        <f t="shared" si="8"/>
        <v>0.19516964269873371</v>
      </c>
    </row>
    <row r="112" spans="12:21" x14ac:dyDescent="0.25">
      <c r="L112" s="131">
        <v>38321</v>
      </c>
      <c r="M112" s="120">
        <v>145.36879460224901</v>
      </c>
      <c r="N112" s="121">
        <f t="shared" si="9"/>
        <v>-1.2222171611910859E-3</v>
      </c>
      <c r="O112" s="121">
        <f t="shared" si="10"/>
        <v>2.4472514481661545E-3</v>
      </c>
      <c r="P112" s="121">
        <f t="shared" si="11"/>
        <v>0.1357584707771422</v>
      </c>
      <c r="Q112" s="135">
        <v>38306</v>
      </c>
      <c r="R112" s="136">
        <v>127.55507223778601</v>
      </c>
      <c r="S112" s="127">
        <f t="shared" si="6"/>
        <v>-3.0704604611536679E-3</v>
      </c>
      <c r="T112" s="128">
        <f t="shared" si="7"/>
        <v>1.8291125446725731E-2</v>
      </c>
      <c r="U112" s="128">
        <f t="shared" si="8"/>
        <v>0.18323851303525762</v>
      </c>
    </row>
    <row r="113" spans="12:21" x14ac:dyDescent="0.25">
      <c r="L113" s="131">
        <v>38352</v>
      </c>
      <c r="M113" s="120">
        <v>146.61745855605901</v>
      </c>
      <c r="N113" s="121">
        <f t="shared" si="9"/>
        <v>8.5896285872530953E-3</v>
      </c>
      <c r="O113" s="121">
        <f t="shared" si="10"/>
        <v>4.9792321501831438E-3</v>
      </c>
      <c r="P113" s="121">
        <f t="shared" si="11"/>
        <v>0.14057453806772746</v>
      </c>
      <c r="Q113" s="135">
        <v>38336.5</v>
      </c>
      <c r="R113" s="136">
        <v>127.061292091414</v>
      </c>
      <c r="S113" s="127">
        <f t="shared" si="6"/>
        <v>-3.8711133764364192E-3</v>
      </c>
      <c r="T113" s="128">
        <f t="shared" si="7"/>
        <v>-5.8596766054752614E-4</v>
      </c>
      <c r="U113" s="128">
        <f t="shared" si="8"/>
        <v>0.1637036021226137</v>
      </c>
    </row>
    <row r="114" spans="12:21" x14ac:dyDescent="0.25">
      <c r="L114" s="131">
        <v>38383</v>
      </c>
      <c r="M114" s="120">
        <v>149.82603601716099</v>
      </c>
      <c r="N114" s="121">
        <f t="shared" si="9"/>
        <v>2.1884006807246559E-2</v>
      </c>
      <c r="O114" s="121">
        <f t="shared" si="10"/>
        <v>2.9401918576770214E-2</v>
      </c>
      <c r="P114" s="121">
        <f t="shared" si="11"/>
        <v>0.15534487148100595</v>
      </c>
      <c r="Q114" s="135">
        <v>38367.5</v>
      </c>
      <c r="R114" s="136">
        <v>127.12696279907399</v>
      </c>
      <c r="S114" s="127">
        <f t="shared" si="6"/>
        <v>5.1684275029040272E-4</v>
      </c>
      <c r="T114" s="128">
        <f t="shared" si="7"/>
        <v>-6.4164265456052583E-3</v>
      </c>
      <c r="U114" s="128">
        <f t="shared" si="8"/>
        <v>0.15599282359339361</v>
      </c>
    </row>
    <row r="115" spans="12:21" x14ac:dyDescent="0.25">
      <c r="L115" s="131">
        <v>38411</v>
      </c>
      <c r="M115" s="120">
        <v>153.55345875457601</v>
      </c>
      <c r="N115" s="121">
        <f t="shared" si="9"/>
        <v>2.4878337814317364E-2</v>
      </c>
      <c r="O115" s="121">
        <f t="shared" si="10"/>
        <v>5.6302758612819748E-2</v>
      </c>
      <c r="P115" s="121">
        <f t="shared" si="11"/>
        <v>0.16220404637681951</v>
      </c>
      <c r="Q115" s="135">
        <v>38397</v>
      </c>
      <c r="R115" s="136">
        <v>130.03752740732699</v>
      </c>
      <c r="S115" s="127">
        <f t="shared" si="6"/>
        <v>2.289494332412545E-2</v>
      </c>
      <c r="T115" s="128">
        <f t="shared" si="7"/>
        <v>1.9461830298000526E-2</v>
      </c>
      <c r="U115" s="128">
        <f t="shared" si="8"/>
        <v>0.15307508987993512</v>
      </c>
    </row>
    <row r="116" spans="12:21" x14ac:dyDescent="0.25">
      <c r="L116" s="131">
        <v>38442</v>
      </c>
      <c r="M116" s="120">
        <v>156.88750097585901</v>
      </c>
      <c r="N116" s="121">
        <f t="shared" si="9"/>
        <v>2.1712583020430554E-2</v>
      </c>
      <c r="O116" s="121">
        <f t="shared" si="10"/>
        <v>7.0046517794968288E-2</v>
      </c>
      <c r="P116" s="121">
        <f t="shared" si="11"/>
        <v>0.16503177437904659</v>
      </c>
      <c r="Q116" s="135">
        <v>38426.5</v>
      </c>
      <c r="R116" s="136">
        <v>132.53240386210899</v>
      </c>
      <c r="S116" s="127">
        <f t="shared" si="6"/>
        <v>1.918581892877036E-2</v>
      </c>
      <c r="T116" s="128">
        <f t="shared" si="7"/>
        <v>4.3058839404519933E-2</v>
      </c>
      <c r="U116" s="128">
        <f t="shared" si="8"/>
        <v>0.15957297711585228</v>
      </c>
    </row>
    <row r="117" spans="12:21" x14ac:dyDescent="0.25">
      <c r="L117" s="131">
        <v>38472</v>
      </c>
      <c r="M117" s="120">
        <v>159.02070764771599</v>
      </c>
      <c r="N117" s="121">
        <f t="shared" si="9"/>
        <v>1.3597046664572954E-2</v>
      </c>
      <c r="O117" s="121">
        <f t="shared" si="10"/>
        <v>6.13689841564109E-2</v>
      </c>
      <c r="P117" s="121">
        <f t="shared" si="11"/>
        <v>0.15862495749387628</v>
      </c>
      <c r="Q117" s="135">
        <v>38457</v>
      </c>
      <c r="R117" s="136">
        <v>134.436741022945</v>
      </c>
      <c r="S117" s="127">
        <f t="shared" si="6"/>
        <v>1.4368841923499298E-2</v>
      </c>
      <c r="T117" s="128">
        <f t="shared" si="7"/>
        <v>5.7499825866399457E-2</v>
      </c>
      <c r="U117" s="128">
        <f t="shared" si="8"/>
        <v>0.15286684198253386</v>
      </c>
    </row>
    <row r="118" spans="12:21" x14ac:dyDescent="0.25">
      <c r="L118" s="131">
        <v>38503</v>
      </c>
      <c r="M118" s="120">
        <v>160.77482536020901</v>
      </c>
      <c r="N118" s="121">
        <f t="shared" si="9"/>
        <v>1.1030750261651345E-2</v>
      </c>
      <c r="O118" s="121">
        <f t="shared" si="10"/>
        <v>4.7028355233436292E-2</v>
      </c>
      <c r="P118" s="121">
        <f t="shared" si="11"/>
        <v>0.15811632972116474</v>
      </c>
      <c r="Q118" s="135">
        <v>38487.5</v>
      </c>
      <c r="R118" s="136">
        <v>134.358730295578</v>
      </c>
      <c r="S118" s="127">
        <f t="shared" si="6"/>
        <v>-5.8027832847928895E-4</v>
      </c>
      <c r="T118" s="128">
        <f t="shared" si="7"/>
        <v>3.3230429510670012E-2</v>
      </c>
      <c r="U118" s="128">
        <f t="shared" si="8"/>
        <v>0.14598624245111291</v>
      </c>
    </row>
    <row r="119" spans="12:21" x14ac:dyDescent="0.25">
      <c r="L119" s="131">
        <v>38533</v>
      </c>
      <c r="M119" s="120">
        <v>162.310476812513</v>
      </c>
      <c r="N119" s="121">
        <f t="shared" si="9"/>
        <v>9.551566601695427E-3</v>
      </c>
      <c r="O119" s="121">
        <f t="shared" si="10"/>
        <v>3.4566015794262883E-2</v>
      </c>
      <c r="P119" s="121">
        <f t="shared" si="11"/>
        <v>0.15169891744531494</v>
      </c>
      <c r="Q119" s="135">
        <v>38518</v>
      </c>
      <c r="R119" s="136">
        <v>135.29903259335401</v>
      </c>
      <c r="S119" s="127">
        <f t="shared" si="6"/>
        <v>6.9984458449958709E-3</v>
      </c>
      <c r="T119" s="128">
        <f t="shared" si="7"/>
        <v>2.0875111675507707E-2</v>
      </c>
      <c r="U119" s="128">
        <f t="shared" si="8"/>
        <v>0.13007310396887251</v>
      </c>
    </row>
    <row r="120" spans="12:21" x14ac:dyDescent="0.25">
      <c r="L120" s="131">
        <v>38564</v>
      </c>
      <c r="M120" s="120">
        <v>164.06373043830899</v>
      </c>
      <c r="N120" s="121">
        <f t="shared" si="9"/>
        <v>1.0801851243534832E-2</v>
      </c>
      <c r="O120" s="121">
        <f t="shared" si="10"/>
        <v>3.1712994270941097E-2</v>
      </c>
      <c r="P120" s="121">
        <f t="shared" si="11"/>
        <v>0.14878582811928753</v>
      </c>
      <c r="Q120" s="135">
        <v>38548.5</v>
      </c>
      <c r="R120" s="136">
        <v>137.23579701725501</v>
      </c>
      <c r="S120" s="127">
        <f t="shared" si="6"/>
        <v>1.4314695284791901E-2</v>
      </c>
      <c r="T120" s="128">
        <f t="shared" si="7"/>
        <v>2.0820617734494729E-2</v>
      </c>
      <c r="U120" s="128">
        <f t="shared" si="8"/>
        <v>0.12079382760776114</v>
      </c>
    </row>
    <row r="121" spans="12:21" x14ac:dyDescent="0.25">
      <c r="L121" s="131">
        <v>38595</v>
      </c>
      <c r="M121" s="120">
        <v>166.19534875234899</v>
      </c>
      <c r="N121" s="121">
        <f t="shared" si="9"/>
        <v>1.2992623709976669E-2</v>
      </c>
      <c r="O121" s="121">
        <f t="shared" si="10"/>
        <v>3.3715000964831043E-2</v>
      </c>
      <c r="P121" s="121">
        <f t="shared" si="11"/>
        <v>0.14606488288019515</v>
      </c>
      <c r="Q121" s="135">
        <v>38579.5</v>
      </c>
      <c r="R121" s="136">
        <v>139.65820330475799</v>
      </c>
      <c r="S121" s="127">
        <f t="shared" si="6"/>
        <v>1.7651417051182339E-2</v>
      </c>
      <c r="T121" s="128">
        <f t="shared" si="7"/>
        <v>3.9442714273360435E-2</v>
      </c>
      <c r="U121" s="128">
        <f t="shared" si="8"/>
        <v>0.11491222203974072</v>
      </c>
    </row>
    <row r="122" spans="12:21" x14ac:dyDescent="0.25">
      <c r="L122" s="131">
        <v>38625</v>
      </c>
      <c r="M122" s="120">
        <v>167.91736570716799</v>
      </c>
      <c r="N122" s="121">
        <f t="shared" si="9"/>
        <v>1.0361402817506082E-2</v>
      </c>
      <c r="O122" s="121">
        <f t="shared" si="10"/>
        <v>3.4544220464163722E-2</v>
      </c>
      <c r="P122" s="121">
        <f t="shared" si="11"/>
        <v>0.15097797298504179</v>
      </c>
      <c r="Q122" s="135">
        <v>38610</v>
      </c>
      <c r="R122" s="136">
        <v>142.33192594853099</v>
      </c>
      <c r="S122" s="127">
        <f t="shared" si="6"/>
        <v>1.9144758993773436E-2</v>
      </c>
      <c r="T122" s="128">
        <f t="shared" si="7"/>
        <v>5.1980366898221497E-2</v>
      </c>
      <c r="U122" s="128">
        <f t="shared" si="8"/>
        <v>0.11952681813216004</v>
      </c>
    </row>
    <row r="123" spans="12:21" x14ac:dyDescent="0.25">
      <c r="L123" s="131">
        <v>38656</v>
      </c>
      <c r="M123" s="120">
        <v>169.12504611307301</v>
      </c>
      <c r="N123" s="121">
        <f t="shared" si="9"/>
        <v>7.1921114342103909E-3</v>
      </c>
      <c r="O123" s="121">
        <f t="shared" si="10"/>
        <v>3.0849692745875679E-2</v>
      </c>
      <c r="P123" s="121">
        <f t="shared" si="11"/>
        <v>0.16199861904002488</v>
      </c>
      <c r="Q123" s="135">
        <v>38640.5</v>
      </c>
      <c r="R123" s="136">
        <v>145.136844716051</v>
      </c>
      <c r="S123" s="127">
        <f t="shared" si="6"/>
        <v>1.9706884093835031E-2</v>
      </c>
      <c r="T123" s="128">
        <f t="shared" si="7"/>
        <v>5.7572789829774429E-2</v>
      </c>
      <c r="U123" s="128">
        <f t="shared" si="8"/>
        <v>0.13434303500814826</v>
      </c>
    </row>
    <row r="124" spans="12:21" x14ac:dyDescent="0.25">
      <c r="L124" s="131">
        <v>38686</v>
      </c>
      <c r="M124" s="120">
        <v>169.18291222112799</v>
      </c>
      <c r="N124" s="121">
        <f t="shared" si="9"/>
        <v>3.421498434732495E-4</v>
      </c>
      <c r="O124" s="121">
        <f t="shared" si="10"/>
        <v>1.7976215888152458E-2</v>
      </c>
      <c r="P124" s="121">
        <f t="shared" si="11"/>
        <v>0.16381863579482792</v>
      </c>
      <c r="Q124" s="135">
        <v>38671</v>
      </c>
      <c r="R124" s="136">
        <v>147.19114397617199</v>
      </c>
      <c r="S124" s="127">
        <f t="shared" si="6"/>
        <v>1.4154222962060814E-2</v>
      </c>
      <c r="T124" s="128">
        <f t="shared" si="7"/>
        <v>5.3938404570305298E-2</v>
      </c>
      <c r="U124" s="128">
        <f t="shared" si="8"/>
        <v>0.15394191225716791</v>
      </c>
    </row>
    <row r="125" spans="12:21" x14ac:dyDescent="0.25">
      <c r="L125" s="131">
        <v>38717</v>
      </c>
      <c r="M125" s="120">
        <v>170.75210726172099</v>
      </c>
      <c r="N125" s="121">
        <f t="shared" si="9"/>
        <v>9.2751390787151333E-3</v>
      </c>
      <c r="O125" s="121">
        <f t="shared" si="10"/>
        <v>1.6881765281480998E-2</v>
      </c>
      <c r="P125" s="121">
        <f t="shared" si="11"/>
        <v>0.1646096511517019</v>
      </c>
      <c r="Q125" s="135">
        <v>38701.5</v>
      </c>
      <c r="R125" s="136">
        <v>147.71754624917401</v>
      </c>
      <c r="S125" s="127">
        <f t="shared" si="6"/>
        <v>3.576317560839426E-3</v>
      </c>
      <c r="T125" s="128">
        <f t="shared" si="7"/>
        <v>3.7838455882277078E-2</v>
      </c>
      <c r="U125" s="128">
        <f t="shared" si="8"/>
        <v>0.16256921221058329</v>
      </c>
    </row>
    <row r="126" spans="12:21" x14ac:dyDescent="0.25">
      <c r="L126" s="131">
        <v>38748</v>
      </c>
      <c r="M126" s="120">
        <v>172.43326758140699</v>
      </c>
      <c r="N126" s="121">
        <f t="shared" si="9"/>
        <v>9.845619750444401E-3</v>
      </c>
      <c r="O126" s="121">
        <f t="shared" si="10"/>
        <v>1.9560801574724618E-2</v>
      </c>
      <c r="P126" s="121">
        <f t="shared" si="11"/>
        <v>0.15088987311695679</v>
      </c>
      <c r="Q126" s="135">
        <v>38732.5</v>
      </c>
      <c r="R126" s="136">
        <v>147.419439880174</v>
      </c>
      <c r="S126" s="127">
        <f t="shared" si="6"/>
        <v>-2.0180836777314859E-3</v>
      </c>
      <c r="T126" s="128">
        <f t="shared" si="7"/>
        <v>1.5727192971493276E-2</v>
      </c>
      <c r="U126" s="128">
        <f t="shared" si="8"/>
        <v>0.15962370715308105</v>
      </c>
    </row>
    <row r="127" spans="12:21" x14ac:dyDescent="0.25">
      <c r="L127" s="131">
        <v>38776</v>
      </c>
      <c r="M127" s="120">
        <v>175.11809375311901</v>
      </c>
      <c r="N127" s="121">
        <f t="shared" si="9"/>
        <v>1.557023310739325E-2</v>
      </c>
      <c r="O127" s="121">
        <f t="shared" si="10"/>
        <v>3.5081447966999857E-2</v>
      </c>
      <c r="P127" s="121">
        <f t="shared" si="11"/>
        <v>0.14043731201789256</v>
      </c>
      <c r="Q127" s="135">
        <v>38762</v>
      </c>
      <c r="R127" s="136">
        <v>148.308411452737</v>
      </c>
      <c r="S127" s="127">
        <f t="shared" si="6"/>
        <v>6.0302194424668443E-3</v>
      </c>
      <c r="T127" s="128">
        <f t="shared" si="7"/>
        <v>7.5905889877849742E-3</v>
      </c>
      <c r="U127" s="128">
        <f t="shared" si="8"/>
        <v>0.14050470206326415</v>
      </c>
    </row>
    <row r="128" spans="12:21" x14ac:dyDescent="0.25">
      <c r="L128" s="131">
        <v>38807</v>
      </c>
      <c r="M128" s="120">
        <v>175.79739153139599</v>
      </c>
      <c r="N128" s="121">
        <f t="shared" si="9"/>
        <v>3.8790839011453304E-3</v>
      </c>
      <c r="O128" s="121">
        <f t="shared" si="10"/>
        <v>2.9547420237349131E-2</v>
      </c>
      <c r="P128" s="121">
        <f t="shared" si="11"/>
        <v>0.12053153015960616</v>
      </c>
      <c r="Q128" s="135">
        <v>38791.5</v>
      </c>
      <c r="R128" s="136">
        <v>150.29682848136201</v>
      </c>
      <c r="S128" s="127">
        <f t="shared" si="6"/>
        <v>1.3407311218208706E-2</v>
      </c>
      <c r="T128" s="128">
        <f t="shared" si="7"/>
        <v>1.7460906288256473E-2</v>
      </c>
      <c r="U128" s="128">
        <f t="shared" si="8"/>
        <v>0.13403834912506163</v>
      </c>
    </row>
    <row r="129" spans="12:21" x14ac:dyDescent="0.25">
      <c r="L129" s="131">
        <v>38837</v>
      </c>
      <c r="M129" s="120">
        <v>177.03068530188401</v>
      </c>
      <c r="N129" s="121">
        <f t="shared" si="9"/>
        <v>7.015427019392062E-3</v>
      </c>
      <c r="O129" s="121">
        <f t="shared" si="10"/>
        <v>2.6662011252013951E-2</v>
      </c>
      <c r="P129" s="121">
        <f t="shared" si="11"/>
        <v>0.11325554967385831</v>
      </c>
      <c r="Q129" s="135">
        <v>38822</v>
      </c>
      <c r="R129" s="136">
        <v>152.24199629385399</v>
      </c>
      <c r="S129" s="127">
        <f t="shared" si="6"/>
        <v>1.2942174709516197E-2</v>
      </c>
      <c r="T129" s="128">
        <f t="shared" si="7"/>
        <v>3.2713164678958684E-2</v>
      </c>
      <c r="U129" s="128">
        <f t="shared" si="8"/>
        <v>0.13244337177044541</v>
      </c>
    </row>
    <row r="130" spans="12:21" x14ac:dyDescent="0.25">
      <c r="L130" s="131">
        <v>38868</v>
      </c>
      <c r="M130" s="120">
        <v>177.57594769916699</v>
      </c>
      <c r="N130" s="121">
        <f t="shared" si="9"/>
        <v>3.0800445490744011E-3</v>
      </c>
      <c r="O130" s="121">
        <f t="shared" si="10"/>
        <v>1.4035408297174978E-2</v>
      </c>
      <c r="P130" s="121">
        <f t="shared" si="11"/>
        <v>0.10450095219395084</v>
      </c>
      <c r="Q130" s="135">
        <v>38852.5</v>
      </c>
      <c r="R130" s="136">
        <v>153.18232681696</v>
      </c>
      <c r="S130" s="127">
        <f t="shared" si="6"/>
        <v>6.1765514509610764E-3</v>
      </c>
      <c r="T130" s="128">
        <f t="shared" si="7"/>
        <v>3.2863377852146991E-2</v>
      </c>
      <c r="U130" s="128">
        <f t="shared" si="8"/>
        <v>0.14009954157777216</v>
      </c>
    </row>
    <row r="131" spans="12:21" x14ac:dyDescent="0.25">
      <c r="L131" s="131">
        <v>38898</v>
      </c>
      <c r="M131" s="120">
        <v>179.239887910623</v>
      </c>
      <c r="N131" s="121">
        <f t="shared" si="9"/>
        <v>9.3703017385828868E-3</v>
      </c>
      <c r="O131" s="121">
        <f t="shared" si="10"/>
        <v>1.958218122145583E-2</v>
      </c>
      <c r="P131" s="121">
        <f t="shared" si="11"/>
        <v>0.10430263918000438</v>
      </c>
      <c r="Q131" s="135">
        <v>38883</v>
      </c>
      <c r="R131" s="136">
        <v>153.984245443623</v>
      </c>
      <c r="S131" s="127">
        <f t="shared" si="6"/>
        <v>5.235059705165801E-3</v>
      </c>
      <c r="T131" s="128">
        <f t="shared" si="7"/>
        <v>2.4534230026804993E-2</v>
      </c>
      <c r="U131" s="128">
        <f t="shared" si="8"/>
        <v>0.13810307799042465</v>
      </c>
    </row>
    <row r="132" spans="12:21" x14ac:dyDescent="0.25">
      <c r="L132" s="131">
        <v>38929</v>
      </c>
      <c r="M132" s="120">
        <v>178.87832456600901</v>
      </c>
      <c r="N132" s="121">
        <f t="shared" si="9"/>
        <v>-2.0172035858126991E-3</v>
      </c>
      <c r="O132" s="121">
        <f t="shared" si="10"/>
        <v>1.0436830547056353E-2</v>
      </c>
      <c r="P132" s="121">
        <f t="shared" si="11"/>
        <v>9.0297801275892597E-2</v>
      </c>
      <c r="Q132" s="135">
        <v>38913.5</v>
      </c>
      <c r="R132" s="136">
        <v>155.34090367063601</v>
      </c>
      <c r="S132" s="127">
        <f t="shared" si="6"/>
        <v>8.8103703278510359E-3</v>
      </c>
      <c r="T132" s="128">
        <f t="shared" si="7"/>
        <v>2.03551414998564E-2</v>
      </c>
      <c r="U132" s="128">
        <f t="shared" si="8"/>
        <v>0.13192699752459336</v>
      </c>
    </row>
    <row r="133" spans="12:21" x14ac:dyDescent="0.25">
      <c r="L133" s="131">
        <v>38960</v>
      </c>
      <c r="M133" s="120">
        <v>178.11565616857101</v>
      </c>
      <c r="N133" s="121">
        <f t="shared" si="9"/>
        <v>-4.2636155011422927E-3</v>
      </c>
      <c r="O133" s="121">
        <f t="shared" si="10"/>
        <v>3.0393106521291458E-3</v>
      </c>
      <c r="P133" s="121">
        <f t="shared" si="11"/>
        <v>7.1724675243377112E-2</v>
      </c>
      <c r="Q133" s="135">
        <v>38944.5</v>
      </c>
      <c r="R133" s="136">
        <v>156.48051624129999</v>
      </c>
      <c r="S133" s="127">
        <f t="shared" si="6"/>
        <v>7.3362040759095137E-3</v>
      </c>
      <c r="T133" s="128">
        <f t="shared" si="7"/>
        <v>2.1531135431054338E-2</v>
      </c>
      <c r="U133" s="128">
        <f t="shared" si="8"/>
        <v>0.12045345377838523</v>
      </c>
    </row>
    <row r="134" spans="12:21" x14ac:dyDescent="0.25">
      <c r="L134" s="131">
        <v>38990</v>
      </c>
      <c r="M134" s="120">
        <v>176.13754077286799</v>
      </c>
      <c r="N134" s="121">
        <f t="shared" si="9"/>
        <v>-1.1105791811085397E-2</v>
      </c>
      <c r="O134" s="121">
        <f t="shared" si="10"/>
        <v>-1.7308352364636459E-2</v>
      </c>
      <c r="P134" s="121">
        <f t="shared" si="11"/>
        <v>4.8953692377685432E-2</v>
      </c>
      <c r="Q134" s="135">
        <v>38975</v>
      </c>
      <c r="R134" s="136">
        <v>156.550871056131</v>
      </c>
      <c r="S134" s="127">
        <f t="shared" si="6"/>
        <v>4.4960750718958664E-4</v>
      </c>
      <c r="T134" s="128">
        <f t="shared" si="7"/>
        <v>1.6668105266961941E-2</v>
      </c>
      <c r="U134" s="128">
        <f t="shared" si="8"/>
        <v>9.9899899568152817E-2</v>
      </c>
    </row>
    <row r="135" spans="12:21" x14ac:dyDescent="0.25">
      <c r="L135" s="131">
        <v>39021</v>
      </c>
      <c r="M135" s="120">
        <v>174.926266158967</v>
      </c>
      <c r="N135" s="121">
        <f t="shared" si="9"/>
        <v>-6.8768679782066355E-3</v>
      </c>
      <c r="O135" s="121">
        <f t="shared" si="10"/>
        <v>-2.2093556704706474E-2</v>
      </c>
      <c r="P135" s="121">
        <f t="shared" si="11"/>
        <v>3.430136564170061E-2</v>
      </c>
      <c r="Q135" s="135">
        <v>39005.5</v>
      </c>
      <c r="R135" s="136">
        <v>157.98372567238599</v>
      </c>
      <c r="S135" s="127">
        <f t="shared" si="6"/>
        <v>9.1526454409904812E-3</v>
      </c>
      <c r="T135" s="128">
        <f t="shared" si="7"/>
        <v>1.7013046398606457E-2</v>
      </c>
      <c r="U135" s="128">
        <f t="shared" si="8"/>
        <v>8.8515641782546117E-2</v>
      </c>
    </row>
    <row r="136" spans="12:21" x14ac:dyDescent="0.25">
      <c r="L136" s="131">
        <v>39051</v>
      </c>
      <c r="M136" s="120">
        <v>175.346213042686</v>
      </c>
      <c r="N136" s="121">
        <f t="shared" si="9"/>
        <v>2.400707983656325E-3</v>
      </c>
      <c r="O136" s="121">
        <f t="shared" si="10"/>
        <v>-1.5548566507056383E-2</v>
      </c>
      <c r="P136" s="121">
        <f t="shared" si="11"/>
        <v>3.6429806891504324E-2</v>
      </c>
      <c r="Q136" s="135">
        <v>39036</v>
      </c>
      <c r="R136" s="136">
        <v>159.865836960374</v>
      </c>
      <c r="S136" s="127">
        <f t="shared" ref="S136:S199" si="12">R136/R135-1</f>
        <v>1.1913323856477254E-2</v>
      </c>
      <c r="T136" s="128">
        <f t="shared" si="7"/>
        <v>2.1634135676378285E-2</v>
      </c>
      <c r="U136" s="128">
        <f t="shared" si="8"/>
        <v>8.6110431930971787E-2</v>
      </c>
    </row>
    <row r="137" spans="12:21" x14ac:dyDescent="0.25">
      <c r="L137" s="131">
        <v>39082</v>
      </c>
      <c r="M137" s="120">
        <v>177.00736464285899</v>
      </c>
      <c r="N137" s="121">
        <f t="shared" si="9"/>
        <v>9.4735527579863366E-3</v>
      </c>
      <c r="O137" s="121">
        <f t="shared" si="10"/>
        <v>4.9383218715006727E-3</v>
      </c>
      <c r="P137" s="121">
        <f t="shared" si="11"/>
        <v>3.663355891444553E-2</v>
      </c>
      <c r="Q137" s="135">
        <v>39066.5</v>
      </c>
      <c r="R137" s="136">
        <v>163.30903763267401</v>
      </c>
      <c r="S137" s="127">
        <f t="shared" si="12"/>
        <v>2.1538064277945024E-2</v>
      </c>
      <c r="T137" s="128">
        <f t="shared" si="7"/>
        <v>4.316914068219968E-2</v>
      </c>
      <c r="U137" s="128">
        <f t="shared" si="8"/>
        <v>0.10554935266254595</v>
      </c>
    </row>
    <row r="138" spans="12:21" x14ac:dyDescent="0.25">
      <c r="L138" s="131">
        <v>39113</v>
      </c>
      <c r="M138" s="120">
        <v>179.71231855331399</v>
      </c>
      <c r="N138" s="121">
        <f t="shared" si="9"/>
        <v>1.5281589644095872E-2</v>
      </c>
      <c r="O138" s="121">
        <f t="shared" si="10"/>
        <v>2.7360398752223958E-2</v>
      </c>
      <c r="P138" s="121">
        <f t="shared" si="11"/>
        <v>4.221372751328567E-2</v>
      </c>
      <c r="Q138" s="135">
        <v>39097.5</v>
      </c>
      <c r="R138" s="136">
        <v>163.61984104830299</v>
      </c>
      <c r="S138" s="127">
        <f t="shared" si="12"/>
        <v>1.9031611485462729E-3</v>
      </c>
      <c r="T138" s="128">
        <f t="shared" ref="T138:T201" si="13">R138/R135-1</f>
        <v>3.5675290932211112E-2</v>
      </c>
      <c r="U138" s="128">
        <f t="shared" si="8"/>
        <v>0.10989324868753436</v>
      </c>
    </row>
    <row r="139" spans="12:21" x14ac:dyDescent="0.25">
      <c r="L139" s="131">
        <v>39141</v>
      </c>
      <c r="M139" s="120">
        <v>181.82767821462301</v>
      </c>
      <c r="N139" s="121">
        <f t="shared" si="9"/>
        <v>1.1770810584036173E-2</v>
      </c>
      <c r="O139" s="121">
        <f t="shared" si="10"/>
        <v>3.6963816095413327E-2</v>
      </c>
      <c r="P139" s="121">
        <f t="shared" si="11"/>
        <v>3.8314627105084487E-2</v>
      </c>
      <c r="Q139" s="135">
        <v>39127</v>
      </c>
      <c r="R139" s="136">
        <v>164.38290794543801</v>
      </c>
      <c r="S139" s="127">
        <f t="shared" si="12"/>
        <v>4.6636574894958205E-3</v>
      </c>
      <c r="T139" s="128">
        <f t="shared" si="13"/>
        <v>2.825538633487823E-2</v>
      </c>
      <c r="U139" s="128">
        <f t="shared" si="8"/>
        <v>0.10838560224093308</v>
      </c>
    </row>
    <row r="140" spans="12:21" x14ac:dyDescent="0.25">
      <c r="L140" s="131">
        <v>39172</v>
      </c>
      <c r="M140" s="120">
        <v>183.474308263621</v>
      </c>
      <c r="N140" s="121">
        <f t="shared" si="9"/>
        <v>9.0559922733786102E-3</v>
      </c>
      <c r="O140" s="121">
        <f t="shared" si="10"/>
        <v>3.6534884488055752E-2</v>
      </c>
      <c r="P140" s="121">
        <f t="shared" si="11"/>
        <v>4.3669116278405973E-2</v>
      </c>
      <c r="Q140" s="135">
        <v>39156.5</v>
      </c>
      <c r="R140" s="136">
        <v>163.97611518302199</v>
      </c>
      <c r="S140" s="127">
        <f t="shared" si="12"/>
        <v>-2.4746658122816179E-3</v>
      </c>
      <c r="T140" s="128">
        <f t="shared" si="13"/>
        <v>4.0847558715544352E-3</v>
      </c>
      <c r="U140" s="128">
        <f t="shared" si="8"/>
        <v>9.1015138774909854E-2</v>
      </c>
    </row>
    <row r="141" spans="12:21" x14ac:dyDescent="0.25">
      <c r="L141" s="131">
        <v>39202</v>
      </c>
      <c r="M141" s="120">
        <v>185.05002114785501</v>
      </c>
      <c r="N141" s="121">
        <f t="shared" si="9"/>
        <v>8.5881936231091416E-3</v>
      </c>
      <c r="O141" s="121">
        <f t="shared" si="10"/>
        <v>2.9701372935976744E-2</v>
      </c>
      <c r="P141" s="121">
        <f t="shared" si="11"/>
        <v>4.5299128974708003E-2</v>
      </c>
      <c r="Q141" s="135">
        <v>39187</v>
      </c>
      <c r="R141" s="136">
        <v>165.807486130081</v>
      </c>
      <c r="S141" s="127">
        <f t="shared" si="12"/>
        <v>1.1168522592543084E-2</v>
      </c>
      <c r="T141" s="128">
        <f t="shared" si="13"/>
        <v>1.3370292183159993E-2</v>
      </c>
      <c r="U141" s="128">
        <f t="shared" si="8"/>
        <v>8.910478164016733E-2</v>
      </c>
    </row>
    <row r="142" spans="12:21" x14ac:dyDescent="0.25">
      <c r="L142" s="131">
        <v>39233</v>
      </c>
      <c r="M142" s="120">
        <v>185.317234767287</v>
      </c>
      <c r="N142" s="121">
        <f t="shared" si="9"/>
        <v>1.4440075055084378E-3</v>
      </c>
      <c r="O142" s="121">
        <f t="shared" si="10"/>
        <v>1.9191558661080466E-2</v>
      </c>
      <c r="P142" s="121">
        <f t="shared" si="11"/>
        <v>4.3594232036619163E-2</v>
      </c>
      <c r="Q142" s="135">
        <v>39217.5</v>
      </c>
      <c r="R142" s="136">
        <v>167.66047973040301</v>
      </c>
      <c r="S142" s="127">
        <f t="shared" si="12"/>
        <v>1.1175572608755902E-2</v>
      </c>
      <c r="T142" s="128">
        <f t="shared" si="13"/>
        <v>1.9938640981171263E-2</v>
      </c>
      <c r="U142" s="128">
        <f t="shared" si="8"/>
        <v>9.4515817942517621E-2</v>
      </c>
    </row>
    <row r="143" spans="12:21" x14ac:dyDescent="0.25">
      <c r="L143" s="131">
        <v>39263</v>
      </c>
      <c r="M143" s="120">
        <v>186.452444771557</v>
      </c>
      <c r="N143" s="121">
        <f t="shared" si="9"/>
        <v>6.1257659369648998E-3</v>
      </c>
      <c r="O143" s="121">
        <f t="shared" si="10"/>
        <v>1.6231899365751756E-2</v>
      </c>
      <c r="P143" s="121">
        <f t="shared" si="11"/>
        <v>4.0239686294216481E-2</v>
      </c>
      <c r="Q143" s="135">
        <v>39248</v>
      </c>
      <c r="R143" s="136">
        <v>169.98538975472499</v>
      </c>
      <c r="S143" s="127">
        <f t="shared" si="12"/>
        <v>1.3866774257478065E-2</v>
      </c>
      <c r="T143" s="128">
        <f t="shared" si="13"/>
        <v>3.6647255394456346E-2</v>
      </c>
      <c r="U143" s="128">
        <f t="shared" si="8"/>
        <v>0.1039141651472415</v>
      </c>
    </row>
    <row r="144" spans="12:21" x14ac:dyDescent="0.25">
      <c r="L144" s="131">
        <v>39294</v>
      </c>
      <c r="M144" s="120">
        <v>186.37266317670799</v>
      </c>
      <c r="N144" s="121">
        <f t="shared" si="9"/>
        <v>-4.2789245776186924E-4</v>
      </c>
      <c r="O144" s="121">
        <f t="shared" si="10"/>
        <v>7.1474838027507648E-3</v>
      </c>
      <c r="P144" s="121">
        <f t="shared" si="11"/>
        <v>4.1896292515493982E-2</v>
      </c>
      <c r="Q144" s="135">
        <v>39278.5</v>
      </c>
      <c r="R144" s="136">
        <v>171.59233824780699</v>
      </c>
      <c r="S144" s="127">
        <f t="shared" si="12"/>
        <v>9.4534506489099002E-3</v>
      </c>
      <c r="T144" s="128">
        <f t="shared" si="13"/>
        <v>3.4888968241081786E-2</v>
      </c>
      <c r="U144" s="128">
        <f t="shared" si="8"/>
        <v>0.10461787071632034</v>
      </c>
    </row>
    <row r="145" spans="12:21" x14ac:dyDescent="0.25">
      <c r="L145" s="131">
        <v>39325</v>
      </c>
      <c r="M145" s="120">
        <v>187.430079088517</v>
      </c>
      <c r="N145" s="121">
        <f t="shared" si="9"/>
        <v>5.6736642262091852E-3</v>
      </c>
      <c r="O145" s="121">
        <f t="shared" si="10"/>
        <v>1.1401229485661135E-2</v>
      </c>
      <c r="P145" s="121">
        <f t="shared" si="11"/>
        <v>5.229424027234697E-2</v>
      </c>
      <c r="Q145" s="135">
        <v>39309.5</v>
      </c>
      <c r="R145" s="136">
        <v>171.659147104309</v>
      </c>
      <c r="S145" s="127">
        <f t="shared" si="12"/>
        <v>3.893463844844014E-4</v>
      </c>
      <c r="T145" s="128">
        <f t="shared" si="13"/>
        <v>2.3849790841203644E-2</v>
      </c>
      <c r="U145" s="128">
        <f t="shared" si="8"/>
        <v>9.7000132844672349E-2</v>
      </c>
    </row>
    <row r="146" spans="12:21" x14ac:dyDescent="0.25">
      <c r="L146" s="131">
        <v>39355</v>
      </c>
      <c r="M146" s="120">
        <v>185.636268221574</v>
      </c>
      <c r="N146" s="121">
        <f t="shared" si="9"/>
        <v>-9.5705602626131592E-3</v>
      </c>
      <c r="O146" s="121">
        <f t="shared" si="10"/>
        <v>-4.3773979525073559E-3</v>
      </c>
      <c r="P146" s="121">
        <f t="shared" si="11"/>
        <v>5.392789865821257E-2</v>
      </c>
      <c r="Q146" s="135">
        <v>39340</v>
      </c>
      <c r="R146" s="136">
        <v>171.56400383809299</v>
      </c>
      <c r="S146" s="127">
        <f t="shared" si="12"/>
        <v>-5.5425689700183689E-4</v>
      </c>
      <c r="T146" s="128">
        <f t="shared" si="13"/>
        <v>9.286763325047076E-3</v>
      </c>
      <c r="U146" s="128">
        <f t="shared" si="8"/>
        <v>9.5899388362898685E-2</v>
      </c>
    </row>
    <row r="147" spans="12:21" x14ac:dyDescent="0.25">
      <c r="L147" s="131">
        <v>39386</v>
      </c>
      <c r="M147" s="120">
        <v>182.357410688589</v>
      </c>
      <c r="N147" s="121">
        <f t="shared" si="9"/>
        <v>-1.7662806758598437E-2</v>
      </c>
      <c r="O147" s="121">
        <f t="shared" si="10"/>
        <v>-2.1544213725764871E-2</v>
      </c>
      <c r="P147" s="121">
        <f t="shared" si="11"/>
        <v>4.2481582056229428E-2</v>
      </c>
      <c r="Q147" s="135">
        <v>39370.5</v>
      </c>
      <c r="R147" s="136">
        <v>170.32300074676701</v>
      </c>
      <c r="S147" s="127">
        <f t="shared" si="12"/>
        <v>-7.2334700960763332E-3</v>
      </c>
      <c r="T147" s="128">
        <f t="shared" si="13"/>
        <v>-7.3974019702841565E-3</v>
      </c>
      <c r="U147" s="128">
        <f t="shared" ref="U147:U210" si="14">R147/R135-1</f>
        <v>7.8104722634337875E-2</v>
      </c>
    </row>
    <row r="148" spans="12:21" x14ac:dyDescent="0.25">
      <c r="L148" s="131">
        <v>39416</v>
      </c>
      <c r="M148" s="120">
        <v>179.30959964791799</v>
      </c>
      <c r="N148" s="121">
        <f t="shared" si="9"/>
        <v>-1.6713392832034324E-2</v>
      </c>
      <c r="O148" s="121">
        <f t="shared" si="10"/>
        <v>-4.3325380216928666E-2</v>
      </c>
      <c r="P148" s="121">
        <f t="shared" si="11"/>
        <v>2.2603206173988699E-2</v>
      </c>
      <c r="Q148" s="135">
        <v>39401</v>
      </c>
      <c r="R148" s="136">
        <v>170.35206349748799</v>
      </c>
      <c r="S148" s="127">
        <f t="shared" si="12"/>
        <v>1.7063315344123531E-4</v>
      </c>
      <c r="T148" s="128">
        <f t="shared" si="13"/>
        <v>-7.6144127992594512E-3</v>
      </c>
      <c r="U148" s="128">
        <f t="shared" si="14"/>
        <v>6.5593917603003593E-2</v>
      </c>
    </row>
    <row r="149" spans="12:21" x14ac:dyDescent="0.25">
      <c r="L149" s="131">
        <v>39447</v>
      </c>
      <c r="M149" s="120">
        <v>178.772419978762</v>
      </c>
      <c r="N149" s="121">
        <f t="shared" si="9"/>
        <v>-2.9958221434366328E-3</v>
      </c>
      <c r="O149" s="121">
        <f t="shared" si="10"/>
        <v>-3.6974715709213513E-2</v>
      </c>
      <c r="P149" s="121">
        <f t="shared" si="11"/>
        <v>9.9716491427590537E-3</v>
      </c>
      <c r="Q149" s="135">
        <v>39431.5</v>
      </c>
      <c r="R149" s="136">
        <v>169.07781131208401</v>
      </c>
      <c r="S149" s="127">
        <f t="shared" si="12"/>
        <v>-7.4801100687739153E-3</v>
      </c>
      <c r="T149" s="128">
        <f t="shared" si="13"/>
        <v>-1.4491341251019252E-2</v>
      </c>
      <c r="U149" s="128">
        <f t="shared" si="14"/>
        <v>3.5324276984507907E-2</v>
      </c>
    </row>
    <row r="150" spans="12:21" x14ac:dyDescent="0.25">
      <c r="L150" s="131">
        <v>39478</v>
      </c>
      <c r="M150" s="120">
        <v>180.476205899642</v>
      </c>
      <c r="N150" s="121">
        <f t="shared" si="9"/>
        <v>9.5304741138615423E-3</v>
      </c>
      <c r="O150" s="121">
        <f t="shared" si="10"/>
        <v>-1.0316031478202592E-2</v>
      </c>
      <c r="P150" s="121">
        <f t="shared" si="11"/>
        <v>4.2506120475063192E-3</v>
      </c>
      <c r="Q150" s="135">
        <v>39462.5</v>
      </c>
      <c r="R150" s="136">
        <v>167.99154170180299</v>
      </c>
      <c r="S150" s="127">
        <f t="shared" si="12"/>
        <v>-6.4246727696042338E-3</v>
      </c>
      <c r="T150" s="128">
        <f t="shared" si="13"/>
        <v>-1.3688456842246399E-2</v>
      </c>
      <c r="U150" s="128">
        <f t="shared" si="14"/>
        <v>2.6718646256412182E-2</v>
      </c>
    </row>
    <row r="151" spans="12:21" x14ac:dyDescent="0.25">
      <c r="L151" s="131">
        <v>39507</v>
      </c>
      <c r="M151" s="120">
        <v>180.483480970355</v>
      </c>
      <c r="N151" s="121">
        <f t="shared" si="9"/>
        <v>4.0310414753719215E-5</v>
      </c>
      <c r="O151" s="121">
        <f t="shared" si="10"/>
        <v>6.5466730433951792E-3</v>
      </c>
      <c r="P151" s="121">
        <f t="shared" si="11"/>
        <v>-7.3926987214859574E-3</v>
      </c>
      <c r="Q151" s="135">
        <v>39492.5</v>
      </c>
      <c r="R151" s="136">
        <v>163.13898548351</v>
      </c>
      <c r="S151" s="127">
        <f t="shared" si="12"/>
        <v>-2.8885717513722375E-2</v>
      </c>
      <c r="T151" s="128">
        <f t="shared" si="13"/>
        <v>-4.2342181631890519E-2</v>
      </c>
      <c r="U151" s="128">
        <f t="shared" si="14"/>
        <v>-7.5672250690497211E-3</v>
      </c>
    </row>
    <row r="152" spans="12:21" x14ac:dyDescent="0.25">
      <c r="L152" s="131">
        <v>39538</v>
      </c>
      <c r="M152" s="120">
        <v>178.550114713158</v>
      </c>
      <c r="N152" s="121">
        <f t="shared" si="9"/>
        <v>-1.0712150756415073E-2</v>
      </c>
      <c r="O152" s="121">
        <f t="shared" si="10"/>
        <v>-1.2435098525287458E-3</v>
      </c>
      <c r="P152" s="121">
        <f t="shared" si="11"/>
        <v>-2.6838599894802639E-2</v>
      </c>
      <c r="Q152" s="135">
        <v>39522.5</v>
      </c>
      <c r="R152" s="136">
        <v>159.22501480342299</v>
      </c>
      <c r="S152" s="127">
        <f t="shared" si="12"/>
        <v>-2.3991633075851282E-2</v>
      </c>
      <c r="T152" s="128">
        <f t="shared" si="13"/>
        <v>-5.8273740547035491E-2</v>
      </c>
      <c r="U152" s="128">
        <f t="shared" si="14"/>
        <v>-2.8974344064048974E-2</v>
      </c>
    </row>
    <row r="153" spans="12:21" x14ac:dyDescent="0.25">
      <c r="L153" s="131">
        <v>39568</v>
      </c>
      <c r="M153" s="120">
        <v>175.20411471055201</v>
      </c>
      <c r="N153" s="121">
        <f t="shared" si="9"/>
        <v>-1.8739836756651584E-2</v>
      </c>
      <c r="O153" s="121">
        <f t="shared" si="10"/>
        <v>-2.9212112271584822E-2</v>
      </c>
      <c r="P153" s="121">
        <f t="shared" si="11"/>
        <v>-5.320672959791839E-2</v>
      </c>
      <c r="Q153" s="135">
        <v>39553</v>
      </c>
      <c r="R153" s="136">
        <v>155.10498791845899</v>
      </c>
      <c r="S153" s="127">
        <f t="shared" si="12"/>
        <v>-2.5875500090551284E-2</v>
      </c>
      <c r="T153" s="128">
        <f t="shared" si="13"/>
        <v>-7.6709539377991742E-2</v>
      </c>
      <c r="U153" s="128">
        <f t="shared" si="14"/>
        <v>-6.4547738231949148E-2</v>
      </c>
    </row>
    <row r="154" spans="12:21" x14ac:dyDescent="0.25">
      <c r="L154" s="131">
        <v>39599</v>
      </c>
      <c r="M154" s="120">
        <v>173.583766919726</v>
      </c>
      <c r="N154" s="121">
        <f t="shared" si="9"/>
        <v>-9.2483432452652448E-3</v>
      </c>
      <c r="O154" s="121">
        <f t="shared" si="10"/>
        <v>-3.8229061261081831E-2</v>
      </c>
      <c r="P154" s="121">
        <f t="shared" si="11"/>
        <v>-6.3315578080448742E-2</v>
      </c>
      <c r="Q154" s="135">
        <v>39583.5</v>
      </c>
      <c r="R154" s="136">
        <v>156.85761837252099</v>
      </c>
      <c r="S154" s="127">
        <f t="shared" si="12"/>
        <v>1.1299639538242312E-2</v>
      </c>
      <c r="T154" s="128">
        <f t="shared" si="13"/>
        <v>-3.85031639884994E-2</v>
      </c>
      <c r="U154" s="128">
        <f t="shared" si="14"/>
        <v>-6.4432962229697521E-2</v>
      </c>
    </row>
    <row r="155" spans="12:21" x14ac:dyDescent="0.25">
      <c r="L155" s="131">
        <v>39629</v>
      </c>
      <c r="M155" s="120">
        <v>173.02615286162799</v>
      </c>
      <c r="N155" s="121">
        <f t="shared" si="9"/>
        <v>-3.2123629299730672E-3</v>
      </c>
      <c r="O155" s="121">
        <f t="shared" si="10"/>
        <v>-3.0937879039754645E-2</v>
      </c>
      <c r="P155" s="121">
        <f t="shared" si="11"/>
        <v>-7.2009202809751316E-2</v>
      </c>
      <c r="Q155" s="135">
        <v>39614</v>
      </c>
      <c r="R155" s="136">
        <v>159.01896008268699</v>
      </c>
      <c r="S155" s="127">
        <f t="shared" si="12"/>
        <v>1.3779003739767592E-2</v>
      </c>
      <c r="T155" s="128">
        <f t="shared" si="13"/>
        <v>-1.2941102312999941E-3</v>
      </c>
      <c r="U155" s="128">
        <f t="shared" si="14"/>
        <v>-6.4513954333732193E-2</v>
      </c>
    </row>
    <row r="156" spans="12:21" x14ac:dyDescent="0.25">
      <c r="L156" s="131">
        <v>39660</v>
      </c>
      <c r="M156" s="120">
        <v>172.80945864020299</v>
      </c>
      <c r="N156" s="121">
        <f t="shared" si="9"/>
        <v>-1.2523784285852768E-3</v>
      </c>
      <c r="O156" s="121">
        <f t="shared" si="10"/>
        <v>-1.3667807256154574E-2</v>
      </c>
      <c r="P156" s="121">
        <f t="shared" si="11"/>
        <v>-7.2774645730340537E-2</v>
      </c>
      <c r="Q156" s="135">
        <v>39644.5</v>
      </c>
      <c r="R156" s="136">
        <v>161.622603535271</v>
      </c>
      <c r="S156" s="127">
        <f t="shared" si="12"/>
        <v>1.6373163622942499E-2</v>
      </c>
      <c r="T156" s="128">
        <f t="shared" si="13"/>
        <v>4.2020670671393257E-2</v>
      </c>
      <c r="U156" s="128">
        <f t="shared" si="14"/>
        <v>-5.8101281294611673E-2</v>
      </c>
    </row>
    <row r="157" spans="12:21" x14ac:dyDescent="0.25">
      <c r="L157" s="131">
        <v>39691</v>
      </c>
      <c r="M157" s="120">
        <v>171.77299754783499</v>
      </c>
      <c r="N157" s="121">
        <f t="shared" si="9"/>
        <v>-5.9977104292998629E-3</v>
      </c>
      <c r="O157" s="121">
        <f t="shared" si="10"/>
        <v>-1.0431674597362606E-2</v>
      </c>
      <c r="P157" s="121">
        <f t="shared" si="11"/>
        <v>-8.3535586266746953E-2</v>
      </c>
      <c r="Q157" s="135">
        <v>39675.5</v>
      </c>
      <c r="R157" s="136">
        <v>159.06722072523399</v>
      </c>
      <c r="S157" s="127">
        <f t="shared" si="12"/>
        <v>-1.581080092846876E-2</v>
      </c>
      <c r="T157" s="128">
        <f t="shared" si="13"/>
        <v>1.4086675391598913E-2</v>
      </c>
      <c r="U157" s="128">
        <f t="shared" si="14"/>
        <v>-7.3354240606959942E-2</v>
      </c>
    </row>
    <row r="158" spans="12:21" x14ac:dyDescent="0.25">
      <c r="L158" s="131">
        <v>39721</v>
      </c>
      <c r="M158" s="120">
        <v>168.147914148007</v>
      </c>
      <c r="N158" s="121">
        <f t="shared" si="9"/>
        <v>-2.110391884392937E-2</v>
      </c>
      <c r="O158" s="121">
        <f t="shared" si="10"/>
        <v>-2.819364953182657E-2</v>
      </c>
      <c r="P158" s="121">
        <f t="shared" si="11"/>
        <v>-9.4207636477011247E-2</v>
      </c>
      <c r="Q158" s="135">
        <v>39706</v>
      </c>
      <c r="R158" s="136">
        <v>156.77234130597799</v>
      </c>
      <c r="S158" s="127">
        <f t="shared" si="12"/>
        <v>-1.4427104520924994E-2</v>
      </c>
      <c r="T158" s="128">
        <f t="shared" si="13"/>
        <v>-1.4127993137049821E-2</v>
      </c>
      <c r="U158" s="128">
        <f t="shared" si="14"/>
        <v>-8.6216585071505203E-2</v>
      </c>
    </row>
    <row r="159" spans="12:21" x14ac:dyDescent="0.25">
      <c r="L159" s="131">
        <v>39752</v>
      </c>
      <c r="M159" s="120">
        <v>163.977630351503</v>
      </c>
      <c r="N159" s="121">
        <f t="shared" si="9"/>
        <v>-2.4801281762158789E-2</v>
      </c>
      <c r="O159" s="121">
        <f t="shared" si="10"/>
        <v>-5.1107319924473926E-2</v>
      </c>
      <c r="P159" s="121">
        <f t="shared" si="11"/>
        <v>-0.10078987340126844</v>
      </c>
      <c r="Q159" s="135">
        <v>39736.5</v>
      </c>
      <c r="R159" s="136">
        <v>154.26787174792801</v>
      </c>
      <c r="S159" s="127">
        <f t="shared" si="12"/>
        <v>-1.5975200326707628E-2</v>
      </c>
      <c r="T159" s="128">
        <f t="shared" si="13"/>
        <v>-4.5505589109867017E-2</v>
      </c>
      <c r="U159" s="128">
        <f t="shared" si="14"/>
        <v>-9.4262835485792396E-2</v>
      </c>
    </row>
    <row r="160" spans="12:21" x14ac:dyDescent="0.25">
      <c r="L160" s="131">
        <v>39782</v>
      </c>
      <c r="M160" s="120">
        <v>158.12500203648599</v>
      </c>
      <c r="N160" s="121">
        <f t="shared" ref="N160:N223" si="15">M160/M159-1</f>
        <v>-3.5691626366787244E-2</v>
      </c>
      <c r="O160" s="121">
        <f t="shared" si="10"/>
        <v>-7.9453672615501292E-2</v>
      </c>
      <c r="P160" s="121">
        <f t="shared" si="11"/>
        <v>-0.11814536228416583</v>
      </c>
      <c r="Q160" s="135">
        <v>39767</v>
      </c>
      <c r="R160" s="136">
        <v>151.657286101756</v>
      </c>
      <c r="S160" s="127">
        <f t="shared" si="12"/>
        <v>-1.6922419532938604E-2</v>
      </c>
      <c r="T160" s="128">
        <f t="shared" si="13"/>
        <v>-4.6583668147931023E-2</v>
      </c>
      <c r="U160" s="128">
        <f t="shared" si="14"/>
        <v>-0.1097420072989469</v>
      </c>
    </row>
    <row r="161" spans="12:21" x14ac:dyDescent="0.25">
      <c r="L161" s="131">
        <v>39813</v>
      </c>
      <c r="M161" s="120">
        <v>155.342250576288</v>
      </c>
      <c r="N161" s="121">
        <f t="shared" si="15"/>
        <v>-1.7598427980136222E-2</v>
      </c>
      <c r="O161" s="121">
        <f t="shared" si="10"/>
        <v>-7.615713603468921E-2</v>
      </c>
      <c r="P161" s="121">
        <f t="shared" si="11"/>
        <v>-0.13106143221229249</v>
      </c>
      <c r="Q161" s="135">
        <v>39797.5</v>
      </c>
      <c r="R161" s="136">
        <v>147.630627140261</v>
      </c>
      <c r="S161" s="127">
        <f t="shared" si="12"/>
        <v>-2.6551041924838814E-2</v>
      </c>
      <c r="T161" s="128">
        <f t="shared" si="13"/>
        <v>-5.8312034441552418E-2</v>
      </c>
      <c r="U161" s="128">
        <f t="shared" si="14"/>
        <v>-0.12684801160712789</v>
      </c>
    </row>
    <row r="162" spans="12:21" x14ac:dyDescent="0.25">
      <c r="L162" s="131">
        <v>39844</v>
      </c>
      <c r="M162" s="120">
        <v>151.57420441934499</v>
      </c>
      <c r="N162" s="121">
        <f t="shared" si="15"/>
        <v>-2.4256415385796926E-2</v>
      </c>
      <c r="O162" s="121">
        <f t="shared" ref="O162:O225" si="16">M162/M159-1</f>
        <v>-7.5640963377565429E-2</v>
      </c>
      <c r="P162" s="121">
        <f t="shared" si="11"/>
        <v>-0.16014300243195845</v>
      </c>
      <c r="Q162" s="135">
        <v>39828.5</v>
      </c>
      <c r="R162" s="136">
        <v>144.551297676069</v>
      </c>
      <c r="S162" s="127">
        <f t="shared" si="12"/>
        <v>-2.0858337621680545E-2</v>
      </c>
      <c r="T162" s="128">
        <f t="shared" si="13"/>
        <v>-6.2985078887558554E-2</v>
      </c>
      <c r="U162" s="128">
        <f t="shared" si="14"/>
        <v>-0.1395322870918233</v>
      </c>
    </row>
    <row r="163" spans="12:21" x14ac:dyDescent="0.25">
      <c r="L163" s="131">
        <v>39872</v>
      </c>
      <c r="M163" s="120">
        <v>149.04210347849099</v>
      </c>
      <c r="N163" s="121">
        <f t="shared" si="15"/>
        <v>-1.6705355311308123E-2</v>
      </c>
      <c r="O163" s="121">
        <f t="shared" si="16"/>
        <v>-5.7441254962951493E-2</v>
      </c>
      <c r="P163" s="121">
        <f t="shared" si="11"/>
        <v>-0.17420640006953525</v>
      </c>
      <c r="Q163" s="135">
        <v>39858</v>
      </c>
      <c r="R163" s="136">
        <v>143.42611239290801</v>
      </c>
      <c r="S163" s="127">
        <f t="shared" si="12"/>
        <v>-7.7839860399071537E-3</v>
      </c>
      <c r="T163" s="128">
        <f t="shared" si="13"/>
        <v>-5.4274831895153364E-2</v>
      </c>
      <c r="U163" s="128">
        <f t="shared" si="14"/>
        <v>-0.12083483927632099</v>
      </c>
    </row>
    <row r="164" spans="12:21" x14ac:dyDescent="0.25">
      <c r="L164" s="131">
        <v>39903</v>
      </c>
      <c r="M164" s="120">
        <v>144.25662040612099</v>
      </c>
      <c r="N164" s="121">
        <f t="shared" si="15"/>
        <v>-3.2108263106073398E-2</v>
      </c>
      <c r="O164" s="121">
        <f t="shared" si="16"/>
        <v>-7.1362621109463675E-2</v>
      </c>
      <c r="P164" s="121">
        <f t="shared" si="11"/>
        <v>-0.19206649271623122</v>
      </c>
      <c r="Q164" s="135">
        <v>39887.5</v>
      </c>
      <c r="R164" s="136">
        <v>140.48354711784901</v>
      </c>
      <c r="S164" s="127">
        <f t="shared" si="12"/>
        <v>-2.0516245096276475E-2</v>
      </c>
      <c r="T164" s="128">
        <f t="shared" si="13"/>
        <v>-4.8411905854885307E-2</v>
      </c>
      <c r="U164" s="128">
        <f t="shared" si="14"/>
        <v>-0.11770429231055146</v>
      </c>
    </row>
    <row r="165" spans="12:21" x14ac:dyDescent="0.25">
      <c r="L165" s="131">
        <v>39933</v>
      </c>
      <c r="M165" s="120">
        <v>141.117411736398</v>
      </c>
      <c r="N165" s="121">
        <f t="shared" si="15"/>
        <v>-2.1761279731115857E-2</v>
      </c>
      <c r="O165" s="121">
        <f t="shared" si="16"/>
        <v>-6.8987943713808009E-2</v>
      </c>
      <c r="P165" s="121">
        <f t="shared" si="11"/>
        <v>-0.19455423766997337</v>
      </c>
      <c r="Q165" s="135">
        <v>39918</v>
      </c>
      <c r="R165" s="136">
        <v>135.344349817915</v>
      </c>
      <c r="S165" s="127">
        <f t="shared" si="12"/>
        <v>-3.6582200587680469E-2</v>
      </c>
      <c r="T165" s="128">
        <f t="shared" si="13"/>
        <v>-6.369329093666265E-2</v>
      </c>
      <c r="U165" s="128">
        <f t="shared" si="14"/>
        <v>-0.12740169330294171</v>
      </c>
    </row>
    <row r="166" spans="12:21" x14ac:dyDescent="0.25">
      <c r="L166" s="131">
        <v>39964</v>
      </c>
      <c r="M166" s="120">
        <v>139.256792778364</v>
      </c>
      <c r="N166" s="121">
        <f t="shared" si="15"/>
        <v>-1.3184899971872777E-2</v>
      </c>
      <c r="O166" s="121">
        <f t="shared" si="16"/>
        <v>-6.5654673892462601E-2</v>
      </c>
      <c r="P166" s="121">
        <f t="shared" si="11"/>
        <v>-0.19775451789358012</v>
      </c>
      <c r="Q166" s="135">
        <v>39948.5</v>
      </c>
      <c r="R166" s="136">
        <v>126.09525530313999</v>
      </c>
      <c r="S166" s="127">
        <f t="shared" si="12"/>
        <v>-6.8337500067185974E-2</v>
      </c>
      <c r="T166" s="128">
        <f t="shared" si="13"/>
        <v>-0.12083474062443444</v>
      </c>
      <c r="U166" s="128">
        <f t="shared" si="14"/>
        <v>-0.19611647421755118</v>
      </c>
    </row>
    <row r="167" spans="12:21" x14ac:dyDescent="0.25">
      <c r="L167" s="131">
        <v>39994</v>
      </c>
      <c r="M167" s="120">
        <v>139.724962011325</v>
      </c>
      <c r="N167" s="121">
        <f t="shared" si="15"/>
        <v>3.3619130788551388E-3</v>
      </c>
      <c r="O167" s="121">
        <f t="shared" si="16"/>
        <v>-3.1413867745120783E-2</v>
      </c>
      <c r="P167" s="121">
        <f t="shared" si="11"/>
        <v>-0.19246333747554645</v>
      </c>
      <c r="Q167" s="135">
        <v>39979</v>
      </c>
      <c r="R167" s="136">
        <v>119.47547724936101</v>
      </c>
      <c r="S167" s="127">
        <f t="shared" si="12"/>
        <v>-5.2498232688174329E-2</v>
      </c>
      <c r="T167" s="128">
        <f t="shared" si="13"/>
        <v>-0.14954114057829659</v>
      </c>
      <c r="U167" s="128">
        <f t="shared" si="14"/>
        <v>-0.24867149686278978</v>
      </c>
    </row>
    <row r="168" spans="12:21" x14ac:dyDescent="0.25">
      <c r="L168" s="131">
        <v>40025</v>
      </c>
      <c r="M168" s="120">
        <v>140.11640592083</v>
      </c>
      <c r="N168" s="121">
        <f t="shared" si="15"/>
        <v>2.8015316939093982E-3</v>
      </c>
      <c r="O168" s="121">
        <f t="shared" si="16"/>
        <v>-7.0934252779368823E-3</v>
      </c>
      <c r="P168" s="121">
        <f t="shared" si="11"/>
        <v>-0.18918555139647408</v>
      </c>
      <c r="Q168" s="135">
        <v>40009</v>
      </c>
      <c r="R168" s="136">
        <v>114.20134650113501</v>
      </c>
      <c r="S168" s="127">
        <f t="shared" si="12"/>
        <v>-4.4144044197607202E-2</v>
      </c>
      <c r="T168" s="128">
        <f t="shared" si="13"/>
        <v>-0.15621637212949524</v>
      </c>
      <c r="U168" s="128">
        <f t="shared" si="14"/>
        <v>-0.29340733286595788</v>
      </c>
    </row>
    <row r="169" spans="12:21" x14ac:dyDescent="0.25">
      <c r="L169" s="131">
        <v>40056</v>
      </c>
      <c r="M169" s="120">
        <v>138.98475087723199</v>
      </c>
      <c r="N169" s="121">
        <f t="shared" si="15"/>
        <v>-8.0765349079638948E-3</v>
      </c>
      <c r="O169" s="121">
        <f t="shared" si="16"/>
        <v>-1.9535269749102468E-3</v>
      </c>
      <c r="P169" s="121">
        <f t="shared" si="11"/>
        <v>-0.19088126270528749</v>
      </c>
      <c r="Q169" s="135">
        <v>40040</v>
      </c>
      <c r="R169" s="136">
        <v>114.78786684172201</v>
      </c>
      <c r="S169" s="127">
        <f t="shared" si="12"/>
        <v>5.1358443534741394E-3</v>
      </c>
      <c r="T169" s="128">
        <f t="shared" si="13"/>
        <v>-8.9673385681597551E-2</v>
      </c>
      <c r="U169" s="128">
        <f t="shared" si="14"/>
        <v>-0.27836881591084239</v>
      </c>
    </row>
    <row r="170" spans="12:21" x14ac:dyDescent="0.25">
      <c r="L170" s="131">
        <v>40086</v>
      </c>
      <c r="M170" s="120">
        <v>135.032649539011</v>
      </c>
      <c r="N170" s="121">
        <f t="shared" si="15"/>
        <v>-2.8435503271232676E-2</v>
      </c>
      <c r="O170" s="121">
        <f t="shared" si="16"/>
        <v>-3.35824923819531E-2</v>
      </c>
      <c r="P170" s="121">
        <f t="shared" si="11"/>
        <v>-0.19694127504815384</v>
      </c>
      <c r="Q170" s="135">
        <v>40071</v>
      </c>
      <c r="R170" s="136">
        <v>114.994521851667</v>
      </c>
      <c r="S170" s="127">
        <f t="shared" si="12"/>
        <v>1.8003210237362843E-3</v>
      </c>
      <c r="T170" s="128">
        <f t="shared" si="13"/>
        <v>-3.7505231206079737E-2</v>
      </c>
      <c r="U170" s="128">
        <f t="shared" si="14"/>
        <v>-0.26648718202639954</v>
      </c>
    </row>
    <row r="171" spans="12:21" x14ac:dyDescent="0.25">
      <c r="L171" s="131">
        <v>40117</v>
      </c>
      <c r="M171" s="120">
        <v>130.31111450159801</v>
      </c>
      <c r="N171" s="121">
        <f t="shared" si="15"/>
        <v>-3.4965877167721149E-2</v>
      </c>
      <c r="O171" s="121">
        <f t="shared" si="16"/>
        <v>-6.9979609845061796E-2</v>
      </c>
      <c r="P171" s="121">
        <f t="shared" ref="P171:P234" si="17">M171/M159-1</f>
        <v>-0.20531163779923722</v>
      </c>
      <c r="Q171" s="135">
        <v>40101</v>
      </c>
      <c r="R171" s="136">
        <v>114.69097894782</v>
      </c>
      <c r="S171" s="127">
        <f t="shared" si="12"/>
        <v>-2.6396292532834265E-3</v>
      </c>
      <c r="T171" s="128">
        <f t="shared" si="13"/>
        <v>4.2874489809989758E-3</v>
      </c>
      <c r="U171" s="128">
        <f t="shared" si="14"/>
        <v>-0.25654656638276707</v>
      </c>
    </row>
    <row r="172" spans="12:21" x14ac:dyDescent="0.25">
      <c r="L172" s="131">
        <v>40147</v>
      </c>
      <c r="M172" s="120">
        <v>128.354047245245</v>
      </c>
      <c r="N172" s="121">
        <f t="shared" si="15"/>
        <v>-1.5018421596946885E-2</v>
      </c>
      <c r="O172" s="121">
        <f t="shared" si="16"/>
        <v>-7.6488273460858291E-2</v>
      </c>
      <c r="P172" s="121">
        <f t="shared" si="17"/>
        <v>-0.18827481048424966</v>
      </c>
      <c r="Q172" s="135">
        <v>40132</v>
      </c>
      <c r="R172" s="136">
        <v>111.51119805936101</v>
      </c>
      <c r="S172" s="127">
        <f t="shared" si="12"/>
        <v>-2.7724768919320741E-2</v>
      </c>
      <c r="T172" s="128">
        <f t="shared" si="13"/>
        <v>-2.8545427949097757E-2</v>
      </c>
      <c r="U172" s="128">
        <f t="shared" si="14"/>
        <v>-0.26471585424163901</v>
      </c>
    </row>
    <row r="173" spans="12:21" x14ac:dyDescent="0.25">
      <c r="L173" s="131">
        <v>40178</v>
      </c>
      <c r="M173" s="120">
        <v>128.941709307737</v>
      </c>
      <c r="N173" s="121">
        <f t="shared" si="15"/>
        <v>4.5784459088318297E-3</v>
      </c>
      <c r="O173" s="121">
        <f t="shared" si="16"/>
        <v>-4.5107166689448142E-2</v>
      </c>
      <c r="P173" s="121">
        <f t="shared" si="17"/>
        <v>-0.16995080971603271</v>
      </c>
      <c r="Q173" s="135">
        <v>40162</v>
      </c>
      <c r="R173" s="136">
        <v>108.87126171189</v>
      </c>
      <c r="S173" s="127">
        <f t="shared" si="12"/>
        <v>-2.3674181547809092E-2</v>
      </c>
      <c r="T173" s="128">
        <f t="shared" si="13"/>
        <v>-5.3248276884663048E-2</v>
      </c>
      <c r="U173" s="128">
        <f t="shared" si="14"/>
        <v>-0.26254284885985402</v>
      </c>
    </row>
    <row r="174" spans="12:21" x14ac:dyDescent="0.25">
      <c r="L174" s="131">
        <v>40209</v>
      </c>
      <c r="M174" s="120">
        <v>131.19140272482801</v>
      </c>
      <c r="N174" s="121">
        <f t="shared" si="15"/>
        <v>1.7447367722742024E-2</v>
      </c>
      <c r="O174" s="121">
        <f t="shared" si="16"/>
        <v>6.7552812098710113E-3</v>
      </c>
      <c r="P174" s="121">
        <f t="shared" si="17"/>
        <v>-0.13447408002304895</v>
      </c>
      <c r="Q174" s="135">
        <v>40193</v>
      </c>
      <c r="R174" s="136">
        <v>107.857849349004</v>
      </c>
      <c r="S174" s="127">
        <f t="shared" si="12"/>
        <v>-9.3083550879370369E-3</v>
      </c>
      <c r="T174" s="128">
        <f t="shared" si="13"/>
        <v>-5.9578614303438915E-2</v>
      </c>
      <c r="U174" s="128">
        <f t="shared" si="14"/>
        <v>-0.25384378360471638</v>
      </c>
    </row>
    <row r="175" spans="12:21" x14ac:dyDescent="0.25">
      <c r="L175" s="131">
        <v>40237</v>
      </c>
      <c r="M175" s="120">
        <v>132.39978581587499</v>
      </c>
      <c r="N175" s="121">
        <f t="shared" si="15"/>
        <v>9.2108405425128659E-3</v>
      </c>
      <c r="O175" s="121">
        <f t="shared" si="16"/>
        <v>3.1520148039429152E-2</v>
      </c>
      <c r="P175" s="121">
        <f t="shared" si="17"/>
        <v>-0.11166185443040078</v>
      </c>
      <c r="Q175" s="135">
        <v>40224</v>
      </c>
      <c r="R175" s="136">
        <v>108.931939584343</v>
      </c>
      <c r="S175" s="127">
        <f t="shared" si="12"/>
        <v>9.9583872830941722E-3</v>
      </c>
      <c r="T175" s="128">
        <f t="shared" si="13"/>
        <v>-2.3130040031001942E-2</v>
      </c>
      <c r="U175" s="128">
        <f t="shared" si="14"/>
        <v>-0.24050134409325763</v>
      </c>
    </row>
    <row r="176" spans="12:21" x14ac:dyDescent="0.25">
      <c r="L176" s="131">
        <v>40268</v>
      </c>
      <c r="M176" s="120">
        <v>131.73063546310999</v>
      </c>
      <c r="N176" s="121">
        <f t="shared" si="15"/>
        <v>-5.0540138614391106E-3</v>
      </c>
      <c r="O176" s="121">
        <f t="shared" si="16"/>
        <v>2.1629356166799729E-2</v>
      </c>
      <c r="P176" s="121">
        <f t="shared" si="17"/>
        <v>-8.6831265752289166E-2</v>
      </c>
      <c r="Q176" s="135">
        <v>40252</v>
      </c>
      <c r="R176" s="136">
        <v>111.249767837615</v>
      </c>
      <c r="S176" s="127">
        <f t="shared" si="12"/>
        <v>2.1277765383745484E-2</v>
      </c>
      <c r="T176" s="128">
        <f t="shared" si="13"/>
        <v>2.1846960238408153E-2</v>
      </c>
      <c r="U176" s="128">
        <f t="shared" si="14"/>
        <v>-0.20809397171407085</v>
      </c>
    </row>
    <row r="177" spans="12:21" x14ac:dyDescent="0.25">
      <c r="L177" s="131">
        <v>40298</v>
      </c>
      <c r="M177" s="120">
        <v>129.24611053486501</v>
      </c>
      <c r="N177" s="121">
        <f t="shared" si="15"/>
        <v>-1.8860646344796117E-2</v>
      </c>
      <c r="O177" s="121">
        <f t="shared" si="16"/>
        <v>-1.4827893822000004E-2</v>
      </c>
      <c r="P177" s="121">
        <f t="shared" si="17"/>
        <v>-8.412357522336178E-2</v>
      </c>
      <c r="Q177" s="135">
        <v>40283</v>
      </c>
      <c r="R177" s="136">
        <v>114.436957769408</v>
      </c>
      <c r="S177" s="127">
        <f t="shared" si="12"/>
        <v>2.8648958049469098E-2</v>
      </c>
      <c r="T177" s="128">
        <f t="shared" si="13"/>
        <v>6.0997956663454866E-2</v>
      </c>
      <c r="U177" s="128">
        <f t="shared" si="14"/>
        <v>-0.15447554387482509</v>
      </c>
    </row>
    <row r="178" spans="12:21" x14ac:dyDescent="0.25">
      <c r="L178" s="131">
        <v>40329</v>
      </c>
      <c r="M178" s="120">
        <v>125.88163774065001</v>
      </c>
      <c r="N178" s="121">
        <f t="shared" si="15"/>
        <v>-2.6031520641446426E-2</v>
      </c>
      <c r="O178" s="121">
        <f t="shared" si="16"/>
        <v>-4.9230805284606771E-2</v>
      </c>
      <c r="P178" s="121">
        <f t="shared" si="17"/>
        <v>-9.6046697406003023E-2</v>
      </c>
      <c r="Q178" s="135">
        <v>40313</v>
      </c>
      <c r="R178" s="136">
        <v>116.86888012557</v>
      </c>
      <c r="S178" s="127">
        <f t="shared" si="12"/>
        <v>2.1251197196821447E-2</v>
      </c>
      <c r="T178" s="128">
        <f t="shared" si="13"/>
        <v>7.2861463511183056E-2</v>
      </c>
      <c r="U178" s="128">
        <f t="shared" si="14"/>
        <v>-7.3169883794511281E-2</v>
      </c>
    </row>
    <row r="179" spans="12:21" x14ac:dyDescent="0.25">
      <c r="L179" s="131">
        <v>40359</v>
      </c>
      <c r="M179" s="120">
        <v>124.003171315679</v>
      </c>
      <c r="N179" s="121">
        <f t="shared" si="15"/>
        <v>-1.4922481615953775E-2</v>
      </c>
      <c r="O179" s="121">
        <f t="shared" si="16"/>
        <v>-5.8661101271275662E-2</v>
      </c>
      <c r="P179" s="121">
        <f t="shared" si="17"/>
        <v>-0.11251955605736164</v>
      </c>
      <c r="Q179" s="135">
        <v>40344</v>
      </c>
      <c r="R179" s="136">
        <v>118.04847845947999</v>
      </c>
      <c r="S179" s="127">
        <f t="shared" si="12"/>
        <v>1.0093348482868691E-2</v>
      </c>
      <c r="T179" s="128">
        <f t="shared" si="13"/>
        <v>6.1112133121829837E-2</v>
      </c>
      <c r="U179" s="128">
        <f t="shared" si="14"/>
        <v>-1.1943863483404815E-2</v>
      </c>
    </row>
    <row r="180" spans="12:21" x14ac:dyDescent="0.25">
      <c r="L180" s="131">
        <v>40390</v>
      </c>
      <c r="M180" s="120">
        <v>123.845582855009</v>
      </c>
      <c r="N180" s="121">
        <f t="shared" si="15"/>
        <v>-1.270842180873144E-3</v>
      </c>
      <c r="O180" s="121">
        <f t="shared" si="16"/>
        <v>-4.1784837141379039E-2</v>
      </c>
      <c r="P180" s="121">
        <f t="shared" si="17"/>
        <v>-0.11612361135650673</v>
      </c>
      <c r="Q180" s="135">
        <v>40374</v>
      </c>
      <c r="R180" s="136">
        <v>117.974213993311</v>
      </c>
      <c r="S180" s="127">
        <f t="shared" si="12"/>
        <v>-6.2910142627958798E-4</v>
      </c>
      <c r="T180" s="128">
        <f t="shared" si="13"/>
        <v>3.0910086154427585E-2</v>
      </c>
      <c r="U180" s="128">
        <f t="shared" si="14"/>
        <v>3.3036979052943893E-2</v>
      </c>
    </row>
    <row r="181" spans="12:21" x14ac:dyDescent="0.25">
      <c r="L181" s="131">
        <v>40421</v>
      </c>
      <c r="M181" s="120">
        <v>124.689797769362</v>
      </c>
      <c r="N181" s="121">
        <f t="shared" si="15"/>
        <v>6.8166735937715828E-3</v>
      </c>
      <c r="O181" s="121">
        <f t="shared" si="16"/>
        <v>-9.4679414144858143E-3</v>
      </c>
      <c r="P181" s="121">
        <f t="shared" si="17"/>
        <v>-0.10285267281226418</v>
      </c>
      <c r="Q181" s="135">
        <v>40405</v>
      </c>
      <c r="R181" s="136">
        <v>119.265580408126</v>
      </c>
      <c r="S181" s="127">
        <f t="shared" si="12"/>
        <v>1.0946175194591401E-2</v>
      </c>
      <c r="T181" s="128">
        <f t="shared" si="13"/>
        <v>2.0507600312254626E-2</v>
      </c>
      <c r="U181" s="128">
        <f t="shared" si="14"/>
        <v>3.9008596375244009E-2</v>
      </c>
    </row>
    <row r="182" spans="12:21" x14ac:dyDescent="0.25">
      <c r="L182" s="131">
        <v>40451</v>
      </c>
      <c r="M182" s="120">
        <v>124.25354787007601</v>
      </c>
      <c r="N182" s="121">
        <f t="shared" si="15"/>
        <v>-3.498681584943486E-3</v>
      </c>
      <c r="O182" s="121">
        <f t="shared" si="16"/>
        <v>2.0191141221672648E-3</v>
      </c>
      <c r="P182" s="121">
        <f t="shared" si="17"/>
        <v>-7.9825891780497926E-2</v>
      </c>
      <c r="Q182" s="135">
        <v>40436</v>
      </c>
      <c r="R182" s="136">
        <v>121.37519133466201</v>
      </c>
      <c r="S182" s="127">
        <f t="shared" si="12"/>
        <v>1.7688346623702556E-2</v>
      </c>
      <c r="T182" s="128">
        <f t="shared" si="13"/>
        <v>2.8180904308088062E-2</v>
      </c>
      <c r="U182" s="128">
        <f t="shared" si="14"/>
        <v>5.5486725630508937E-2</v>
      </c>
    </row>
    <row r="183" spans="12:21" x14ac:dyDescent="0.25">
      <c r="L183" s="131">
        <v>40482</v>
      </c>
      <c r="M183" s="120">
        <v>123.235763048661</v>
      </c>
      <c r="N183" s="121">
        <f t="shared" si="15"/>
        <v>-8.1911932404477028E-3</v>
      </c>
      <c r="O183" s="121">
        <f t="shared" si="16"/>
        <v>-4.9240335609057606E-3</v>
      </c>
      <c r="P183" s="121">
        <f t="shared" si="17"/>
        <v>-5.4295840228196668E-2</v>
      </c>
      <c r="Q183" s="135">
        <v>40466</v>
      </c>
      <c r="R183" s="136">
        <v>123.616396845286</v>
      </c>
      <c r="S183" s="127">
        <f t="shared" si="12"/>
        <v>1.8465103832004948E-2</v>
      </c>
      <c r="T183" s="128">
        <f t="shared" si="13"/>
        <v>4.7825560018521562E-2</v>
      </c>
      <c r="U183" s="128">
        <f t="shared" si="14"/>
        <v>7.7821446632927671E-2</v>
      </c>
    </row>
    <row r="184" spans="12:21" x14ac:dyDescent="0.25">
      <c r="L184" s="131">
        <v>40512</v>
      </c>
      <c r="M184" s="120">
        <v>122.509069887302</v>
      </c>
      <c r="N184" s="121">
        <f t="shared" si="15"/>
        <v>-5.8967717112446971E-3</v>
      </c>
      <c r="O184" s="121">
        <f t="shared" si="16"/>
        <v>-1.7489224628414846E-2</v>
      </c>
      <c r="P184" s="121">
        <f t="shared" si="17"/>
        <v>-4.5537927968683722E-2</v>
      </c>
      <c r="Q184" s="135">
        <v>40497</v>
      </c>
      <c r="R184" s="136">
        <v>123.66494903272</v>
      </c>
      <c r="S184" s="127">
        <f t="shared" si="12"/>
        <v>3.9276494601891976E-4</v>
      </c>
      <c r="T184" s="128">
        <f t="shared" si="13"/>
        <v>3.6887160650536321E-2</v>
      </c>
      <c r="U184" s="128">
        <f t="shared" si="14"/>
        <v>0.10899130477361707</v>
      </c>
    </row>
    <row r="185" spans="12:21" x14ac:dyDescent="0.25">
      <c r="L185" s="131">
        <v>40543</v>
      </c>
      <c r="M185" s="120">
        <v>123.08047138328401</v>
      </c>
      <c r="N185" s="121">
        <f t="shared" si="15"/>
        <v>4.6641566743397256E-3</v>
      </c>
      <c r="O185" s="121">
        <f t="shared" si="16"/>
        <v>-9.4409898703142758E-3</v>
      </c>
      <c r="P185" s="121">
        <f t="shared" si="17"/>
        <v>-4.5456493138805398E-2</v>
      </c>
      <c r="Q185" s="135">
        <v>40527</v>
      </c>
      <c r="R185" s="136">
        <v>124.173180939931</v>
      </c>
      <c r="S185" s="127">
        <f t="shared" si="12"/>
        <v>4.1097490532788772E-3</v>
      </c>
      <c r="T185" s="128">
        <f t="shared" si="13"/>
        <v>2.3052401190901017E-2</v>
      </c>
      <c r="U185" s="128">
        <f t="shared" si="14"/>
        <v>0.14055058228805173</v>
      </c>
    </row>
    <row r="186" spans="12:21" x14ac:dyDescent="0.25">
      <c r="L186" s="131">
        <v>40574</v>
      </c>
      <c r="M186" s="120">
        <v>122.36976845525</v>
      </c>
      <c r="N186" s="121">
        <f t="shared" si="15"/>
        <v>-5.774294817419201E-3</v>
      </c>
      <c r="O186" s="121">
        <f t="shared" si="16"/>
        <v>-7.0271370257111165E-3</v>
      </c>
      <c r="P186" s="121">
        <f t="shared" si="17"/>
        <v>-6.7242472344634208E-2</v>
      </c>
      <c r="Q186" s="135">
        <v>40558</v>
      </c>
      <c r="R186" s="136">
        <v>125.292602874293</v>
      </c>
      <c r="S186" s="127">
        <f t="shared" si="12"/>
        <v>9.0150057032325481E-3</v>
      </c>
      <c r="T186" s="128">
        <f t="shared" si="13"/>
        <v>1.3559738608987848E-2</v>
      </c>
      <c r="U186" s="128">
        <f t="shared" si="14"/>
        <v>0.16164566260610314</v>
      </c>
    </row>
    <row r="187" spans="12:21" x14ac:dyDescent="0.25">
      <c r="L187" s="131">
        <v>40602</v>
      </c>
      <c r="M187" s="120">
        <v>120.867404691855</v>
      </c>
      <c r="N187" s="121">
        <f t="shared" si="15"/>
        <v>-1.2277246107108564E-2</v>
      </c>
      <c r="O187" s="121">
        <f t="shared" si="16"/>
        <v>-1.3400356373264422E-2</v>
      </c>
      <c r="P187" s="121">
        <f t="shared" si="17"/>
        <v>-8.7102717371898009E-2</v>
      </c>
      <c r="Q187" s="135">
        <v>40589</v>
      </c>
      <c r="R187" s="136">
        <v>126.69723268975601</v>
      </c>
      <c r="S187" s="127">
        <f t="shared" si="12"/>
        <v>1.1210796034561543E-2</v>
      </c>
      <c r="T187" s="128">
        <f t="shared" si="13"/>
        <v>2.4520154504197533E-2</v>
      </c>
      <c r="U187" s="128">
        <f t="shared" si="14"/>
        <v>0.16308617264322023</v>
      </c>
    </row>
    <row r="188" spans="12:21" x14ac:dyDescent="0.25">
      <c r="L188" s="131">
        <v>40633</v>
      </c>
      <c r="M188" s="120">
        <v>119.59616778131399</v>
      </c>
      <c r="N188" s="121">
        <f t="shared" si="15"/>
        <v>-1.0517615677956837E-2</v>
      </c>
      <c r="O188" s="121">
        <f t="shared" si="16"/>
        <v>-2.8309150613500367E-2</v>
      </c>
      <c r="P188" s="121">
        <f t="shared" si="17"/>
        <v>-9.2115760613590503E-2</v>
      </c>
      <c r="Q188" s="135">
        <v>40617</v>
      </c>
      <c r="R188" s="136">
        <v>126.15979382975</v>
      </c>
      <c r="S188" s="127">
        <f t="shared" si="12"/>
        <v>-4.2419147490145859E-3</v>
      </c>
      <c r="T188" s="128">
        <f t="shared" si="13"/>
        <v>1.5998727541497226E-2</v>
      </c>
      <c r="U188" s="128">
        <f t="shared" si="14"/>
        <v>0.13402298523353617</v>
      </c>
    </row>
    <row r="189" spans="12:21" x14ac:dyDescent="0.25">
      <c r="L189" s="131">
        <v>40663</v>
      </c>
      <c r="M189" s="120">
        <v>120.123501133085</v>
      </c>
      <c r="N189" s="121">
        <f t="shared" si="15"/>
        <v>4.4092830192958843E-3</v>
      </c>
      <c r="O189" s="121">
        <f t="shared" si="16"/>
        <v>-1.8356391047568588E-2</v>
      </c>
      <c r="P189" s="121">
        <f t="shared" si="17"/>
        <v>-7.0583241259853047E-2</v>
      </c>
      <c r="Q189" s="135">
        <v>40648</v>
      </c>
      <c r="R189" s="136">
        <v>124.948274280714</v>
      </c>
      <c r="S189" s="127">
        <f t="shared" si="12"/>
        <v>-9.6030558727047133E-3</v>
      </c>
      <c r="T189" s="128">
        <f t="shared" si="13"/>
        <v>-2.7481957089234843E-3</v>
      </c>
      <c r="U189" s="128">
        <f t="shared" si="14"/>
        <v>9.1852463716192601E-2</v>
      </c>
    </row>
    <row r="190" spans="12:21" x14ac:dyDescent="0.25">
      <c r="L190" s="131">
        <v>40694</v>
      </c>
      <c r="M190" s="120">
        <v>120.86652364675901</v>
      </c>
      <c r="N190" s="121">
        <f t="shared" si="15"/>
        <v>6.1854883238110503E-3</v>
      </c>
      <c r="O190" s="121">
        <f t="shared" si="16"/>
        <v>-7.2893523133110705E-6</v>
      </c>
      <c r="P190" s="121">
        <f t="shared" si="17"/>
        <v>-3.9839917750541853E-2</v>
      </c>
      <c r="Q190" s="135">
        <v>40678</v>
      </c>
      <c r="R190" s="136">
        <v>124.530381634533</v>
      </c>
      <c r="S190" s="127">
        <f t="shared" si="12"/>
        <v>-3.3445251532018272E-3</v>
      </c>
      <c r="T190" s="128">
        <f t="shared" si="13"/>
        <v>-1.7102591818473067E-2</v>
      </c>
      <c r="U190" s="128">
        <f t="shared" si="14"/>
        <v>6.5556386787749554E-2</v>
      </c>
    </row>
    <row r="191" spans="12:21" x14ac:dyDescent="0.25">
      <c r="L191" s="131">
        <v>40724</v>
      </c>
      <c r="M191" s="120">
        <v>120.716217435483</v>
      </c>
      <c r="N191" s="121">
        <f t="shared" si="15"/>
        <v>-1.2435718902223947E-3</v>
      </c>
      <c r="O191" s="121">
        <f t="shared" si="16"/>
        <v>9.3652637450478693E-3</v>
      </c>
      <c r="P191" s="121">
        <f t="shared" si="17"/>
        <v>-2.6507014661974138E-2</v>
      </c>
      <c r="Q191" s="135">
        <v>40709</v>
      </c>
      <c r="R191" s="136">
        <v>125.055963554835</v>
      </c>
      <c r="S191" s="127">
        <f t="shared" si="12"/>
        <v>4.2205116004900844E-3</v>
      </c>
      <c r="T191" s="128">
        <f t="shared" si="13"/>
        <v>-8.7494616264559566E-3</v>
      </c>
      <c r="U191" s="128">
        <f t="shared" si="14"/>
        <v>5.9361079336234912E-2</v>
      </c>
    </row>
    <row r="192" spans="12:21" x14ac:dyDescent="0.25">
      <c r="L192" s="131">
        <v>40755</v>
      </c>
      <c r="M192" s="120">
        <v>120.37309744988001</v>
      </c>
      <c r="N192" s="121">
        <f t="shared" si="15"/>
        <v>-2.8423685971304957E-3</v>
      </c>
      <c r="O192" s="121">
        <f t="shared" si="16"/>
        <v>2.0778308527527045E-3</v>
      </c>
      <c r="P192" s="121">
        <f t="shared" si="17"/>
        <v>-2.8038831301673284E-2</v>
      </c>
      <c r="Q192" s="135">
        <v>40739</v>
      </c>
      <c r="R192" s="136">
        <v>124.957347782165</v>
      </c>
      <c r="S192" s="127">
        <f t="shared" si="12"/>
        <v>-7.8857313051494682E-4</v>
      </c>
      <c r="T192" s="128">
        <f t="shared" si="13"/>
        <v>7.2618061379703391E-5</v>
      </c>
      <c r="U192" s="128">
        <f t="shared" si="14"/>
        <v>5.9192034873399857E-2</v>
      </c>
    </row>
    <row r="193" spans="12:21" x14ac:dyDescent="0.25">
      <c r="L193" s="131">
        <v>40786</v>
      </c>
      <c r="M193" s="120">
        <v>121.210268379556</v>
      </c>
      <c r="N193" s="121">
        <f t="shared" si="15"/>
        <v>6.9548009265489874E-3</v>
      </c>
      <c r="O193" s="121">
        <f t="shared" si="16"/>
        <v>2.8440028092608927E-3</v>
      </c>
      <c r="P193" s="121">
        <f t="shared" si="17"/>
        <v>-2.790548587015973E-2</v>
      </c>
      <c r="Q193" s="135">
        <v>40770</v>
      </c>
      <c r="R193" s="136">
        <v>125.454158728831</v>
      </c>
      <c r="S193" s="127">
        <f t="shared" si="12"/>
        <v>3.9758442019117712E-3</v>
      </c>
      <c r="T193" s="128">
        <f t="shared" si="13"/>
        <v>7.4180861101755813E-3</v>
      </c>
      <c r="U193" s="128">
        <f t="shared" si="14"/>
        <v>5.1889055497216674E-2</v>
      </c>
    </row>
    <row r="194" spans="12:21" x14ac:dyDescent="0.25">
      <c r="L194" s="131">
        <v>40816</v>
      </c>
      <c r="M194" s="120">
        <v>122.785308563304</v>
      </c>
      <c r="N194" s="121">
        <f t="shared" si="15"/>
        <v>1.2994280144780657E-2</v>
      </c>
      <c r="O194" s="121">
        <f t="shared" si="16"/>
        <v>1.714012559188105E-2</v>
      </c>
      <c r="P194" s="121">
        <f t="shared" si="17"/>
        <v>-1.1816477935159275E-2</v>
      </c>
      <c r="Q194" s="135">
        <v>40801</v>
      </c>
      <c r="R194" s="136">
        <v>127.362816927387</v>
      </c>
      <c r="S194" s="127">
        <f t="shared" si="12"/>
        <v>1.5213989060988808E-2</v>
      </c>
      <c r="T194" s="128">
        <f t="shared" si="13"/>
        <v>1.8446568296125232E-2</v>
      </c>
      <c r="U194" s="128">
        <f t="shared" si="14"/>
        <v>4.9331544007338302E-2</v>
      </c>
    </row>
    <row r="195" spans="12:21" x14ac:dyDescent="0.25">
      <c r="L195" s="131">
        <v>40847</v>
      </c>
      <c r="M195" s="120">
        <v>123.96921831827601</v>
      </c>
      <c r="N195" s="121">
        <f t="shared" si="15"/>
        <v>9.642112471148101E-3</v>
      </c>
      <c r="O195" s="121">
        <f t="shared" si="16"/>
        <v>2.9874788840532407E-2</v>
      </c>
      <c r="P195" s="121">
        <f t="shared" si="17"/>
        <v>5.9516430252912755E-3</v>
      </c>
      <c r="Q195" s="135">
        <v>40831</v>
      </c>
      <c r="R195" s="136">
        <v>130.22483792269699</v>
      </c>
      <c r="S195" s="127">
        <f t="shared" si="12"/>
        <v>2.2471401499714938E-2</v>
      </c>
      <c r="T195" s="128">
        <f t="shared" si="13"/>
        <v>4.2154304921025343E-2</v>
      </c>
      <c r="U195" s="128">
        <f t="shared" si="14"/>
        <v>5.3459259823612992E-2</v>
      </c>
    </row>
    <row r="196" spans="12:21" x14ac:dyDescent="0.25">
      <c r="L196" s="131">
        <v>40877</v>
      </c>
      <c r="M196" s="120">
        <v>124.075274927289</v>
      </c>
      <c r="N196" s="121">
        <f t="shared" si="15"/>
        <v>8.5550760464347952E-4</v>
      </c>
      <c r="O196" s="121">
        <f t="shared" si="16"/>
        <v>2.3636665325759143E-2</v>
      </c>
      <c r="P196" s="121">
        <f t="shared" si="17"/>
        <v>1.2784400709496602E-2</v>
      </c>
      <c r="Q196" s="135">
        <v>40862</v>
      </c>
      <c r="R196" s="136">
        <v>132.63974533854301</v>
      </c>
      <c r="S196" s="127">
        <f t="shared" si="12"/>
        <v>1.8544138386868525E-2</v>
      </c>
      <c r="T196" s="128">
        <f t="shared" si="13"/>
        <v>5.7276591565558643E-2</v>
      </c>
      <c r="U196" s="128">
        <f t="shared" si="14"/>
        <v>7.2573484855829262E-2</v>
      </c>
    </row>
    <row r="197" spans="12:21" x14ac:dyDescent="0.25">
      <c r="L197" s="131">
        <v>40908</v>
      </c>
      <c r="M197" s="120">
        <v>123.526006165448</v>
      </c>
      <c r="N197" s="121">
        <f t="shared" si="15"/>
        <v>-4.4268994137863782E-3</v>
      </c>
      <c r="O197" s="121">
        <f t="shared" si="16"/>
        <v>6.0324611373363535E-3</v>
      </c>
      <c r="P197" s="121">
        <f t="shared" si="17"/>
        <v>3.6198657443922144E-3</v>
      </c>
      <c r="Q197" s="135">
        <v>40892</v>
      </c>
      <c r="R197" s="136">
        <v>133.56193117593401</v>
      </c>
      <c r="S197" s="127">
        <f t="shared" si="12"/>
        <v>6.9525603734932329E-3</v>
      </c>
      <c r="T197" s="128">
        <f t="shared" si="13"/>
        <v>4.8672873277302742E-2</v>
      </c>
      <c r="U197" s="128">
        <f t="shared" si="14"/>
        <v>7.5610129054717756E-2</v>
      </c>
    </row>
    <row r="198" spans="12:21" x14ac:dyDescent="0.25">
      <c r="L198" s="131">
        <v>40939</v>
      </c>
      <c r="M198" s="120">
        <v>122.092538339969</v>
      </c>
      <c r="N198" s="121">
        <f t="shared" si="15"/>
        <v>-1.1604583277460168E-2</v>
      </c>
      <c r="O198" s="121">
        <f t="shared" si="16"/>
        <v>-1.5138273869638064E-2</v>
      </c>
      <c r="P198" s="121">
        <f t="shared" si="17"/>
        <v>-2.2655114803324938E-3</v>
      </c>
      <c r="Q198" s="135">
        <v>40923</v>
      </c>
      <c r="R198" s="136">
        <v>133.74438355216401</v>
      </c>
      <c r="S198" s="127">
        <f t="shared" si="12"/>
        <v>1.366050749817882E-3</v>
      </c>
      <c r="T198" s="128">
        <f t="shared" si="13"/>
        <v>2.7026684660235611E-2</v>
      </c>
      <c r="U198" s="128">
        <f t="shared" si="14"/>
        <v>6.7456342066344988E-2</v>
      </c>
    </row>
    <row r="199" spans="12:21" x14ac:dyDescent="0.25">
      <c r="L199" s="131">
        <v>40968</v>
      </c>
      <c r="M199" s="120">
        <v>120.27744001883001</v>
      </c>
      <c r="N199" s="121">
        <f t="shared" si="15"/>
        <v>-1.4866578628128901E-2</v>
      </c>
      <c r="O199" s="121">
        <f t="shared" si="16"/>
        <v>-3.0609119429190201E-2</v>
      </c>
      <c r="P199" s="121">
        <f t="shared" si="17"/>
        <v>-4.8810899392526252E-3</v>
      </c>
      <c r="Q199" s="135">
        <v>40954</v>
      </c>
      <c r="R199" s="136">
        <v>132.78265279878599</v>
      </c>
      <c r="S199" s="127">
        <f t="shared" si="12"/>
        <v>-7.1908122631775262E-3</v>
      </c>
      <c r="T199" s="128">
        <f t="shared" si="13"/>
        <v>1.0774105444655291E-3</v>
      </c>
      <c r="U199" s="128">
        <f t="shared" si="14"/>
        <v>4.8031199891566567E-2</v>
      </c>
    </row>
    <row r="200" spans="12:21" x14ac:dyDescent="0.25">
      <c r="L200" s="131">
        <v>40999</v>
      </c>
      <c r="M200" s="120">
        <v>120.27994518523199</v>
      </c>
      <c r="N200" s="121">
        <f t="shared" si="15"/>
        <v>2.0828231807934472E-5</v>
      </c>
      <c r="O200" s="121">
        <f t="shared" si="16"/>
        <v>-2.6278360978240434E-2</v>
      </c>
      <c r="P200" s="121">
        <f t="shared" si="17"/>
        <v>5.7173855701488918E-3</v>
      </c>
      <c r="Q200" s="135">
        <v>40983</v>
      </c>
      <c r="R200" s="136">
        <v>131.21289082798299</v>
      </c>
      <c r="S200" s="127">
        <f t="shared" ref="S200:S263" si="18">R200/R199-1</f>
        <v>-1.1822041040118081E-2</v>
      </c>
      <c r="T200" s="128">
        <f t="shared" si="13"/>
        <v>-1.7587648870221462E-2</v>
      </c>
      <c r="U200" s="128">
        <f t="shared" si="14"/>
        <v>4.0053148826892038E-2</v>
      </c>
    </row>
    <row r="201" spans="12:21" x14ac:dyDescent="0.25">
      <c r="L201" s="131">
        <v>41029</v>
      </c>
      <c r="M201" s="120">
        <v>120.973278562834</v>
      </c>
      <c r="N201" s="121">
        <f t="shared" si="15"/>
        <v>5.7643306748624834E-3</v>
      </c>
      <c r="O201" s="121">
        <f t="shared" si="16"/>
        <v>-9.1673069652987715E-3</v>
      </c>
      <c r="P201" s="121">
        <f t="shared" si="17"/>
        <v>7.0741979856840942E-3</v>
      </c>
      <c r="Q201" s="135">
        <v>41014</v>
      </c>
      <c r="R201" s="136">
        <v>130.56869950042901</v>
      </c>
      <c r="S201" s="127">
        <f t="shared" si="18"/>
        <v>-4.9095124990310435E-3</v>
      </c>
      <c r="T201" s="128">
        <f t="shared" si="13"/>
        <v>-2.3744429241743803E-2</v>
      </c>
      <c r="U201" s="128">
        <f t="shared" si="14"/>
        <v>4.498201557460435E-2</v>
      </c>
    </row>
    <row r="202" spans="12:21" x14ac:dyDescent="0.25">
      <c r="L202" s="131">
        <v>41060</v>
      </c>
      <c r="M202" s="120">
        <v>122.42340915567399</v>
      </c>
      <c r="N202" s="121">
        <f t="shared" si="15"/>
        <v>1.1987197586670328E-2</v>
      </c>
      <c r="O202" s="121">
        <f t="shared" si="16"/>
        <v>1.7841825836233616E-2</v>
      </c>
      <c r="P202" s="121">
        <f t="shared" si="17"/>
        <v>1.2881031587084424E-2</v>
      </c>
      <c r="Q202" s="135">
        <v>41044</v>
      </c>
      <c r="R202" s="136">
        <v>130.498289307736</v>
      </c>
      <c r="S202" s="127">
        <f t="shared" si="18"/>
        <v>-5.3925782337116424E-4</v>
      </c>
      <c r="T202" s="128">
        <f t="shared" ref="T202:T265" si="19">R202/R199-1</f>
        <v>-1.7203779581897893E-2</v>
      </c>
      <c r="U202" s="128">
        <f t="shared" si="14"/>
        <v>4.7923306705325741E-2</v>
      </c>
    </row>
    <row r="203" spans="12:21" x14ac:dyDescent="0.25">
      <c r="L203" s="131">
        <v>41090</v>
      </c>
      <c r="M203" s="120">
        <v>123.129690320912</v>
      </c>
      <c r="N203" s="121">
        <f t="shared" si="15"/>
        <v>5.7691675971864864E-3</v>
      </c>
      <c r="O203" s="121">
        <f t="shared" si="16"/>
        <v>2.3692604210048263E-2</v>
      </c>
      <c r="P203" s="121">
        <f t="shared" si="17"/>
        <v>1.9992946570902115E-2</v>
      </c>
      <c r="Q203" s="135">
        <v>41075</v>
      </c>
      <c r="R203" s="136">
        <v>131.619994059319</v>
      </c>
      <c r="S203" s="127">
        <f t="shared" si="18"/>
        <v>8.5955513864079958E-3</v>
      </c>
      <c r="T203" s="128">
        <f t="shared" si="19"/>
        <v>3.102616128393354E-3</v>
      </c>
      <c r="U203" s="128">
        <f t="shared" si="14"/>
        <v>5.2488744382076291E-2</v>
      </c>
    </row>
    <row r="204" spans="12:21" x14ac:dyDescent="0.25">
      <c r="L204" s="131">
        <v>41121</v>
      </c>
      <c r="M204" s="120">
        <v>124.167072604061</v>
      </c>
      <c r="N204" s="121">
        <f t="shared" si="15"/>
        <v>8.4251189168531582E-3</v>
      </c>
      <c r="O204" s="121">
        <f t="shared" si="16"/>
        <v>2.6400822389616829E-2</v>
      </c>
      <c r="P204" s="121">
        <f t="shared" si="17"/>
        <v>3.1518464129916657E-2</v>
      </c>
      <c r="Q204" s="135">
        <v>41105</v>
      </c>
      <c r="R204" s="136">
        <v>133.073333121556</v>
      </c>
      <c r="S204" s="127">
        <f t="shared" si="18"/>
        <v>1.1041932288661238E-2</v>
      </c>
      <c r="T204" s="128">
        <f t="shared" si="19"/>
        <v>1.918249649962056E-2</v>
      </c>
      <c r="U204" s="128">
        <f t="shared" si="14"/>
        <v>6.4950044822809527E-2</v>
      </c>
    </row>
    <row r="205" spans="12:21" x14ac:dyDescent="0.25">
      <c r="L205" s="131">
        <v>41152</v>
      </c>
      <c r="M205" s="120">
        <v>125.442742014166</v>
      </c>
      <c r="N205" s="121">
        <f t="shared" si="15"/>
        <v>1.0273814010037796E-2</v>
      </c>
      <c r="O205" s="121">
        <f t="shared" si="16"/>
        <v>2.4663035274998801E-2</v>
      </c>
      <c r="P205" s="121">
        <f t="shared" si="17"/>
        <v>3.4918441244239373E-2</v>
      </c>
      <c r="Q205" s="135">
        <v>41136</v>
      </c>
      <c r="R205" s="136">
        <v>135.06959777805099</v>
      </c>
      <c r="S205" s="127">
        <f t="shared" si="18"/>
        <v>1.500123736039205E-2</v>
      </c>
      <c r="T205" s="128">
        <f t="shared" si="19"/>
        <v>3.5029642875510136E-2</v>
      </c>
      <c r="U205" s="128">
        <f t="shared" si="14"/>
        <v>7.6645040281237309E-2</v>
      </c>
    </row>
    <row r="206" spans="12:21" x14ac:dyDescent="0.25">
      <c r="L206" s="131">
        <v>41182</v>
      </c>
      <c r="M206" s="120">
        <v>126.624538422566</v>
      </c>
      <c r="N206" s="121">
        <f t="shared" si="15"/>
        <v>9.4210026775924938E-3</v>
      </c>
      <c r="O206" s="121">
        <f t="shared" si="16"/>
        <v>2.8383471870556898E-2</v>
      </c>
      <c r="P206" s="121">
        <f t="shared" si="17"/>
        <v>3.1267827594232411E-2</v>
      </c>
      <c r="Q206" s="135">
        <v>41167</v>
      </c>
      <c r="R206" s="136">
        <v>136.612180773121</v>
      </c>
      <c r="S206" s="127">
        <f t="shared" si="18"/>
        <v>1.1420652911137141E-2</v>
      </c>
      <c r="T206" s="128">
        <f t="shared" si="19"/>
        <v>3.7928786955818472E-2</v>
      </c>
      <c r="U206" s="128">
        <f t="shared" si="14"/>
        <v>7.2622167669291748E-2</v>
      </c>
    </row>
    <row r="207" spans="12:21" x14ac:dyDescent="0.25">
      <c r="L207" s="131">
        <v>41213</v>
      </c>
      <c r="M207" s="120">
        <v>128.56816782132699</v>
      </c>
      <c r="N207" s="121">
        <f t="shared" si="15"/>
        <v>1.5349547749384795E-2</v>
      </c>
      <c r="O207" s="121">
        <f t="shared" si="16"/>
        <v>3.5444946272511713E-2</v>
      </c>
      <c r="P207" s="121">
        <f t="shared" si="17"/>
        <v>3.7097511506797964E-2</v>
      </c>
      <c r="Q207" s="135">
        <v>41197</v>
      </c>
      <c r="R207" s="136">
        <v>137.65129789391801</v>
      </c>
      <c r="S207" s="127">
        <f t="shared" si="18"/>
        <v>7.6063284761023198E-3</v>
      </c>
      <c r="T207" s="128">
        <f t="shared" si="19"/>
        <v>3.4401819395177169E-2</v>
      </c>
      <c r="U207" s="128">
        <f t="shared" si="14"/>
        <v>5.702798398282094E-2</v>
      </c>
    </row>
    <row r="208" spans="12:21" x14ac:dyDescent="0.25">
      <c r="L208" s="131">
        <v>41243</v>
      </c>
      <c r="M208" s="120">
        <v>129.54089387700901</v>
      </c>
      <c r="N208" s="121">
        <f t="shared" si="15"/>
        <v>7.5658389799395653E-3</v>
      </c>
      <c r="O208" s="121">
        <f t="shared" si="16"/>
        <v>3.2669501615168794E-2</v>
      </c>
      <c r="P208" s="121">
        <f t="shared" si="17"/>
        <v>4.4050830859919454E-2</v>
      </c>
      <c r="Q208" s="135">
        <v>41228</v>
      </c>
      <c r="R208" s="136">
        <v>138.01681293070999</v>
      </c>
      <c r="S208" s="127">
        <f t="shared" si="18"/>
        <v>2.6553693454722804E-3</v>
      </c>
      <c r="T208" s="128">
        <f t="shared" si="19"/>
        <v>2.1819974303187939E-2</v>
      </c>
      <c r="U208" s="128">
        <f t="shared" si="14"/>
        <v>4.0538886579153388E-2</v>
      </c>
    </row>
    <row r="209" spans="12:21" x14ac:dyDescent="0.25">
      <c r="L209" s="131">
        <v>41274</v>
      </c>
      <c r="M209" s="120">
        <v>130.34789336389801</v>
      </c>
      <c r="N209" s="121">
        <f t="shared" si="15"/>
        <v>6.229689040552655E-3</v>
      </c>
      <c r="O209" s="121">
        <f t="shared" si="16"/>
        <v>2.9404687177666755E-2</v>
      </c>
      <c r="P209" s="121">
        <f t="shared" si="17"/>
        <v>5.522632367238467E-2</v>
      </c>
      <c r="Q209" s="135">
        <v>41258</v>
      </c>
      <c r="R209" s="136">
        <v>138.74582715438299</v>
      </c>
      <c r="S209" s="127">
        <f t="shared" si="18"/>
        <v>5.2820682364183025E-3</v>
      </c>
      <c r="T209" s="128">
        <f t="shared" si="19"/>
        <v>1.5618273342737021E-2</v>
      </c>
      <c r="U209" s="128">
        <f t="shared" si="14"/>
        <v>3.8812676133145541E-2</v>
      </c>
    </row>
    <row r="210" spans="12:21" x14ac:dyDescent="0.25">
      <c r="L210" s="131">
        <v>41305</v>
      </c>
      <c r="M210" s="120">
        <v>128.66683595831799</v>
      </c>
      <c r="N210" s="121">
        <f t="shared" si="15"/>
        <v>-1.2896697922742284E-2</v>
      </c>
      <c r="O210" s="121">
        <f t="shared" si="16"/>
        <v>7.6743830656522682E-4</v>
      </c>
      <c r="P210" s="121">
        <f t="shared" si="17"/>
        <v>5.3846841975246251E-2</v>
      </c>
      <c r="Q210" s="135">
        <v>41289</v>
      </c>
      <c r="R210" s="136">
        <v>138.55137584689001</v>
      </c>
      <c r="S210" s="127">
        <f t="shared" si="18"/>
        <v>-1.4014930141041937E-3</v>
      </c>
      <c r="T210" s="128">
        <f t="shared" si="19"/>
        <v>6.5388264894215009E-3</v>
      </c>
      <c r="U210" s="128">
        <f t="shared" si="14"/>
        <v>3.594163857244248E-2</v>
      </c>
    </row>
    <row r="211" spans="12:21" x14ac:dyDescent="0.25">
      <c r="L211" s="131">
        <v>41333</v>
      </c>
      <c r="M211" s="120">
        <v>127.007215250629</v>
      </c>
      <c r="N211" s="121">
        <f t="shared" si="15"/>
        <v>-1.2898589565275564E-2</v>
      </c>
      <c r="O211" s="121">
        <f t="shared" si="16"/>
        <v>-1.9558909550103754E-2</v>
      </c>
      <c r="P211" s="121">
        <f t="shared" si="17"/>
        <v>5.5952099003316214E-2</v>
      </c>
      <c r="Q211" s="135">
        <v>41320</v>
      </c>
      <c r="R211" s="136">
        <v>139.373785302746</v>
      </c>
      <c r="S211" s="127">
        <f t="shared" si="18"/>
        <v>5.9357725668838235E-3</v>
      </c>
      <c r="T211" s="128">
        <f t="shared" si="19"/>
        <v>9.8319352781843783E-3</v>
      </c>
      <c r="U211" s="128">
        <f t="shared" ref="U211:U274" si="20">R211/R199-1</f>
        <v>4.9638505972221969E-2</v>
      </c>
    </row>
    <row r="212" spans="12:21" x14ac:dyDescent="0.25">
      <c r="L212" s="131">
        <v>41364</v>
      </c>
      <c r="M212" s="120">
        <v>126.75877894838</v>
      </c>
      <c r="N212" s="121">
        <f t="shared" si="15"/>
        <v>-1.956080225511192E-3</v>
      </c>
      <c r="O212" s="121">
        <f t="shared" si="16"/>
        <v>-2.7534886240916268E-2</v>
      </c>
      <c r="P212" s="121">
        <f t="shared" si="17"/>
        <v>5.3864621846730465E-2</v>
      </c>
      <c r="Q212" s="135">
        <v>41348</v>
      </c>
      <c r="R212" s="136">
        <v>140.26818445227701</v>
      </c>
      <c r="S212" s="127">
        <f t="shared" si="18"/>
        <v>6.4172695574580274E-3</v>
      </c>
      <c r="T212" s="128">
        <f t="shared" si="19"/>
        <v>1.0972274475686383E-2</v>
      </c>
      <c r="U212" s="128">
        <f t="shared" si="20"/>
        <v>6.9012225606440714E-2</v>
      </c>
    </row>
    <row r="213" spans="12:21" x14ac:dyDescent="0.25">
      <c r="L213" s="131">
        <v>41394</v>
      </c>
      <c r="M213" s="120">
        <v>129.15721014332399</v>
      </c>
      <c r="N213" s="121">
        <f t="shared" si="15"/>
        <v>1.892122356212278E-2</v>
      </c>
      <c r="O213" s="121">
        <f t="shared" si="16"/>
        <v>3.8111933145295041E-3</v>
      </c>
      <c r="P213" s="121">
        <f t="shared" si="17"/>
        <v>6.7650738061457272E-2</v>
      </c>
      <c r="Q213" s="135">
        <v>41379</v>
      </c>
      <c r="R213" s="136">
        <v>141.88321303821499</v>
      </c>
      <c r="S213" s="127">
        <f t="shared" si="18"/>
        <v>1.151386247882491E-2</v>
      </c>
      <c r="T213" s="128">
        <f t="shared" si="19"/>
        <v>2.404766586372209E-2</v>
      </c>
      <c r="U213" s="128">
        <f t="shared" si="20"/>
        <v>8.6655634781357405E-2</v>
      </c>
    </row>
    <row r="214" spans="12:21" x14ac:dyDescent="0.25">
      <c r="L214" s="131">
        <v>41425</v>
      </c>
      <c r="M214" s="120">
        <v>132.11713872239099</v>
      </c>
      <c r="N214" s="121">
        <f t="shared" si="15"/>
        <v>2.2917253909266133E-2</v>
      </c>
      <c r="O214" s="121">
        <f t="shared" si="16"/>
        <v>4.0233332111709874E-2</v>
      </c>
      <c r="P214" s="121">
        <f t="shared" si="17"/>
        <v>7.9181993326051137E-2</v>
      </c>
      <c r="Q214" s="135">
        <v>41409</v>
      </c>
      <c r="R214" s="136">
        <v>144.02036699126899</v>
      </c>
      <c r="S214" s="127">
        <f t="shared" si="18"/>
        <v>1.5062768225289513E-2</v>
      </c>
      <c r="T214" s="128">
        <f t="shared" si="19"/>
        <v>3.3338993257804761E-2</v>
      </c>
      <c r="U214" s="128">
        <f t="shared" si="20"/>
        <v>0.10361881182707111</v>
      </c>
    </row>
    <row r="215" spans="12:21" x14ac:dyDescent="0.25">
      <c r="L215" s="131">
        <v>41455</v>
      </c>
      <c r="M215" s="120">
        <v>134.62754688171</v>
      </c>
      <c r="N215" s="121">
        <f t="shared" si="15"/>
        <v>1.9001381528508388E-2</v>
      </c>
      <c r="O215" s="121">
        <f t="shared" si="16"/>
        <v>6.2076709783820183E-2</v>
      </c>
      <c r="P215" s="121">
        <f t="shared" si="17"/>
        <v>9.3380049367713269E-2</v>
      </c>
      <c r="Q215" s="135">
        <v>41440</v>
      </c>
      <c r="R215" s="136">
        <v>146.30096491236</v>
      </c>
      <c r="S215" s="127">
        <f t="shared" si="18"/>
        <v>1.5835245866504977E-2</v>
      </c>
      <c r="T215" s="128">
        <f t="shared" si="19"/>
        <v>4.3008901010873846E-2</v>
      </c>
      <c r="U215" s="128">
        <f t="shared" si="20"/>
        <v>0.11154058285722557</v>
      </c>
    </row>
    <row r="216" spans="12:21" x14ac:dyDescent="0.25">
      <c r="L216" s="131">
        <v>41486</v>
      </c>
      <c r="M216" s="120">
        <v>135.53661550512999</v>
      </c>
      <c r="N216" s="121">
        <f t="shared" si="15"/>
        <v>6.7524711285034122E-3</v>
      </c>
      <c r="O216" s="121">
        <f t="shared" si="16"/>
        <v>4.9392560854534251E-2</v>
      </c>
      <c r="P216" s="121">
        <f t="shared" si="17"/>
        <v>9.1566489107170357E-2</v>
      </c>
      <c r="Q216" s="135">
        <v>41470</v>
      </c>
      <c r="R216" s="136">
        <v>149.50175790608299</v>
      </c>
      <c r="S216" s="127">
        <f t="shared" si="18"/>
        <v>2.1878140008443347E-2</v>
      </c>
      <c r="T216" s="128">
        <f t="shared" si="19"/>
        <v>5.369588624847399E-2</v>
      </c>
      <c r="U216" s="128">
        <f t="shared" si="20"/>
        <v>0.1234539212264294</v>
      </c>
    </row>
    <row r="217" spans="12:21" x14ac:dyDescent="0.25">
      <c r="L217" s="131">
        <v>41517</v>
      </c>
      <c r="M217" s="120">
        <v>136.19314259897399</v>
      </c>
      <c r="N217" s="121">
        <f t="shared" si="15"/>
        <v>4.8439094586891773E-3</v>
      </c>
      <c r="O217" s="121">
        <f t="shared" si="16"/>
        <v>3.0851439230360933E-2</v>
      </c>
      <c r="P217" s="121">
        <f t="shared" si="17"/>
        <v>8.5699661950900063E-2</v>
      </c>
      <c r="Q217" s="135">
        <v>41501</v>
      </c>
      <c r="R217" s="136">
        <v>150.89700977691101</v>
      </c>
      <c r="S217" s="127">
        <f t="shared" si="18"/>
        <v>9.3326786946847928E-3</v>
      </c>
      <c r="T217" s="128">
        <f t="shared" si="19"/>
        <v>4.7747710475275484E-2</v>
      </c>
      <c r="U217" s="128">
        <f t="shared" si="20"/>
        <v>0.11717967817500963</v>
      </c>
    </row>
    <row r="218" spans="12:21" x14ac:dyDescent="0.25">
      <c r="L218" s="131">
        <v>41547</v>
      </c>
      <c r="M218" s="120">
        <v>136.822829362124</v>
      </c>
      <c r="N218" s="121">
        <f t="shared" si="15"/>
        <v>4.6234836140328639E-3</v>
      </c>
      <c r="O218" s="121">
        <f t="shared" si="16"/>
        <v>1.6306339462182073E-2</v>
      </c>
      <c r="P218" s="121">
        <f t="shared" si="17"/>
        <v>8.0539609988742322E-2</v>
      </c>
      <c r="Q218" s="135">
        <v>41532</v>
      </c>
      <c r="R218" s="136">
        <v>153.218947713841</v>
      </c>
      <c r="S218" s="127">
        <f t="shared" si="18"/>
        <v>1.5387567589064899E-2</v>
      </c>
      <c r="T218" s="128">
        <f t="shared" si="19"/>
        <v>4.7285968384590982E-2</v>
      </c>
      <c r="U218" s="128">
        <f t="shared" si="20"/>
        <v>0.1215613925986565</v>
      </c>
    </row>
    <row r="219" spans="12:21" x14ac:dyDescent="0.25">
      <c r="L219" s="131">
        <v>41578</v>
      </c>
      <c r="M219" s="120">
        <v>137.44736912987</v>
      </c>
      <c r="N219" s="121">
        <f t="shared" si="15"/>
        <v>4.5645874351352145E-3</v>
      </c>
      <c r="O219" s="121">
        <f t="shared" si="16"/>
        <v>1.4097693214625728E-2</v>
      </c>
      <c r="P219" s="121">
        <f t="shared" si="17"/>
        <v>6.9062206135523052E-2</v>
      </c>
      <c r="Q219" s="135">
        <v>41562</v>
      </c>
      <c r="R219" s="136">
        <v>154.21586021359701</v>
      </c>
      <c r="S219" s="127">
        <f t="shared" si="18"/>
        <v>6.5064570317887593E-3</v>
      </c>
      <c r="T219" s="128">
        <f t="shared" si="19"/>
        <v>3.1532086134234083E-2</v>
      </c>
      <c r="U219" s="128">
        <f t="shared" si="20"/>
        <v>0.12033713138284097</v>
      </c>
    </row>
    <row r="220" spans="12:21" x14ac:dyDescent="0.25">
      <c r="L220" s="131">
        <v>41608</v>
      </c>
      <c r="M220" s="120">
        <v>138.31180404119999</v>
      </c>
      <c r="N220" s="121">
        <f t="shared" si="15"/>
        <v>6.2892066745432462E-3</v>
      </c>
      <c r="O220" s="121">
        <f t="shared" si="16"/>
        <v>1.5556300425965564E-2</v>
      </c>
      <c r="P220" s="121">
        <f t="shared" si="17"/>
        <v>6.7707655101704178E-2</v>
      </c>
      <c r="Q220" s="135">
        <v>41593</v>
      </c>
      <c r="R220" s="136">
        <v>155.60877426587399</v>
      </c>
      <c r="S220" s="127">
        <f t="shared" si="18"/>
        <v>9.0322360511281286E-3</v>
      </c>
      <c r="T220" s="128">
        <f t="shared" si="19"/>
        <v>3.122503551216127E-2</v>
      </c>
      <c r="U220" s="128">
        <f t="shared" si="20"/>
        <v>0.12746245157824276</v>
      </c>
    </row>
    <row r="221" spans="12:21" x14ac:dyDescent="0.25">
      <c r="L221" s="131">
        <v>41639</v>
      </c>
      <c r="M221" s="120">
        <v>139.74239637312101</v>
      </c>
      <c r="N221" s="121">
        <f t="shared" si="15"/>
        <v>1.0343241069250109E-2</v>
      </c>
      <c r="O221" s="121">
        <f t="shared" si="16"/>
        <v>2.1338303151661187E-2</v>
      </c>
      <c r="P221" s="121">
        <f t="shared" si="17"/>
        <v>7.2072534252593856E-2</v>
      </c>
      <c r="Q221" s="135">
        <v>41623</v>
      </c>
      <c r="R221" s="136">
        <v>154.74686802394001</v>
      </c>
      <c r="S221" s="127">
        <f t="shared" si="18"/>
        <v>-5.5389308604238963E-3</v>
      </c>
      <c r="T221" s="128">
        <f t="shared" si="19"/>
        <v>9.9721368205232253E-3</v>
      </c>
      <c r="U221" s="128">
        <f t="shared" si="20"/>
        <v>0.11532628546552681</v>
      </c>
    </row>
    <row r="222" spans="12:21" x14ac:dyDescent="0.25">
      <c r="L222" s="131">
        <v>41670</v>
      </c>
      <c r="M222" s="120">
        <v>141.892918123073</v>
      </c>
      <c r="N222" s="121">
        <f t="shared" si="15"/>
        <v>1.5389186143695222E-2</v>
      </c>
      <c r="O222" s="121">
        <f t="shared" si="16"/>
        <v>3.2343645581186298E-2</v>
      </c>
      <c r="P222" s="121">
        <f t="shared" si="17"/>
        <v>0.10279324945116119</v>
      </c>
      <c r="Q222" s="135">
        <v>41654</v>
      </c>
      <c r="R222" s="136">
        <v>154.809520171054</v>
      </c>
      <c r="S222" s="127">
        <f t="shared" si="18"/>
        <v>4.0486859549426768E-4</v>
      </c>
      <c r="T222" s="128">
        <f t="shared" si="19"/>
        <v>3.8495389296193672E-3</v>
      </c>
      <c r="U222" s="128">
        <f t="shared" si="20"/>
        <v>0.11734379557609365</v>
      </c>
    </row>
    <row r="223" spans="12:21" x14ac:dyDescent="0.25">
      <c r="L223" s="131">
        <v>41698</v>
      </c>
      <c r="M223" s="120">
        <v>142.68852591393701</v>
      </c>
      <c r="N223" s="121">
        <f t="shared" si="15"/>
        <v>5.6071000680522065E-3</v>
      </c>
      <c r="O223" s="121">
        <f t="shared" si="16"/>
        <v>3.1643878142412873E-2</v>
      </c>
      <c r="P223" s="121">
        <f t="shared" si="17"/>
        <v>0.12346787253278002</v>
      </c>
      <c r="Q223" s="135">
        <v>41685</v>
      </c>
      <c r="R223" s="136">
        <v>154.43341874982301</v>
      </c>
      <c r="S223" s="127">
        <f t="shared" si="18"/>
        <v>-2.4294463338910832E-3</v>
      </c>
      <c r="T223" s="128">
        <f t="shared" si="19"/>
        <v>-7.5532727611026251E-3</v>
      </c>
      <c r="U223" s="128">
        <f t="shared" si="20"/>
        <v>0.10805212339153059</v>
      </c>
    </row>
    <row r="224" spans="12:21" x14ac:dyDescent="0.25">
      <c r="L224" s="131">
        <v>41729</v>
      </c>
      <c r="M224" s="120">
        <v>143.12080146820301</v>
      </c>
      <c r="N224" s="121">
        <f t="shared" ref="N224:N287" si="21">M224/M223-1</f>
        <v>3.0295046605690601E-3</v>
      </c>
      <c r="O224" s="121">
        <f t="shared" si="16"/>
        <v>2.4175949337962077E-2</v>
      </c>
      <c r="P224" s="121">
        <f t="shared" si="17"/>
        <v>0.1290799947393475</v>
      </c>
      <c r="Q224" s="135">
        <v>41713</v>
      </c>
      <c r="R224" s="136">
        <v>155.294382529449</v>
      </c>
      <c r="S224" s="127">
        <f t="shared" si="18"/>
        <v>5.574983618155338E-3</v>
      </c>
      <c r="T224" s="128">
        <f t="shared" si="19"/>
        <v>3.538129801918144E-3</v>
      </c>
      <c r="U224" s="128">
        <f t="shared" si="20"/>
        <v>0.10712477769528905</v>
      </c>
    </row>
    <row r="225" spans="12:21" x14ac:dyDescent="0.25">
      <c r="L225" s="131">
        <v>41759</v>
      </c>
      <c r="M225" s="120">
        <v>143.37102968991499</v>
      </c>
      <c r="N225" s="121">
        <f t="shared" si="21"/>
        <v>1.7483707409755578E-3</v>
      </c>
      <c r="O225" s="121">
        <f t="shared" si="16"/>
        <v>1.0417091891506081E-2</v>
      </c>
      <c r="P225" s="121">
        <f t="shared" si="17"/>
        <v>0.11005053090584815</v>
      </c>
      <c r="Q225" s="135">
        <v>41744</v>
      </c>
      <c r="R225" s="136">
        <v>155.80183675899801</v>
      </c>
      <c r="S225" s="127">
        <f t="shared" si="18"/>
        <v>3.2676921166339135E-3</v>
      </c>
      <c r="T225" s="128">
        <f t="shared" si="19"/>
        <v>6.409919666746422E-3</v>
      </c>
      <c r="U225" s="128">
        <f t="shared" si="20"/>
        <v>9.809915791119117E-2</v>
      </c>
    </row>
    <row r="226" spans="12:21" x14ac:dyDescent="0.25">
      <c r="L226" s="131">
        <v>41790</v>
      </c>
      <c r="M226" s="120">
        <v>145.407757681004</v>
      </c>
      <c r="N226" s="121">
        <f t="shared" si="21"/>
        <v>1.4205994024693025E-2</v>
      </c>
      <c r="O226" s="121">
        <f t="shared" ref="O226:O289" si="22">M226/M223-1</f>
        <v>1.9057115837801231E-2</v>
      </c>
      <c r="P226" s="121">
        <f t="shared" si="17"/>
        <v>0.10059723581010727</v>
      </c>
      <c r="Q226" s="135">
        <v>41774</v>
      </c>
      <c r="R226" s="136">
        <v>155.905221442498</v>
      </c>
      <c r="S226" s="127">
        <f t="shared" si="18"/>
        <v>6.6356524191624189E-4</v>
      </c>
      <c r="T226" s="128">
        <f t="shared" si="19"/>
        <v>9.5303380873752452E-3</v>
      </c>
      <c r="U226" s="128">
        <f t="shared" si="20"/>
        <v>8.2522039760873023E-2</v>
      </c>
    </row>
    <row r="227" spans="12:21" x14ac:dyDescent="0.25">
      <c r="L227" s="131">
        <v>41820</v>
      </c>
      <c r="M227" s="120">
        <v>147.74318429050399</v>
      </c>
      <c r="N227" s="121">
        <f t="shared" si="21"/>
        <v>1.6061224289170672E-2</v>
      </c>
      <c r="O227" s="121">
        <f t="shared" si="22"/>
        <v>3.229707194818876E-2</v>
      </c>
      <c r="P227" s="121">
        <f t="shared" si="17"/>
        <v>9.7421647445734116E-2</v>
      </c>
      <c r="Q227" s="135">
        <v>41805</v>
      </c>
      <c r="R227" s="136">
        <v>156.25875812012001</v>
      </c>
      <c r="S227" s="127">
        <f t="shared" si="18"/>
        <v>2.2676384687501105E-3</v>
      </c>
      <c r="T227" s="128">
        <f t="shared" si="19"/>
        <v>6.2099837416085268E-3</v>
      </c>
      <c r="U227" s="128">
        <f t="shared" si="20"/>
        <v>6.8063756200959613E-2</v>
      </c>
    </row>
    <row r="228" spans="12:21" x14ac:dyDescent="0.25">
      <c r="L228" s="131">
        <v>41851</v>
      </c>
      <c r="M228" s="120">
        <v>150.30140136556301</v>
      </c>
      <c r="N228" s="121">
        <f t="shared" si="21"/>
        <v>1.7315296724814466E-2</v>
      </c>
      <c r="O228" s="121">
        <f t="shared" si="22"/>
        <v>4.8338717317139457E-2</v>
      </c>
      <c r="P228" s="121">
        <f t="shared" si="17"/>
        <v>0.10893577211889416</v>
      </c>
      <c r="Q228" s="135">
        <v>41835</v>
      </c>
      <c r="R228" s="136">
        <v>156.546691864037</v>
      </c>
      <c r="S228" s="127">
        <f t="shared" si="18"/>
        <v>1.8426726756375356E-3</v>
      </c>
      <c r="T228" s="128">
        <f t="shared" si="19"/>
        <v>4.7807851340748719E-3</v>
      </c>
      <c r="U228" s="128">
        <f t="shared" si="20"/>
        <v>4.7122749970469613E-2</v>
      </c>
    </row>
    <row r="229" spans="12:21" x14ac:dyDescent="0.25">
      <c r="L229" s="131">
        <v>41882</v>
      </c>
      <c r="M229" s="120">
        <v>151.781993866589</v>
      </c>
      <c r="N229" s="121">
        <f t="shared" si="21"/>
        <v>9.850822996818831E-3</v>
      </c>
      <c r="O229" s="121">
        <f t="shared" si="22"/>
        <v>4.3836974637686321E-2</v>
      </c>
      <c r="P229" s="121">
        <f t="shared" si="17"/>
        <v>0.11446135223942222</v>
      </c>
      <c r="Q229" s="135">
        <v>41866</v>
      </c>
      <c r="R229" s="136">
        <v>159.87820551342099</v>
      </c>
      <c r="S229" s="127">
        <f t="shared" si="18"/>
        <v>2.1281277871253002E-2</v>
      </c>
      <c r="T229" s="128">
        <f t="shared" si="19"/>
        <v>2.5483329128834331E-2</v>
      </c>
      <c r="U229" s="128">
        <f t="shared" si="20"/>
        <v>5.9518712463473955E-2</v>
      </c>
    </row>
    <row r="230" spans="12:21" x14ac:dyDescent="0.25">
      <c r="L230" s="131">
        <v>41912</v>
      </c>
      <c r="M230" s="120">
        <v>152.99954077542199</v>
      </c>
      <c r="N230" s="121">
        <f t="shared" si="21"/>
        <v>8.021682136440722E-3</v>
      </c>
      <c r="O230" s="121">
        <f t="shared" si="22"/>
        <v>3.5577658016240798E-2</v>
      </c>
      <c r="P230" s="121">
        <f t="shared" si="17"/>
        <v>0.11823108386747139</v>
      </c>
      <c r="Q230" s="135">
        <v>41897</v>
      </c>
      <c r="R230" s="136">
        <v>162.52704344701201</v>
      </c>
      <c r="S230" s="127">
        <f t="shared" si="18"/>
        <v>1.6567848788924922E-2</v>
      </c>
      <c r="T230" s="128">
        <f t="shared" si="19"/>
        <v>4.0114777579848715E-2</v>
      </c>
      <c r="U230" s="128">
        <f t="shared" si="20"/>
        <v>6.0750291475407003E-2</v>
      </c>
    </row>
    <row r="231" spans="12:21" x14ac:dyDescent="0.25">
      <c r="L231" s="131">
        <v>41943</v>
      </c>
      <c r="M231" s="120">
        <v>153.538000648642</v>
      </c>
      <c r="N231" s="121">
        <f t="shared" si="21"/>
        <v>3.5193561398356721E-3</v>
      </c>
      <c r="O231" s="121">
        <f t="shared" si="22"/>
        <v>2.1534059254756599E-2</v>
      </c>
      <c r="P231" s="121">
        <f t="shared" si="17"/>
        <v>0.11706758463720335</v>
      </c>
      <c r="Q231" s="135">
        <v>41927</v>
      </c>
      <c r="R231" s="136">
        <v>165.55265372555499</v>
      </c>
      <c r="S231" s="127">
        <f t="shared" si="18"/>
        <v>1.8616042071357919E-2</v>
      </c>
      <c r="T231" s="128">
        <f t="shared" si="19"/>
        <v>5.7528918396690276E-2</v>
      </c>
      <c r="U231" s="128">
        <f t="shared" si="20"/>
        <v>7.3512500570667161E-2</v>
      </c>
    </row>
    <row r="232" spans="12:21" x14ac:dyDescent="0.25">
      <c r="L232" s="131">
        <v>41973</v>
      </c>
      <c r="M232" s="120">
        <v>154.52384122955999</v>
      </c>
      <c r="N232" s="121">
        <f t="shared" si="21"/>
        <v>6.420824660690938E-3</v>
      </c>
      <c r="O232" s="121">
        <f t="shared" si="22"/>
        <v>1.8064378343724874E-2</v>
      </c>
      <c r="P232" s="121">
        <f t="shared" si="17"/>
        <v>0.11721369192415998</v>
      </c>
      <c r="Q232" s="135">
        <v>41958</v>
      </c>
      <c r="R232" s="136">
        <v>166.80212962099199</v>
      </c>
      <c r="S232" s="127">
        <f t="shared" si="18"/>
        <v>7.5473021260554773E-3</v>
      </c>
      <c r="T232" s="128">
        <f t="shared" si="19"/>
        <v>4.3307492008282322E-2</v>
      </c>
      <c r="U232" s="128">
        <f t="shared" si="20"/>
        <v>7.1932674798870666E-2</v>
      </c>
    </row>
    <row r="233" spans="12:21" x14ac:dyDescent="0.25">
      <c r="L233" s="131">
        <v>42004</v>
      </c>
      <c r="M233" s="120">
        <v>155.49573631260299</v>
      </c>
      <c r="N233" s="121">
        <f t="shared" si="21"/>
        <v>6.2896124980427182E-3</v>
      </c>
      <c r="O233" s="121">
        <f t="shared" si="22"/>
        <v>1.6315052480092129E-2</v>
      </c>
      <c r="P233" s="121">
        <f t="shared" si="17"/>
        <v>0.11273128519579378</v>
      </c>
      <c r="Q233" s="135">
        <v>41988</v>
      </c>
      <c r="R233" s="136">
        <v>169.84927490674499</v>
      </c>
      <c r="S233" s="127">
        <f t="shared" si="18"/>
        <v>1.8268023871617967E-2</v>
      </c>
      <c r="T233" s="128">
        <f t="shared" si="19"/>
        <v>4.5052388232978746E-2</v>
      </c>
      <c r="U233" s="128">
        <f t="shared" si="20"/>
        <v>9.7594265238819311E-2</v>
      </c>
    </row>
    <row r="234" spans="12:21" x14ac:dyDescent="0.25">
      <c r="L234" s="131">
        <v>42035</v>
      </c>
      <c r="M234" s="120">
        <v>157.139421184236</v>
      </c>
      <c r="N234" s="121">
        <f t="shared" si="21"/>
        <v>1.0570610555704407E-2</v>
      </c>
      <c r="O234" s="121">
        <f t="shared" si="22"/>
        <v>2.3456216183481038E-2</v>
      </c>
      <c r="P234" s="121">
        <f t="shared" si="17"/>
        <v>0.10745076824721234</v>
      </c>
      <c r="Q234" s="135">
        <v>42019</v>
      </c>
      <c r="R234" s="136">
        <v>172.61629512227299</v>
      </c>
      <c r="S234" s="127">
        <f t="shared" si="18"/>
        <v>1.6291033429770119E-2</v>
      </c>
      <c r="T234" s="128">
        <f t="shared" si="19"/>
        <v>4.2667038176432692E-2</v>
      </c>
      <c r="U234" s="128">
        <f t="shared" si="20"/>
        <v>0.11502377199763747</v>
      </c>
    </row>
    <row r="235" spans="12:21" x14ac:dyDescent="0.25">
      <c r="L235" s="131">
        <v>42063</v>
      </c>
      <c r="M235" s="120">
        <v>157.733460731782</v>
      </c>
      <c r="N235" s="121">
        <f t="shared" si="21"/>
        <v>3.7803343239346532E-3</v>
      </c>
      <c r="O235" s="121">
        <f t="shared" si="22"/>
        <v>2.077103103755884E-2</v>
      </c>
      <c r="P235" s="121">
        <f t="shared" ref="P235:P298" si="23">M235/M223-1</f>
        <v>0.10543899533252854</v>
      </c>
      <c r="Q235" s="135">
        <v>42050</v>
      </c>
      <c r="R235" s="136">
        <v>175.14819423825199</v>
      </c>
      <c r="S235" s="127">
        <f t="shared" si="18"/>
        <v>1.4667787384647024E-2</v>
      </c>
      <c r="T235" s="128">
        <f t="shared" si="19"/>
        <v>5.0035719785016752E-2</v>
      </c>
      <c r="U235" s="128">
        <f t="shared" si="20"/>
        <v>0.13413402135444685</v>
      </c>
    </row>
    <row r="236" spans="12:21" x14ac:dyDescent="0.25">
      <c r="L236" s="131">
        <v>42094</v>
      </c>
      <c r="M236" s="120">
        <v>158.59477624987301</v>
      </c>
      <c r="N236" s="121">
        <f t="shared" si="21"/>
        <v>5.4605757972661095E-3</v>
      </c>
      <c r="O236" s="121">
        <f t="shared" si="22"/>
        <v>1.9930063748113458E-2</v>
      </c>
      <c r="P236" s="121">
        <f t="shared" si="23"/>
        <v>0.10811827926430273</v>
      </c>
      <c r="Q236" s="135">
        <v>42078</v>
      </c>
      <c r="R236" s="136">
        <v>174.526240670422</v>
      </c>
      <c r="S236" s="127">
        <f t="shared" si="18"/>
        <v>-3.551013303534023E-3</v>
      </c>
      <c r="T236" s="128">
        <f t="shared" si="19"/>
        <v>2.7535977214179219E-2</v>
      </c>
      <c r="U236" s="128">
        <f t="shared" si="20"/>
        <v>0.12384129952238299</v>
      </c>
    </row>
    <row r="237" spans="12:21" x14ac:dyDescent="0.25">
      <c r="L237" s="131">
        <v>42124</v>
      </c>
      <c r="M237" s="120">
        <v>159.306303315549</v>
      </c>
      <c r="N237" s="121">
        <f t="shared" si="21"/>
        <v>4.4864470476313478E-3</v>
      </c>
      <c r="O237" s="121">
        <f t="shared" si="22"/>
        <v>1.378955143771643E-2</v>
      </c>
      <c r="P237" s="121">
        <f t="shared" si="23"/>
        <v>0.11114709617486218</v>
      </c>
      <c r="Q237" s="135">
        <v>42109</v>
      </c>
      <c r="R237" s="136">
        <v>175.508985730896</v>
      </c>
      <c r="S237" s="127">
        <f t="shared" si="18"/>
        <v>5.6309300922250394E-3</v>
      </c>
      <c r="T237" s="128">
        <f t="shared" si="19"/>
        <v>1.6757923153048582E-2</v>
      </c>
      <c r="U237" s="128">
        <f t="shared" si="20"/>
        <v>0.12648855354883892</v>
      </c>
    </row>
    <row r="238" spans="12:21" x14ac:dyDescent="0.25">
      <c r="L238" s="131">
        <v>42155</v>
      </c>
      <c r="M238" s="120">
        <v>161.49802944807701</v>
      </c>
      <c r="N238" s="121">
        <f t="shared" si="21"/>
        <v>1.3757937300112433E-2</v>
      </c>
      <c r="O238" s="121">
        <f t="shared" si="22"/>
        <v>2.3866646295781724E-2</v>
      </c>
      <c r="P238" s="121">
        <f t="shared" si="23"/>
        <v>0.11065621273365545</v>
      </c>
      <c r="Q238" s="135">
        <v>42139</v>
      </c>
      <c r="R238" s="136">
        <v>176.56175291766499</v>
      </c>
      <c r="S238" s="127">
        <f t="shared" si="18"/>
        <v>5.9983663080542815E-3</v>
      </c>
      <c r="T238" s="128">
        <f t="shared" si="19"/>
        <v>8.0706437514859175E-3</v>
      </c>
      <c r="U238" s="128">
        <f t="shared" si="20"/>
        <v>0.13249416077309295</v>
      </c>
    </row>
    <row r="239" spans="12:21" x14ac:dyDescent="0.25">
      <c r="L239" s="131">
        <v>42185</v>
      </c>
      <c r="M239" s="120">
        <v>163.71232075513399</v>
      </c>
      <c r="N239" s="121">
        <f t="shared" si="21"/>
        <v>1.3710949382010229E-2</v>
      </c>
      <c r="O239" s="121">
        <f t="shared" si="22"/>
        <v>3.2268052115399293E-2</v>
      </c>
      <c r="P239" s="121">
        <f t="shared" si="23"/>
        <v>0.10808712795326159</v>
      </c>
      <c r="Q239" s="135">
        <v>42170</v>
      </c>
      <c r="R239" s="136">
        <v>178.88470684281</v>
      </c>
      <c r="S239" s="127">
        <f t="shared" si="18"/>
        <v>1.3156608873430509E-2</v>
      </c>
      <c r="T239" s="128">
        <f t="shared" si="19"/>
        <v>2.4973128141908552E-2</v>
      </c>
      <c r="U239" s="128">
        <f t="shared" si="20"/>
        <v>0.1447979556147303</v>
      </c>
    </row>
    <row r="240" spans="12:21" x14ac:dyDescent="0.25">
      <c r="L240" s="131">
        <v>42216</v>
      </c>
      <c r="M240" s="120">
        <v>166.07683741254399</v>
      </c>
      <c r="N240" s="121">
        <f t="shared" si="21"/>
        <v>1.4443119775613189E-2</v>
      </c>
      <c r="O240" s="121">
        <f t="shared" si="22"/>
        <v>4.250010172908314E-2</v>
      </c>
      <c r="P240" s="121">
        <f t="shared" si="23"/>
        <v>0.10495867572526474</v>
      </c>
      <c r="Q240" s="135">
        <v>42200</v>
      </c>
      <c r="R240" s="136">
        <v>178.95301837665801</v>
      </c>
      <c r="S240" s="127">
        <f t="shared" si="18"/>
        <v>3.8187464458894205E-4</v>
      </c>
      <c r="T240" s="128">
        <f t="shared" si="19"/>
        <v>1.9623112921652197E-2</v>
      </c>
      <c r="U240" s="128">
        <f t="shared" si="20"/>
        <v>0.14312871288319018</v>
      </c>
    </row>
    <row r="241" spans="12:21" x14ac:dyDescent="0.25">
      <c r="L241" s="131">
        <v>42247</v>
      </c>
      <c r="M241" s="120">
        <v>167.21851423730399</v>
      </c>
      <c r="N241" s="121">
        <f t="shared" si="21"/>
        <v>6.8743892438414278E-3</v>
      </c>
      <c r="O241" s="121">
        <f t="shared" si="22"/>
        <v>3.5421390643445516E-2</v>
      </c>
      <c r="P241" s="121">
        <f t="shared" si="23"/>
        <v>0.10170192114015286</v>
      </c>
      <c r="Q241" s="135">
        <v>42231</v>
      </c>
      <c r="R241" s="136">
        <v>178.754389700269</v>
      </c>
      <c r="S241" s="127">
        <f t="shared" si="18"/>
        <v>-1.1099487350972881E-3</v>
      </c>
      <c r="T241" s="128">
        <f t="shared" si="19"/>
        <v>1.2418526359026849E-2</v>
      </c>
      <c r="U241" s="128">
        <f t="shared" si="20"/>
        <v>0.11806602486080231</v>
      </c>
    </row>
    <row r="242" spans="12:21" x14ac:dyDescent="0.25">
      <c r="L242" s="131">
        <v>42277</v>
      </c>
      <c r="M242" s="120">
        <v>167.24658847084399</v>
      </c>
      <c r="N242" s="121">
        <f t="shared" si="21"/>
        <v>1.6788950474788678E-4</v>
      </c>
      <c r="O242" s="121">
        <f t="shared" si="22"/>
        <v>2.1588281806818044E-2</v>
      </c>
      <c r="P242" s="121">
        <f t="shared" si="23"/>
        <v>9.3118238285004429E-2</v>
      </c>
      <c r="Q242" s="135">
        <v>42262</v>
      </c>
      <c r="R242" s="136">
        <v>179.19586114601401</v>
      </c>
      <c r="S242" s="127">
        <f t="shared" si="18"/>
        <v>2.4697096752994696E-3</v>
      </c>
      <c r="T242" s="128">
        <f t="shared" si="19"/>
        <v>1.7394125450724829E-3</v>
      </c>
      <c r="U242" s="128">
        <f t="shared" si="20"/>
        <v>0.10256027148144398</v>
      </c>
    </row>
    <row r="243" spans="12:21" x14ac:dyDescent="0.25">
      <c r="L243" s="131">
        <v>42308</v>
      </c>
      <c r="M243" s="120">
        <v>165.91022893634599</v>
      </c>
      <c r="N243" s="121">
        <f t="shared" si="21"/>
        <v>-7.9903545221250427E-3</v>
      </c>
      <c r="O243" s="121">
        <f t="shared" si="22"/>
        <v>-1.0032011615451752E-3</v>
      </c>
      <c r="P243" s="121">
        <f t="shared" si="23"/>
        <v>8.0580887047088323E-2</v>
      </c>
      <c r="Q243" s="135">
        <v>42292</v>
      </c>
      <c r="R243" s="136">
        <v>178.70041990792299</v>
      </c>
      <c r="S243" s="127">
        <f t="shared" si="18"/>
        <v>-2.7648029085187709E-3</v>
      </c>
      <c r="T243" s="128">
        <f t="shared" si="19"/>
        <v>-1.4115351114298846E-3</v>
      </c>
      <c r="U243" s="128">
        <f t="shared" si="20"/>
        <v>7.941742935853946E-2</v>
      </c>
    </row>
    <row r="244" spans="12:21" x14ac:dyDescent="0.25">
      <c r="L244" s="131">
        <v>42338</v>
      </c>
      <c r="M244" s="120">
        <v>165.80937315361101</v>
      </c>
      <c r="N244" s="121">
        <f t="shared" si="21"/>
        <v>-6.0789369878866406E-4</v>
      </c>
      <c r="O244" s="121">
        <f t="shared" si="22"/>
        <v>-8.4269441701487757E-3</v>
      </c>
      <c r="P244" s="121">
        <f t="shared" si="23"/>
        <v>7.3034243999185122E-2</v>
      </c>
      <c r="Q244" s="135">
        <v>42323</v>
      </c>
      <c r="R244" s="136">
        <v>179.376428660127</v>
      </c>
      <c r="S244" s="127">
        <f t="shared" si="18"/>
        <v>3.7829164170533058E-3</v>
      </c>
      <c r="T244" s="128">
        <f t="shared" si="19"/>
        <v>3.4798527795654177E-3</v>
      </c>
      <c r="U244" s="128">
        <f t="shared" si="20"/>
        <v>7.5384523373330792E-2</v>
      </c>
    </row>
    <row r="245" spans="12:21" x14ac:dyDescent="0.25">
      <c r="L245" s="131">
        <v>42369</v>
      </c>
      <c r="M245" s="120">
        <v>167.28423211304599</v>
      </c>
      <c r="N245" s="121">
        <f t="shared" si="21"/>
        <v>8.8949070332027258E-3</v>
      </c>
      <c r="O245" s="121">
        <f t="shared" si="22"/>
        <v>2.2507868498955474E-4</v>
      </c>
      <c r="P245" s="121">
        <f t="shared" si="23"/>
        <v>7.5812341096889169E-2</v>
      </c>
      <c r="Q245" s="135">
        <v>42353</v>
      </c>
      <c r="R245" s="136">
        <v>179.67613021377699</v>
      </c>
      <c r="S245" s="127">
        <f t="shared" si="18"/>
        <v>1.6707967478706287E-3</v>
      </c>
      <c r="T245" s="128">
        <f t="shared" si="19"/>
        <v>2.6801348239378076E-3</v>
      </c>
      <c r="U245" s="128">
        <f t="shared" si="20"/>
        <v>5.7856327690697373E-2</v>
      </c>
    </row>
    <row r="246" spans="12:21" x14ac:dyDescent="0.25">
      <c r="L246" s="131">
        <v>42400</v>
      </c>
      <c r="M246" s="120">
        <v>170.76155677245501</v>
      </c>
      <c r="N246" s="121">
        <f t="shared" si="21"/>
        <v>2.0786924239572846E-2</v>
      </c>
      <c r="O246" s="121">
        <f t="shared" si="22"/>
        <v>2.9240679536222558E-2</v>
      </c>
      <c r="P246" s="121">
        <f t="shared" si="23"/>
        <v>8.6688212833926137E-2</v>
      </c>
      <c r="Q246" s="135">
        <v>42384</v>
      </c>
      <c r="R246" s="136">
        <v>181.87118291582999</v>
      </c>
      <c r="S246" s="127">
        <f t="shared" si="18"/>
        <v>1.2216718489213685E-2</v>
      </c>
      <c r="T246" s="128">
        <f t="shared" si="19"/>
        <v>1.7743455832620603E-2</v>
      </c>
      <c r="U246" s="128">
        <f t="shared" si="20"/>
        <v>5.3615377314182755E-2</v>
      </c>
    </row>
    <row r="247" spans="12:21" x14ac:dyDescent="0.25">
      <c r="L247" s="131">
        <v>42429</v>
      </c>
      <c r="M247" s="120">
        <v>172.18079906064099</v>
      </c>
      <c r="N247" s="121">
        <f t="shared" si="21"/>
        <v>8.31125175367875E-3</v>
      </c>
      <c r="O247" s="121">
        <f t="shared" si="22"/>
        <v>3.8426210689110452E-2</v>
      </c>
      <c r="P247" s="121">
        <f t="shared" si="23"/>
        <v>9.1593364285755374E-2</v>
      </c>
      <c r="Q247" s="135">
        <v>42415</v>
      </c>
      <c r="R247" s="136">
        <v>181.79156018434699</v>
      </c>
      <c r="S247" s="127">
        <f t="shared" si="18"/>
        <v>-4.3779740257066102E-4</v>
      </c>
      <c r="T247" s="128">
        <f t="shared" si="19"/>
        <v>1.346404063376716E-2</v>
      </c>
      <c r="U247" s="128">
        <f t="shared" si="20"/>
        <v>3.7929971102403259E-2</v>
      </c>
    </row>
    <row r="248" spans="12:21" x14ac:dyDescent="0.25">
      <c r="L248" s="131">
        <v>42460</v>
      </c>
      <c r="M248" s="120">
        <v>172.304608071796</v>
      </c>
      <c r="N248" s="121">
        <f t="shared" si="21"/>
        <v>7.1906398292065354E-4</v>
      </c>
      <c r="O248" s="121">
        <f t="shared" si="22"/>
        <v>3.0011053016385736E-2</v>
      </c>
      <c r="P248" s="121">
        <f t="shared" si="23"/>
        <v>8.644567082286847E-2</v>
      </c>
      <c r="Q248" s="135">
        <v>42444</v>
      </c>
      <c r="R248" s="136">
        <v>182.00745809595699</v>
      </c>
      <c r="S248" s="127">
        <f t="shared" si="18"/>
        <v>1.1876124028589174E-3</v>
      </c>
      <c r="T248" s="128">
        <f t="shared" si="19"/>
        <v>1.2975167482771388E-2</v>
      </c>
      <c r="U248" s="128">
        <f t="shared" si="20"/>
        <v>4.2865860152586643E-2</v>
      </c>
    </row>
    <row r="249" spans="12:21" x14ac:dyDescent="0.25">
      <c r="L249" s="131">
        <v>42490</v>
      </c>
      <c r="M249" s="120">
        <v>170.94066961374801</v>
      </c>
      <c r="N249" s="121">
        <f t="shared" si="21"/>
        <v>-7.9158559559803221E-3</v>
      </c>
      <c r="O249" s="121">
        <f t="shared" si="22"/>
        <v>1.0489061160978697E-3</v>
      </c>
      <c r="P249" s="121">
        <f t="shared" si="23"/>
        <v>7.3031424721180072E-2</v>
      </c>
      <c r="Q249" s="135">
        <v>42475</v>
      </c>
      <c r="R249" s="136">
        <v>181.40836311067</v>
      </c>
      <c r="S249" s="127">
        <f t="shared" si="18"/>
        <v>-3.2915958035694137E-3</v>
      </c>
      <c r="T249" s="128">
        <f t="shared" si="19"/>
        <v>-2.5447671134034566E-3</v>
      </c>
      <c r="U249" s="128">
        <f t="shared" si="20"/>
        <v>3.3612964915764376E-2</v>
      </c>
    </row>
    <row r="250" spans="12:21" x14ac:dyDescent="0.25">
      <c r="L250" s="131">
        <v>42521</v>
      </c>
      <c r="M250" s="120">
        <v>172.252619532029</v>
      </c>
      <c r="N250" s="121">
        <f t="shared" si="21"/>
        <v>7.6748846324601327E-3</v>
      </c>
      <c r="O250" s="121">
        <f t="shared" si="22"/>
        <v>4.1712241887492674E-4</v>
      </c>
      <c r="P250" s="121">
        <f t="shared" si="23"/>
        <v>6.6592701599555326E-2</v>
      </c>
      <c r="Q250" s="135">
        <v>42505</v>
      </c>
      <c r="R250" s="136">
        <v>183.398732753546</v>
      </c>
      <c r="S250" s="127">
        <f t="shared" si="18"/>
        <v>1.0971763422294778E-2</v>
      </c>
      <c r="T250" s="128">
        <f t="shared" si="19"/>
        <v>8.8407435833062209E-3</v>
      </c>
      <c r="U250" s="128">
        <f t="shared" si="20"/>
        <v>3.8722881501234596E-2</v>
      </c>
    </row>
    <row r="251" spans="12:21" x14ac:dyDescent="0.25">
      <c r="L251" s="131">
        <v>42551</v>
      </c>
      <c r="M251" s="120">
        <v>174.72107634126499</v>
      </c>
      <c r="N251" s="121">
        <f t="shared" si="21"/>
        <v>1.4330445690418081E-2</v>
      </c>
      <c r="O251" s="121">
        <f t="shared" si="22"/>
        <v>1.4024397237606623E-2</v>
      </c>
      <c r="P251" s="121">
        <f t="shared" si="23"/>
        <v>6.7244514862121463E-2</v>
      </c>
      <c r="Q251" s="135">
        <v>42536</v>
      </c>
      <c r="R251" s="136">
        <v>185.22987380694599</v>
      </c>
      <c r="S251" s="127">
        <f t="shared" si="18"/>
        <v>9.9844804045658986E-3</v>
      </c>
      <c r="T251" s="128">
        <f t="shared" si="19"/>
        <v>1.7704855310325174E-2</v>
      </c>
      <c r="U251" s="128">
        <f t="shared" si="20"/>
        <v>3.5470706669808338E-2</v>
      </c>
    </row>
    <row r="252" spans="12:21" x14ac:dyDescent="0.25">
      <c r="L252" s="131">
        <v>42582</v>
      </c>
      <c r="M252" s="120">
        <v>179.15380194458601</v>
      </c>
      <c r="N252" s="121">
        <f t="shared" si="21"/>
        <v>2.5370297025088195E-2</v>
      </c>
      <c r="O252" s="121">
        <f t="shared" si="22"/>
        <v>4.8046683971673554E-2</v>
      </c>
      <c r="P252" s="121">
        <f t="shared" si="23"/>
        <v>7.8740447709502837E-2</v>
      </c>
      <c r="Q252" s="135">
        <v>42566</v>
      </c>
      <c r="R252" s="136">
        <v>188.14325583652399</v>
      </c>
      <c r="S252" s="127">
        <f t="shared" si="18"/>
        <v>1.5728467388659073E-2</v>
      </c>
      <c r="T252" s="128">
        <f t="shared" si="19"/>
        <v>3.7125591182063156E-2</v>
      </c>
      <c r="U252" s="128">
        <f t="shared" si="20"/>
        <v>5.1355587870121733E-2</v>
      </c>
    </row>
    <row r="253" spans="12:21" x14ac:dyDescent="0.25">
      <c r="L253" s="131">
        <v>42613</v>
      </c>
      <c r="M253" s="120">
        <v>181.76710645819401</v>
      </c>
      <c r="N253" s="121">
        <f t="shared" si="21"/>
        <v>1.4586933044358874E-2</v>
      </c>
      <c r="O253" s="121">
        <f t="shared" si="22"/>
        <v>5.5235658836502388E-2</v>
      </c>
      <c r="P253" s="121">
        <f t="shared" si="23"/>
        <v>8.7003477379566707E-2</v>
      </c>
      <c r="Q253" s="135">
        <v>42597</v>
      </c>
      <c r="R253" s="136">
        <v>189.57643491771</v>
      </c>
      <c r="S253" s="127">
        <f t="shared" si="18"/>
        <v>7.617488465445188E-3</v>
      </c>
      <c r="T253" s="128">
        <f t="shared" si="19"/>
        <v>3.3684541171097981E-2</v>
      </c>
      <c r="U253" s="128">
        <f t="shared" si="20"/>
        <v>6.0541423545386275E-2</v>
      </c>
    </row>
    <row r="254" spans="12:21" x14ac:dyDescent="0.25">
      <c r="L254" s="131">
        <v>42643</v>
      </c>
      <c r="M254" s="120">
        <v>183.283039013668</v>
      </c>
      <c r="N254" s="121">
        <f t="shared" si="21"/>
        <v>8.3399718739685103E-3</v>
      </c>
      <c r="O254" s="121">
        <f t="shared" si="22"/>
        <v>4.9003605356000568E-2</v>
      </c>
      <c r="P254" s="121">
        <f t="shared" si="23"/>
        <v>9.5885068206456259E-2</v>
      </c>
      <c r="Q254" s="135">
        <v>42628</v>
      </c>
      <c r="R254" s="136">
        <v>190.582642917448</v>
      </c>
      <c r="S254" s="127">
        <f t="shared" si="18"/>
        <v>5.3076638991274017E-3</v>
      </c>
      <c r="T254" s="128">
        <f t="shared" si="19"/>
        <v>2.889797957796425E-2</v>
      </c>
      <c r="U254" s="128">
        <f t="shared" si="20"/>
        <v>6.3543776617450476E-2</v>
      </c>
    </row>
    <row r="255" spans="12:21" x14ac:dyDescent="0.25">
      <c r="L255" s="131">
        <v>42674</v>
      </c>
      <c r="M255" s="120">
        <v>182.13712088973301</v>
      </c>
      <c r="N255" s="121">
        <f t="shared" si="21"/>
        <v>-6.2521776706765397E-3</v>
      </c>
      <c r="O255" s="121">
        <f t="shared" si="22"/>
        <v>1.6652278169735801E-2</v>
      </c>
      <c r="P255" s="121">
        <f t="shared" si="23"/>
        <v>9.7805253222890354E-2</v>
      </c>
      <c r="Q255" s="135">
        <v>42658</v>
      </c>
      <c r="R255" s="136">
        <v>191.459434628807</v>
      </c>
      <c r="S255" s="127">
        <f t="shared" si="18"/>
        <v>4.6005853310513434E-3</v>
      </c>
      <c r="T255" s="128">
        <f t="shared" si="19"/>
        <v>1.7625818037104724E-2</v>
      </c>
      <c r="U255" s="128">
        <f t="shared" si="20"/>
        <v>7.139890733025811E-2</v>
      </c>
    </row>
    <row r="256" spans="12:21" x14ac:dyDescent="0.25">
      <c r="L256" s="131">
        <v>42704</v>
      </c>
      <c r="M256" s="120">
        <v>181.57830048371301</v>
      </c>
      <c r="N256" s="121">
        <f t="shared" si="21"/>
        <v>-3.0681302267774324E-3</v>
      </c>
      <c r="O256" s="121">
        <f t="shared" si="22"/>
        <v>-1.0387246524410365E-3</v>
      </c>
      <c r="P256" s="121">
        <f t="shared" si="23"/>
        <v>9.5102749803493758E-2</v>
      </c>
      <c r="Q256" s="135">
        <v>42689</v>
      </c>
      <c r="R256" s="136">
        <v>191.737059907608</v>
      </c>
      <c r="S256" s="127">
        <f t="shared" si="18"/>
        <v>1.4500475222818388E-3</v>
      </c>
      <c r="T256" s="128">
        <f t="shared" si="19"/>
        <v>1.1397117953166891E-2</v>
      </c>
      <c r="U256" s="128">
        <f t="shared" si="20"/>
        <v>6.8908893659050729E-2</v>
      </c>
    </row>
    <row r="257" spans="12:21" x14ac:dyDescent="0.25">
      <c r="L257" s="131">
        <v>42735</v>
      </c>
      <c r="M257" s="120">
        <v>182.55060162333299</v>
      </c>
      <c r="N257" s="121">
        <f t="shared" si="21"/>
        <v>5.3547210048219274E-3</v>
      </c>
      <c r="O257" s="121">
        <f t="shared" si="22"/>
        <v>-3.9962093288969935E-3</v>
      </c>
      <c r="P257" s="121">
        <f t="shared" si="23"/>
        <v>9.126006269359821E-2</v>
      </c>
      <c r="Q257" s="135">
        <v>42719</v>
      </c>
      <c r="R257" s="136">
        <v>191.21304786628301</v>
      </c>
      <c r="S257" s="127">
        <f t="shared" si="18"/>
        <v>-2.7329721316134981E-3</v>
      </c>
      <c r="T257" s="128">
        <f t="shared" si="19"/>
        <v>3.3077773462721893E-3</v>
      </c>
      <c r="U257" s="128">
        <f t="shared" si="20"/>
        <v>6.4209517640320346E-2</v>
      </c>
    </row>
    <row r="258" spans="12:21" x14ac:dyDescent="0.25">
      <c r="L258" s="131">
        <v>42766</v>
      </c>
      <c r="M258" s="120">
        <v>186.26785566664799</v>
      </c>
      <c r="N258" s="121">
        <f t="shared" si="21"/>
        <v>2.0362869309984655E-2</v>
      </c>
      <c r="O258" s="121">
        <f t="shared" si="22"/>
        <v>2.2679258114636447E-2</v>
      </c>
      <c r="P258" s="121">
        <f t="shared" si="23"/>
        <v>9.0806731838686705E-2</v>
      </c>
      <c r="Q258" s="135">
        <v>42750</v>
      </c>
      <c r="R258" s="136">
        <v>188.75932730720001</v>
      </c>
      <c r="S258" s="127">
        <f t="shared" si="18"/>
        <v>-1.283239081466292E-2</v>
      </c>
      <c r="T258" s="128">
        <f t="shared" si="19"/>
        <v>-1.4102764519501654E-2</v>
      </c>
      <c r="U258" s="128">
        <f t="shared" si="20"/>
        <v>3.787375372467805E-2</v>
      </c>
    </row>
    <row r="259" spans="12:21" x14ac:dyDescent="0.25">
      <c r="L259" s="131">
        <v>42794</v>
      </c>
      <c r="M259" s="120">
        <v>191.02660593266299</v>
      </c>
      <c r="N259" s="121">
        <f t="shared" si="21"/>
        <v>2.5547887739318043E-2</v>
      </c>
      <c r="O259" s="121">
        <f t="shared" si="22"/>
        <v>5.2034331325826466E-2</v>
      </c>
      <c r="P259" s="121">
        <f t="shared" si="23"/>
        <v>0.10945359165968682</v>
      </c>
      <c r="Q259" s="135">
        <v>42781</v>
      </c>
      <c r="R259" s="136">
        <v>187.10793844546799</v>
      </c>
      <c r="S259" s="127">
        <f t="shared" si="18"/>
        <v>-8.7486477372555882E-3</v>
      </c>
      <c r="T259" s="128">
        <f t="shared" si="19"/>
        <v>-2.4143071059766097E-2</v>
      </c>
      <c r="U259" s="128">
        <f t="shared" si="20"/>
        <v>2.9244362366052101E-2</v>
      </c>
    </row>
    <row r="260" spans="12:21" x14ac:dyDescent="0.25">
      <c r="L260" s="131">
        <v>42825</v>
      </c>
      <c r="M260" s="120">
        <v>194.00657996058399</v>
      </c>
      <c r="N260" s="121">
        <f t="shared" si="21"/>
        <v>1.5599785241284359E-2</v>
      </c>
      <c r="O260" s="121">
        <f t="shared" si="22"/>
        <v>6.2755083989746385E-2</v>
      </c>
      <c r="P260" s="121">
        <f t="shared" si="23"/>
        <v>0.12595119847140257</v>
      </c>
      <c r="Q260" s="135">
        <v>42809</v>
      </c>
      <c r="R260" s="136">
        <v>187.95447182529199</v>
      </c>
      <c r="S260" s="127">
        <f t="shared" si="18"/>
        <v>4.5243049913177291E-3</v>
      </c>
      <c r="T260" s="128">
        <f t="shared" si="19"/>
        <v>-1.7041598768248067E-2</v>
      </c>
      <c r="U260" s="128">
        <f t="shared" si="20"/>
        <v>3.2674560655638896E-2</v>
      </c>
    </row>
    <row r="261" spans="12:21" x14ac:dyDescent="0.25">
      <c r="L261" s="131">
        <v>42855</v>
      </c>
      <c r="M261" s="120">
        <v>195.822456140871</v>
      </c>
      <c r="N261" s="121">
        <f t="shared" si="21"/>
        <v>9.3598690346272662E-3</v>
      </c>
      <c r="O261" s="121">
        <f t="shared" si="22"/>
        <v>5.1294950704335651E-2</v>
      </c>
      <c r="P261" s="121">
        <f t="shared" si="23"/>
        <v>0.14555802655590999</v>
      </c>
      <c r="Q261" s="135">
        <v>42840</v>
      </c>
      <c r="R261" s="136">
        <v>191.934953676367</v>
      </c>
      <c r="S261" s="127">
        <f t="shared" si="18"/>
        <v>2.1177904480905063E-2</v>
      </c>
      <c r="T261" s="128">
        <f t="shared" si="19"/>
        <v>1.6823679202875974E-2</v>
      </c>
      <c r="U261" s="128">
        <f t="shared" si="20"/>
        <v>5.8027041230040544E-2</v>
      </c>
    </row>
    <row r="262" spans="12:21" x14ac:dyDescent="0.25">
      <c r="L262" s="131">
        <v>42886</v>
      </c>
      <c r="M262" s="120">
        <v>197.85063855471</v>
      </c>
      <c r="N262" s="121">
        <f t="shared" si="21"/>
        <v>1.0357251429733649E-2</v>
      </c>
      <c r="O262" s="121">
        <f t="shared" si="22"/>
        <v>3.5722943349852043E-2</v>
      </c>
      <c r="P262" s="121">
        <f t="shared" si="23"/>
        <v>0.14860742955448214</v>
      </c>
      <c r="Q262" s="135">
        <v>42870</v>
      </c>
      <c r="R262" s="136">
        <v>196.07607586308799</v>
      </c>
      <c r="S262" s="127">
        <f t="shared" si="18"/>
        <v>2.1575654185967519E-2</v>
      </c>
      <c r="T262" s="128">
        <f t="shared" si="19"/>
        <v>4.7930288218282824E-2</v>
      </c>
      <c r="U262" s="128">
        <f t="shared" si="20"/>
        <v>6.9124485863149232E-2</v>
      </c>
    </row>
    <row r="263" spans="12:21" x14ac:dyDescent="0.25">
      <c r="L263" s="131">
        <v>42916</v>
      </c>
      <c r="M263" s="120">
        <v>202.14947400107101</v>
      </c>
      <c r="N263" s="121">
        <f t="shared" si="21"/>
        <v>2.1727680424808327E-2</v>
      </c>
      <c r="O263" s="121">
        <f t="shared" si="22"/>
        <v>4.197225703448515E-2</v>
      </c>
      <c r="P263" s="121">
        <f t="shared" si="23"/>
        <v>0.15698390963568087</v>
      </c>
      <c r="Q263" s="135">
        <v>42901</v>
      </c>
      <c r="R263" s="136">
        <v>198.741161177675</v>
      </c>
      <c r="S263" s="127">
        <f t="shared" si="18"/>
        <v>1.3592098387606999E-2</v>
      </c>
      <c r="T263" s="128">
        <f t="shared" si="19"/>
        <v>5.7389905372453587E-2</v>
      </c>
      <c r="U263" s="128">
        <f t="shared" si="20"/>
        <v>7.294334921812351E-2</v>
      </c>
    </row>
    <row r="264" spans="12:21" x14ac:dyDescent="0.25">
      <c r="L264" s="131">
        <v>42947</v>
      </c>
      <c r="M264" s="120">
        <v>204.61187872971101</v>
      </c>
      <c r="N264" s="121">
        <f t="shared" si="21"/>
        <v>1.2181108760277892E-2</v>
      </c>
      <c r="O264" s="121">
        <f t="shared" si="22"/>
        <v>4.4884650933583847E-2</v>
      </c>
      <c r="P264" s="121">
        <f t="shared" si="23"/>
        <v>0.1421017947082106</v>
      </c>
      <c r="Q264" s="135">
        <v>42931</v>
      </c>
      <c r="R264" s="136">
        <v>198.248348406829</v>
      </c>
      <c r="S264" s="127">
        <f t="shared" ref="S264:S327" si="24">R264/R263-1</f>
        <v>-2.4796713872745624E-3</v>
      </c>
      <c r="T264" s="128">
        <f t="shared" si="19"/>
        <v>3.2893407946461783E-2</v>
      </c>
      <c r="U264" s="128">
        <f t="shared" si="20"/>
        <v>5.3709565752839028E-2</v>
      </c>
    </row>
    <row r="265" spans="12:21" x14ac:dyDescent="0.25">
      <c r="L265" s="131">
        <v>42978</v>
      </c>
      <c r="M265" s="120">
        <v>204.82927705111999</v>
      </c>
      <c r="N265" s="121">
        <f t="shared" si="21"/>
        <v>1.0624912041210521E-3</v>
      </c>
      <c r="O265" s="121">
        <f t="shared" si="22"/>
        <v>3.5272256624434561E-2</v>
      </c>
      <c r="P265" s="121">
        <f t="shared" si="23"/>
        <v>0.12687758001049665</v>
      </c>
      <c r="Q265" s="135">
        <v>42962</v>
      </c>
      <c r="R265" s="136">
        <v>198.37761350894701</v>
      </c>
      <c r="S265" s="127">
        <f t="shared" si="24"/>
        <v>6.5203621193732353E-4</v>
      </c>
      <c r="T265" s="128">
        <f t="shared" si="19"/>
        <v>1.1737983003424102E-2</v>
      </c>
      <c r="U265" s="128">
        <f t="shared" si="20"/>
        <v>4.6425488458295749E-2</v>
      </c>
    </row>
    <row r="266" spans="12:21" x14ac:dyDescent="0.25">
      <c r="L266" s="131">
        <v>43008</v>
      </c>
      <c r="M266" s="120">
        <v>202.775174170051</v>
      </c>
      <c r="N266" s="121">
        <f t="shared" si="21"/>
        <v>-1.0028365625468383E-2</v>
      </c>
      <c r="O266" s="121">
        <f t="shared" si="22"/>
        <v>3.0952352068780442E-3</v>
      </c>
      <c r="P266" s="121">
        <f t="shared" si="23"/>
        <v>0.10634991247023895</v>
      </c>
      <c r="Q266" s="135">
        <v>42993</v>
      </c>
      <c r="R266" s="136">
        <v>198.89685516142299</v>
      </c>
      <c r="S266" s="127">
        <f t="shared" si="24"/>
        <v>2.6174407650718656E-3</v>
      </c>
      <c r="T266" s="128">
        <f t="shared" ref="T266:T329" si="25">R266/R263-1</f>
        <v>7.8340079541350249E-4</v>
      </c>
      <c r="U266" s="128">
        <f t="shared" si="20"/>
        <v>4.3625233214843906E-2</v>
      </c>
    </row>
    <row r="267" spans="12:21" x14ac:dyDescent="0.25">
      <c r="L267" s="131">
        <v>43039</v>
      </c>
      <c r="M267" s="120">
        <v>202.22708616336001</v>
      </c>
      <c r="N267" s="121">
        <f t="shared" si="21"/>
        <v>-2.7029344639168951E-3</v>
      </c>
      <c r="O267" s="121">
        <f t="shared" si="22"/>
        <v>-1.1655200964657886E-2</v>
      </c>
      <c r="P267" s="121">
        <f t="shared" si="23"/>
        <v>0.11030132229766387</v>
      </c>
      <c r="Q267" s="135">
        <v>43023</v>
      </c>
      <c r="R267" s="136">
        <v>201.38094965461099</v>
      </c>
      <c r="S267" s="127">
        <f t="shared" si="24"/>
        <v>1.2489360332881727E-2</v>
      </c>
      <c r="T267" s="128">
        <f t="shared" si="25"/>
        <v>1.5801398967286939E-2</v>
      </c>
      <c r="U267" s="128">
        <f t="shared" si="20"/>
        <v>5.1820455048555703E-2</v>
      </c>
    </row>
    <row r="268" spans="12:21" x14ac:dyDescent="0.25">
      <c r="L268" s="131">
        <v>43069</v>
      </c>
      <c r="M268" s="120">
        <v>203.97343826293499</v>
      </c>
      <c r="N268" s="121">
        <f t="shared" si="21"/>
        <v>8.6355993784348328E-3</v>
      </c>
      <c r="O268" s="121">
        <f t="shared" si="22"/>
        <v>-4.1783030263363719E-3</v>
      </c>
      <c r="P268" s="121">
        <f t="shared" si="23"/>
        <v>0.12333598078384234</v>
      </c>
      <c r="Q268" s="135">
        <v>43054</v>
      </c>
      <c r="R268" s="136">
        <v>202.40949857250999</v>
      </c>
      <c r="S268" s="127">
        <f t="shared" si="24"/>
        <v>5.1074787345231076E-3</v>
      </c>
      <c r="T268" s="128">
        <f t="shared" si="25"/>
        <v>2.0324294622997563E-2</v>
      </c>
      <c r="U268" s="128">
        <f t="shared" si="20"/>
        <v>5.566184581136624E-2</v>
      </c>
    </row>
    <row r="269" spans="12:21" x14ac:dyDescent="0.25">
      <c r="L269" s="131">
        <v>43100</v>
      </c>
      <c r="M269" s="120">
        <v>207.08860186598801</v>
      </c>
      <c r="N269" s="121">
        <f t="shared" si="21"/>
        <v>1.5272398355306249E-2</v>
      </c>
      <c r="O269" s="121">
        <f t="shared" si="22"/>
        <v>2.1271971352467833E-2</v>
      </c>
      <c r="P269" s="121">
        <f t="shared" si="23"/>
        <v>0.13441752601443446</v>
      </c>
      <c r="Q269" s="135">
        <v>43084</v>
      </c>
      <c r="R269" s="136">
        <v>202.260097528637</v>
      </c>
      <c r="S269" s="127">
        <f t="shared" si="24"/>
        <v>-7.381128105481416E-4</v>
      </c>
      <c r="T269" s="128">
        <f t="shared" si="25"/>
        <v>1.6909479863240762E-2</v>
      </c>
      <c r="U269" s="128">
        <f t="shared" si="20"/>
        <v>5.7773513814179056E-2</v>
      </c>
    </row>
    <row r="270" spans="12:21" x14ac:dyDescent="0.25">
      <c r="L270" s="131">
        <v>43131</v>
      </c>
      <c r="M270" s="120">
        <v>209.56565298535301</v>
      </c>
      <c r="N270" s="121">
        <f t="shared" si="21"/>
        <v>1.1961310748372034E-2</v>
      </c>
      <c r="O270" s="121">
        <f t="shared" si="22"/>
        <v>3.6288743319304206E-2</v>
      </c>
      <c r="P270" s="121">
        <f t="shared" si="23"/>
        <v>0.12507685362738941</v>
      </c>
      <c r="Q270" s="135">
        <v>43115</v>
      </c>
      <c r="R270" s="136">
        <v>200.995679119209</v>
      </c>
      <c r="S270" s="127">
        <f t="shared" si="24"/>
        <v>-6.251447640328478E-3</v>
      </c>
      <c r="T270" s="128">
        <f t="shared" si="25"/>
        <v>-1.9131429068278694E-3</v>
      </c>
      <c r="U270" s="128">
        <f t="shared" si="20"/>
        <v>6.4825150558492473E-2</v>
      </c>
    </row>
    <row r="271" spans="12:21" x14ac:dyDescent="0.25">
      <c r="L271" s="131">
        <v>43159</v>
      </c>
      <c r="M271" s="120">
        <v>208.891322949608</v>
      </c>
      <c r="N271" s="121">
        <f t="shared" si="21"/>
        <v>-3.2177507436876862E-3</v>
      </c>
      <c r="O271" s="121">
        <f t="shared" si="22"/>
        <v>2.4110417162912734E-2</v>
      </c>
      <c r="P271" s="121">
        <f t="shared" si="23"/>
        <v>9.3519522737279592E-2</v>
      </c>
      <c r="Q271" s="135">
        <v>43146</v>
      </c>
      <c r="R271" s="136">
        <v>202.21657102663701</v>
      </c>
      <c r="S271" s="127">
        <f t="shared" si="24"/>
        <v>6.074219668692038E-3</v>
      </c>
      <c r="T271" s="128">
        <f t="shared" si="25"/>
        <v>-9.531546060516094E-4</v>
      </c>
      <c r="U271" s="128">
        <f t="shared" si="20"/>
        <v>8.0748217882654849E-2</v>
      </c>
    </row>
    <row r="272" spans="12:21" x14ac:dyDescent="0.25">
      <c r="L272" s="131">
        <v>43190</v>
      </c>
      <c r="M272" s="120">
        <v>206.552573564705</v>
      </c>
      <c r="N272" s="121">
        <f t="shared" si="21"/>
        <v>-1.1196010211813268E-2</v>
      </c>
      <c r="O272" s="121">
        <f t="shared" si="22"/>
        <v>-2.5884007929605213E-3</v>
      </c>
      <c r="P272" s="121">
        <f t="shared" si="23"/>
        <v>6.4667876763097265E-2</v>
      </c>
      <c r="Q272" s="135">
        <v>43174</v>
      </c>
      <c r="R272" s="136">
        <v>205.33186954056501</v>
      </c>
      <c r="S272" s="127">
        <f t="shared" si="24"/>
        <v>1.5405752842666987E-2</v>
      </c>
      <c r="T272" s="128">
        <f t="shared" si="25"/>
        <v>1.518723687697765E-2</v>
      </c>
      <c r="U272" s="128">
        <f t="shared" si="20"/>
        <v>9.2455356589896454E-2</v>
      </c>
    </row>
    <row r="273" spans="12:21" x14ac:dyDescent="0.25">
      <c r="L273" s="131">
        <v>43220</v>
      </c>
      <c r="M273" s="120">
        <v>205.793545917247</v>
      </c>
      <c r="N273" s="121">
        <f t="shared" si="21"/>
        <v>-3.6747431143491216E-3</v>
      </c>
      <c r="O273" s="121">
        <f t="shared" si="22"/>
        <v>-1.799964361702755E-2</v>
      </c>
      <c r="P273" s="121">
        <f t="shared" si="23"/>
        <v>5.0919031314789587E-2</v>
      </c>
      <c r="Q273" s="135">
        <v>43205</v>
      </c>
      <c r="R273" s="136">
        <v>208.915432263051</v>
      </c>
      <c r="S273" s="127">
        <f t="shared" si="24"/>
        <v>1.7452540272994588E-2</v>
      </c>
      <c r="T273" s="128">
        <f t="shared" si="25"/>
        <v>3.9402603969137306E-2</v>
      </c>
      <c r="U273" s="128">
        <f t="shared" si="20"/>
        <v>8.8469964753349783E-2</v>
      </c>
    </row>
    <row r="274" spans="12:21" x14ac:dyDescent="0.25">
      <c r="L274" s="131">
        <v>43251</v>
      </c>
      <c r="M274" s="120">
        <v>207.71993615954</v>
      </c>
      <c r="N274" s="121">
        <f t="shared" si="21"/>
        <v>9.3607903673891268E-3</v>
      </c>
      <c r="O274" s="121">
        <f t="shared" si="22"/>
        <v>-5.6076373758739972E-3</v>
      </c>
      <c r="P274" s="121">
        <f t="shared" si="23"/>
        <v>4.9882566348659729E-2</v>
      </c>
      <c r="Q274" s="135">
        <v>43235</v>
      </c>
      <c r="R274" s="136">
        <v>208.39922779104401</v>
      </c>
      <c r="S274" s="127">
        <f t="shared" si="24"/>
        <v>-2.4708776485071748E-3</v>
      </c>
      <c r="T274" s="128">
        <f t="shared" si="25"/>
        <v>3.0574431823357395E-2</v>
      </c>
      <c r="U274" s="128">
        <f t="shared" si="20"/>
        <v>6.2848829841743559E-2</v>
      </c>
    </row>
    <row r="275" spans="12:21" x14ac:dyDescent="0.25">
      <c r="L275" s="131">
        <v>43281</v>
      </c>
      <c r="M275" s="120">
        <v>212.48268698944099</v>
      </c>
      <c r="N275" s="121">
        <f t="shared" si="21"/>
        <v>2.2928713141154411E-2</v>
      </c>
      <c r="O275" s="121">
        <f t="shared" si="22"/>
        <v>2.8709946927281127E-2</v>
      </c>
      <c r="P275" s="121">
        <f t="shared" si="23"/>
        <v>5.1116694908220461E-2</v>
      </c>
      <c r="Q275" s="135">
        <v>43266</v>
      </c>
      <c r="R275" s="136">
        <v>206.45871382962301</v>
      </c>
      <c r="S275" s="127">
        <f t="shared" si="24"/>
        <v>-9.3115218419460577E-3</v>
      </c>
      <c r="T275" s="128">
        <f t="shared" si="25"/>
        <v>5.4879171537245419E-3</v>
      </c>
      <c r="U275" s="128">
        <f t="shared" ref="U275:U338" si="26">R275/R263-1</f>
        <v>3.8832180541848116E-2</v>
      </c>
    </row>
    <row r="276" spans="12:21" x14ac:dyDescent="0.25">
      <c r="L276" s="131">
        <v>43312</v>
      </c>
      <c r="M276" s="120">
        <v>214.99664828520901</v>
      </c>
      <c r="N276" s="121">
        <f t="shared" si="21"/>
        <v>1.1831370034834698E-2</v>
      </c>
      <c r="O276" s="121">
        <f t="shared" si="22"/>
        <v>4.4720072862064919E-2</v>
      </c>
      <c r="P276" s="121">
        <f t="shared" si="23"/>
        <v>5.075350277789159E-2</v>
      </c>
      <c r="Q276" s="135">
        <v>43296</v>
      </c>
      <c r="R276" s="136">
        <v>205.895485597152</v>
      </c>
      <c r="S276" s="127">
        <f t="shared" si="24"/>
        <v>-2.7280429196889777E-3</v>
      </c>
      <c r="T276" s="128">
        <f t="shared" si="25"/>
        <v>-1.4455354653247987E-2</v>
      </c>
      <c r="U276" s="128">
        <f t="shared" si="26"/>
        <v>3.8573522815081418E-2</v>
      </c>
    </row>
    <row r="277" spans="12:21" x14ac:dyDescent="0.25">
      <c r="L277" s="131">
        <v>43343</v>
      </c>
      <c r="M277" s="120">
        <v>216.33495680529501</v>
      </c>
      <c r="N277" s="121">
        <f t="shared" si="21"/>
        <v>6.224787831625278E-3</v>
      </c>
      <c r="O277" s="121">
        <f t="shared" si="22"/>
        <v>4.1474211888541168E-2</v>
      </c>
      <c r="P277" s="121">
        <f t="shared" si="23"/>
        <v>5.6172046886166171E-2</v>
      </c>
      <c r="Q277" s="135">
        <v>43327</v>
      </c>
      <c r="R277" s="136">
        <v>208.082532557414</v>
      </c>
      <c r="S277" s="127">
        <f t="shared" si="24"/>
        <v>1.0622121966001208E-2</v>
      </c>
      <c r="T277" s="128">
        <f t="shared" si="25"/>
        <v>-1.5196564641187793E-3</v>
      </c>
      <c r="U277" s="128">
        <f t="shared" si="26"/>
        <v>4.8921442680977201E-2</v>
      </c>
    </row>
    <row r="278" spans="12:21" x14ac:dyDescent="0.25">
      <c r="L278" s="131">
        <v>43373</v>
      </c>
      <c r="M278" s="120">
        <v>214.74358993535901</v>
      </c>
      <c r="N278" s="121">
        <f t="shared" si="21"/>
        <v>-7.3560320229164589E-3</v>
      </c>
      <c r="O278" s="121">
        <f t="shared" si="22"/>
        <v>1.0640410180949855E-2</v>
      </c>
      <c r="P278" s="121">
        <f t="shared" si="23"/>
        <v>5.9023082161286045E-2</v>
      </c>
      <c r="Q278" s="135">
        <v>43358</v>
      </c>
      <c r="R278" s="136">
        <v>210.22870437224501</v>
      </c>
      <c r="S278" s="127">
        <f t="shared" si="24"/>
        <v>1.0314041204966706E-2</v>
      </c>
      <c r="T278" s="128">
        <f t="shared" si="25"/>
        <v>1.8260263627008388E-2</v>
      </c>
      <c r="U278" s="128">
        <f t="shared" si="26"/>
        <v>5.6973496145151126E-2</v>
      </c>
    </row>
    <row r="279" spans="12:21" x14ac:dyDescent="0.25">
      <c r="L279" s="131">
        <v>43404</v>
      </c>
      <c r="M279" s="120">
        <v>214.99472122697699</v>
      </c>
      <c r="N279" s="121">
        <f t="shared" si="21"/>
        <v>1.1694472076841933E-3</v>
      </c>
      <c r="O279" s="121">
        <f t="shared" si="22"/>
        <v>-8.9632012749696344E-6</v>
      </c>
      <c r="P279" s="121">
        <f t="shared" si="23"/>
        <v>6.3135138352847564E-2</v>
      </c>
      <c r="Q279" s="135">
        <v>43388</v>
      </c>
      <c r="R279" s="136">
        <v>209.949912150659</v>
      </c>
      <c r="S279" s="127">
        <f t="shared" si="24"/>
        <v>-1.3261377527796769E-3</v>
      </c>
      <c r="T279" s="128">
        <f t="shared" si="25"/>
        <v>1.969167289777185E-2</v>
      </c>
      <c r="U279" s="128">
        <f t="shared" si="26"/>
        <v>4.2551008477935248E-2</v>
      </c>
    </row>
    <row r="280" spans="12:21" x14ac:dyDescent="0.25">
      <c r="L280" s="131">
        <v>43434</v>
      </c>
      <c r="M280" s="120">
        <v>215.98449172618399</v>
      </c>
      <c r="N280" s="121">
        <f t="shared" si="21"/>
        <v>4.603696749196251E-3</v>
      </c>
      <c r="O280" s="121">
        <f t="shared" si="22"/>
        <v>-1.6200113208076905E-3</v>
      </c>
      <c r="P280" s="121">
        <f t="shared" si="23"/>
        <v>5.8885380202131854E-2</v>
      </c>
      <c r="Q280" s="135">
        <v>43419</v>
      </c>
      <c r="R280" s="136">
        <v>208.80340954728101</v>
      </c>
      <c r="S280" s="127">
        <f t="shared" si="24"/>
        <v>-5.4608386906838113E-3</v>
      </c>
      <c r="T280" s="128">
        <f t="shared" si="25"/>
        <v>3.4643801236324823E-3</v>
      </c>
      <c r="U280" s="128">
        <f t="shared" si="26"/>
        <v>3.1588986781074802E-2</v>
      </c>
    </row>
    <row r="281" spans="12:21" x14ac:dyDescent="0.25">
      <c r="L281" s="131">
        <v>43465</v>
      </c>
      <c r="M281" s="120">
        <v>218.00654994717999</v>
      </c>
      <c r="N281" s="121">
        <f t="shared" si="21"/>
        <v>9.3620528253457458E-3</v>
      </c>
      <c r="O281" s="121">
        <f t="shared" si="22"/>
        <v>1.5194679444462844E-2</v>
      </c>
      <c r="P281" s="121">
        <f t="shared" si="23"/>
        <v>5.2721144393341524E-2</v>
      </c>
      <c r="Q281" s="135">
        <v>43449</v>
      </c>
      <c r="R281" s="136">
        <v>208.355575353495</v>
      </c>
      <c r="S281" s="127">
        <f t="shared" si="24"/>
        <v>-2.1447647562699013E-3</v>
      </c>
      <c r="T281" s="128">
        <f t="shared" si="25"/>
        <v>-8.9099584395160303E-3</v>
      </c>
      <c r="U281" s="128">
        <f t="shared" si="26"/>
        <v>3.0136828268833238E-2</v>
      </c>
    </row>
    <row r="282" spans="12:21" x14ac:dyDescent="0.25">
      <c r="L282" s="131">
        <v>43496</v>
      </c>
      <c r="M282" s="120">
        <v>219.67169861448599</v>
      </c>
      <c r="N282" s="121">
        <f t="shared" si="21"/>
        <v>7.6380671484845841E-3</v>
      </c>
      <c r="O282" s="121">
        <f t="shared" si="22"/>
        <v>2.1753917309306203E-2</v>
      </c>
      <c r="P282" s="121">
        <f t="shared" si="23"/>
        <v>4.8223768948623125E-2</v>
      </c>
      <c r="Q282" s="135">
        <v>43480</v>
      </c>
      <c r="R282" s="136">
        <v>209.63626035283201</v>
      </c>
      <c r="S282" s="127">
        <f t="shared" si="24"/>
        <v>6.146631771980271E-3</v>
      </c>
      <c r="T282" s="128">
        <f t="shared" si="25"/>
        <v>-1.4939363137332906E-3</v>
      </c>
      <c r="U282" s="128">
        <f t="shared" si="26"/>
        <v>4.2988890465144536E-2</v>
      </c>
    </row>
    <row r="283" spans="12:21" x14ac:dyDescent="0.25">
      <c r="L283" s="131">
        <v>43524</v>
      </c>
      <c r="M283" s="120">
        <v>219.968966734216</v>
      </c>
      <c r="N283" s="121">
        <f t="shared" si="21"/>
        <v>1.353238134930157E-3</v>
      </c>
      <c r="O283" s="121">
        <f t="shared" si="22"/>
        <v>1.8447968074871479E-2</v>
      </c>
      <c r="P283" s="121">
        <f t="shared" si="23"/>
        <v>5.3030655501570712E-2</v>
      </c>
      <c r="Q283" s="135">
        <v>43511</v>
      </c>
      <c r="R283" s="136">
        <v>212.174008224608</v>
      </c>
      <c r="S283" s="127">
        <f t="shared" si="24"/>
        <v>1.2105481501648585E-2</v>
      </c>
      <c r="T283" s="128">
        <f t="shared" si="25"/>
        <v>1.6142450377773843E-2</v>
      </c>
      <c r="U283" s="128">
        <f t="shared" si="26"/>
        <v>4.9241450131499498E-2</v>
      </c>
    </row>
    <row r="284" spans="12:21" x14ac:dyDescent="0.25">
      <c r="L284" s="131">
        <v>43555</v>
      </c>
      <c r="M284" s="120">
        <v>220.466141018006</v>
      </c>
      <c r="N284" s="121">
        <f t="shared" si="21"/>
        <v>2.2602019328967771E-3</v>
      </c>
      <c r="O284" s="121">
        <f t="shared" si="22"/>
        <v>1.1282188867361764E-2</v>
      </c>
      <c r="P284" s="121">
        <f t="shared" si="23"/>
        <v>6.7360900971502158E-2</v>
      </c>
      <c r="Q284" s="135">
        <v>43539</v>
      </c>
      <c r="R284" s="136">
        <v>214.16665203708499</v>
      </c>
      <c r="S284" s="127">
        <f t="shared" si="24"/>
        <v>9.3915547392005028E-3</v>
      </c>
      <c r="T284" s="128">
        <f t="shared" si="25"/>
        <v>2.7890190477173116E-2</v>
      </c>
      <c r="U284" s="128">
        <f t="shared" si="26"/>
        <v>4.3026844864793912E-2</v>
      </c>
    </row>
    <row r="285" spans="12:21" x14ac:dyDescent="0.25">
      <c r="L285" s="131">
        <v>43585</v>
      </c>
      <c r="M285" s="120">
        <v>220.67027395567999</v>
      </c>
      <c r="N285" s="121">
        <f t="shared" si="21"/>
        <v>9.2591513931084002E-4</v>
      </c>
      <c r="O285" s="121">
        <f t="shared" si="22"/>
        <v>4.5457623694460381E-3</v>
      </c>
      <c r="P285" s="121">
        <f t="shared" si="23"/>
        <v>7.2289575322324051E-2</v>
      </c>
      <c r="Q285" s="135">
        <v>43570</v>
      </c>
      <c r="R285" s="136">
        <v>217.28612671192101</v>
      </c>
      <c r="S285" s="127">
        <f t="shared" si="24"/>
        <v>1.4565641500040138E-2</v>
      </c>
      <c r="T285" s="128">
        <f t="shared" si="25"/>
        <v>3.6491141113726089E-2</v>
      </c>
      <c r="U285" s="128">
        <f t="shared" si="26"/>
        <v>4.0067382089467918E-2</v>
      </c>
    </row>
    <row r="286" spans="12:21" x14ac:dyDescent="0.25">
      <c r="L286" s="131">
        <v>43616</v>
      </c>
      <c r="M286" s="120">
        <v>222.14405532155001</v>
      </c>
      <c r="N286" s="121">
        <f t="shared" si="21"/>
        <v>6.6786583414766287E-3</v>
      </c>
      <c r="O286" s="121">
        <f t="shared" si="22"/>
        <v>9.8881611330299268E-3</v>
      </c>
      <c r="P286" s="121">
        <f t="shared" si="23"/>
        <v>6.9440225279732148E-2</v>
      </c>
      <c r="Q286" s="135">
        <v>43600</v>
      </c>
      <c r="R286" s="136">
        <v>219.88684199860501</v>
      </c>
      <c r="S286" s="127">
        <f t="shared" si="24"/>
        <v>1.1969081165186468E-2</v>
      </c>
      <c r="T286" s="128">
        <f t="shared" si="25"/>
        <v>3.6351454348886092E-2</v>
      </c>
      <c r="U286" s="128">
        <f t="shared" si="26"/>
        <v>5.5123113119590395E-2</v>
      </c>
    </row>
    <row r="287" spans="12:21" x14ac:dyDescent="0.25">
      <c r="L287" s="131">
        <v>43646</v>
      </c>
      <c r="M287" s="120">
        <v>223.758725548081</v>
      </c>
      <c r="N287" s="121">
        <f t="shared" si="21"/>
        <v>7.2685727475074735E-3</v>
      </c>
      <c r="O287" s="121">
        <f t="shared" si="22"/>
        <v>1.4934649442637449E-2</v>
      </c>
      <c r="P287" s="121">
        <f t="shared" si="23"/>
        <v>5.3068034475676429E-2</v>
      </c>
      <c r="Q287" s="135">
        <v>43631</v>
      </c>
      <c r="R287" s="136">
        <v>223.285712040314</v>
      </c>
      <c r="S287" s="127">
        <f t="shared" si="24"/>
        <v>1.5457359843889851E-2</v>
      </c>
      <c r="T287" s="128">
        <f t="shared" si="25"/>
        <v>4.2579271406128827E-2</v>
      </c>
      <c r="U287" s="128">
        <f t="shared" si="26"/>
        <v>8.1502969279258597E-2</v>
      </c>
    </row>
    <row r="288" spans="12:21" x14ac:dyDescent="0.25">
      <c r="L288" s="131">
        <v>43677</v>
      </c>
      <c r="M288" s="120">
        <v>225.86147595355999</v>
      </c>
      <c r="N288" s="121">
        <f t="shared" ref="N288:N350" si="27">M288/M287-1</f>
        <v>9.3974007061778941E-3</v>
      </c>
      <c r="O288" s="121">
        <f t="shared" si="22"/>
        <v>2.3524700018828115E-2</v>
      </c>
      <c r="P288" s="121">
        <f t="shared" si="23"/>
        <v>5.0534869985219499E-2</v>
      </c>
      <c r="Q288" s="135">
        <v>43661</v>
      </c>
      <c r="R288" s="136">
        <v>224.18106054891601</v>
      </c>
      <c r="S288" s="127">
        <f t="shared" si="24"/>
        <v>4.0098781978505915E-3</v>
      </c>
      <c r="T288" s="128">
        <f t="shared" si="25"/>
        <v>3.1732048158492621E-2</v>
      </c>
      <c r="U288" s="128">
        <f t="shared" si="26"/>
        <v>8.8809984826675237E-2</v>
      </c>
    </row>
    <row r="289" spans="12:21" x14ac:dyDescent="0.25">
      <c r="L289" s="131">
        <v>43708</v>
      </c>
      <c r="M289" s="120">
        <v>227.48598930794299</v>
      </c>
      <c r="N289" s="121">
        <f t="shared" si="27"/>
        <v>7.1925207586840401E-3</v>
      </c>
      <c r="O289" s="121">
        <f t="shared" si="22"/>
        <v>2.4047161553166996E-2</v>
      </c>
      <c r="P289" s="121">
        <f t="shared" si="23"/>
        <v>5.1545217968097967E-2</v>
      </c>
      <c r="Q289" s="135">
        <v>43692</v>
      </c>
      <c r="R289" s="136">
        <v>224.279090524319</v>
      </c>
      <c r="S289" s="127">
        <f t="shared" si="24"/>
        <v>4.3728036241308388E-4</v>
      </c>
      <c r="T289" s="128">
        <f t="shared" si="25"/>
        <v>1.9975040278862544E-2</v>
      </c>
      <c r="U289" s="128">
        <f t="shared" si="26"/>
        <v>7.7837182044274034E-2</v>
      </c>
    </row>
    <row r="290" spans="12:21" x14ac:dyDescent="0.25">
      <c r="L290" s="131">
        <v>43738</v>
      </c>
      <c r="M290" s="120">
        <v>227.90980574869201</v>
      </c>
      <c r="N290" s="121">
        <f t="shared" si="27"/>
        <v>1.8630441463158842E-3</v>
      </c>
      <c r="O290" s="121">
        <f t="shared" ref="O290:O350" si="28">M290/M287-1</f>
        <v>1.855159029192377E-2</v>
      </c>
      <c r="P290" s="121">
        <f t="shared" si="23"/>
        <v>6.1311333284947978E-2</v>
      </c>
      <c r="Q290" s="135">
        <v>43723</v>
      </c>
      <c r="R290" s="136">
        <v>223.29934246260601</v>
      </c>
      <c r="S290" s="127">
        <f t="shared" si="24"/>
        <v>-4.3684324714468037E-3</v>
      </c>
      <c r="T290" s="128">
        <f t="shared" si="25"/>
        <v>6.1044758159711776E-5</v>
      </c>
      <c r="U290" s="128">
        <f t="shared" si="26"/>
        <v>6.2173422651253363E-2</v>
      </c>
    </row>
    <row r="291" spans="12:21" x14ac:dyDescent="0.25">
      <c r="L291" s="131">
        <v>43769</v>
      </c>
      <c r="M291" s="120">
        <v>226.978924175662</v>
      </c>
      <c r="N291" s="121">
        <f t="shared" si="27"/>
        <v>-4.0844296715186745E-3</v>
      </c>
      <c r="O291" s="121">
        <f t="shared" si="28"/>
        <v>4.9474936678965964E-3</v>
      </c>
      <c r="P291" s="121">
        <f t="shared" si="23"/>
        <v>5.5741847429048752E-2</v>
      </c>
      <c r="Q291" s="135">
        <v>43753</v>
      </c>
      <c r="R291" s="136">
        <v>222.38821369035099</v>
      </c>
      <c r="S291" s="127">
        <f t="shared" si="24"/>
        <v>-4.0803020833237724E-3</v>
      </c>
      <c r="T291" s="128">
        <f t="shared" si="25"/>
        <v>-7.9973163396370728E-3</v>
      </c>
      <c r="U291" s="128">
        <f t="shared" si="26"/>
        <v>5.9244137862588531E-2</v>
      </c>
    </row>
    <row r="292" spans="12:21" x14ac:dyDescent="0.25">
      <c r="L292" s="131">
        <v>43799</v>
      </c>
      <c r="M292" s="120">
        <v>225.94230803134801</v>
      </c>
      <c r="N292" s="121">
        <f t="shared" si="27"/>
        <v>-4.5670149688071815E-3</v>
      </c>
      <c r="O292" s="121">
        <f t="shared" si="28"/>
        <v>-6.7858301132793786E-3</v>
      </c>
      <c r="P292" s="121">
        <f t="shared" si="23"/>
        <v>4.610431159005679E-2</v>
      </c>
      <c r="Q292" s="135">
        <v>43784</v>
      </c>
      <c r="R292" s="136">
        <v>222.30023363023199</v>
      </c>
      <c r="S292" s="127">
        <f t="shared" si="24"/>
        <v>-3.9561476149774233E-4</v>
      </c>
      <c r="T292" s="128">
        <f t="shared" si="25"/>
        <v>-8.8231893996932875E-3</v>
      </c>
      <c r="U292" s="128">
        <f t="shared" si="26"/>
        <v>6.4638906578270205E-2</v>
      </c>
    </row>
    <row r="293" spans="12:21" x14ac:dyDescent="0.25">
      <c r="L293" s="131">
        <v>43830</v>
      </c>
      <c r="M293" s="120">
        <v>227.05854234294401</v>
      </c>
      <c r="N293" s="121">
        <f t="shared" si="27"/>
        <v>4.9403510184604649E-3</v>
      </c>
      <c r="O293" s="121">
        <f t="shared" si="28"/>
        <v>-3.7350889881704319E-3</v>
      </c>
      <c r="P293" s="121">
        <f t="shared" si="23"/>
        <v>4.1521653353796983E-2</v>
      </c>
      <c r="Q293" s="135">
        <v>43814</v>
      </c>
      <c r="R293" s="136">
        <v>223.26281163714299</v>
      </c>
      <c r="S293" s="127">
        <f t="shared" si="24"/>
        <v>4.3300809503967752E-3</v>
      </c>
      <c r="T293" s="128">
        <f t="shared" si="25"/>
        <v>-1.6359575921787162E-4</v>
      </c>
      <c r="U293" s="128">
        <f t="shared" si="26"/>
        <v>7.1547095672177097E-2</v>
      </c>
    </row>
    <row r="294" spans="12:21" x14ac:dyDescent="0.25">
      <c r="L294" s="131">
        <v>43861</v>
      </c>
      <c r="M294" s="120">
        <v>230.06299034718</v>
      </c>
      <c r="N294" s="121">
        <f t="shared" si="27"/>
        <v>1.3232041275496931E-2</v>
      </c>
      <c r="O294" s="121">
        <f t="shared" si="28"/>
        <v>1.3587456116107122E-2</v>
      </c>
      <c r="P294" s="121">
        <f t="shared" si="23"/>
        <v>4.730373461048476E-2</v>
      </c>
      <c r="Q294" s="135">
        <v>43845</v>
      </c>
      <c r="R294" s="136">
        <v>224.69728544645</v>
      </c>
      <c r="S294" s="127">
        <f t="shared" si="24"/>
        <v>6.4250458855565906E-3</v>
      </c>
      <c r="T294" s="128">
        <f t="shared" si="25"/>
        <v>1.0383067149925873E-2</v>
      </c>
      <c r="U294" s="128">
        <f t="shared" si="26"/>
        <v>7.1843606961263573E-2</v>
      </c>
    </row>
    <row r="295" spans="12:21" x14ac:dyDescent="0.25">
      <c r="L295" s="131">
        <v>43890</v>
      </c>
      <c r="M295" s="120">
        <v>234.122488694141</v>
      </c>
      <c r="N295" s="121">
        <f t="shared" si="27"/>
        <v>1.7645160313855657E-2</v>
      </c>
      <c r="O295" s="121">
        <f t="shared" si="28"/>
        <v>3.6204731792232714E-2</v>
      </c>
      <c r="P295" s="121">
        <f t="shared" si="23"/>
        <v>6.4343267007415772E-2</v>
      </c>
      <c r="Q295" s="135">
        <v>43876</v>
      </c>
      <c r="R295" s="136">
        <v>225.86309184719599</v>
      </c>
      <c r="S295" s="127">
        <f t="shared" si="24"/>
        <v>5.1883421663490026E-3</v>
      </c>
      <c r="T295" s="128">
        <f t="shared" si="25"/>
        <v>1.602723559386976E-2</v>
      </c>
      <c r="U295" s="128">
        <f t="shared" si="26"/>
        <v>6.4518193048870964E-2</v>
      </c>
    </row>
    <row r="296" spans="12:21" x14ac:dyDescent="0.25">
      <c r="L296" s="131">
        <v>43921</v>
      </c>
      <c r="M296" s="120">
        <v>235.88307102356299</v>
      </c>
      <c r="N296" s="121">
        <f t="shared" si="27"/>
        <v>7.5199197618389668E-3</v>
      </c>
      <c r="O296" s="121">
        <f t="shared" si="28"/>
        <v>3.8864552681266762E-2</v>
      </c>
      <c r="P296" s="121">
        <f t="shared" si="23"/>
        <v>6.9928787859981911E-2</v>
      </c>
      <c r="Q296" s="135">
        <v>43905</v>
      </c>
      <c r="R296" s="136">
        <v>226.41663141358899</v>
      </c>
      <c r="S296" s="127">
        <f t="shared" si="24"/>
        <v>2.450774767430719E-3</v>
      </c>
      <c r="T296" s="128">
        <f t="shared" si="25"/>
        <v>1.4126041651628674E-2</v>
      </c>
      <c r="U296" s="128">
        <f t="shared" si="26"/>
        <v>5.7198351190468344E-2</v>
      </c>
    </row>
    <row r="297" spans="12:21" x14ac:dyDescent="0.25">
      <c r="L297" s="131">
        <v>43951</v>
      </c>
      <c r="M297" s="120">
        <v>235.094699336839</v>
      </c>
      <c r="N297" s="121">
        <f t="shared" si="27"/>
        <v>-3.3422139338064039E-3</v>
      </c>
      <c r="O297" s="121">
        <f t="shared" si="28"/>
        <v>2.187100577135781E-2</v>
      </c>
      <c r="P297" s="121">
        <f t="shared" si="23"/>
        <v>6.5366418061619136E-2</v>
      </c>
      <c r="Q297" s="135">
        <v>43936</v>
      </c>
      <c r="R297" s="136">
        <v>226.977210640973</v>
      </c>
      <c r="S297" s="127">
        <f t="shared" si="24"/>
        <v>2.4758747795343705E-3</v>
      </c>
      <c r="T297" s="128">
        <f t="shared" si="25"/>
        <v>1.0146652150216262E-2</v>
      </c>
      <c r="U297" s="128">
        <f t="shared" si="26"/>
        <v>4.4600564590580039E-2</v>
      </c>
    </row>
    <row r="298" spans="12:21" x14ac:dyDescent="0.25">
      <c r="L298" s="131">
        <v>43982</v>
      </c>
      <c r="M298" s="120">
        <v>232.399218753257</v>
      </c>
      <c r="N298" s="121">
        <f t="shared" si="27"/>
        <v>-1.1465509818747388E-2</v>
      </c>
      <c r="O298" s="121">
        <f t="shared" si="28"/>
        <v>-7.3605485337859822E-3</v>
      </c>
      <c r="P298" s="121">
        <f t="shared" si="23"/>
        <v>4.616447384496869E-2</v>
      </c>
      <c r="Q298" s="135">
        <v>43966</v>
      </c>
      <c r="R298" s="136">
        <v>225.988682860719</v>
      </c>
      <c r="S298" s="127">
        <f t="shared" si="24"/>
        <v>-4.3551851635785788E-3</v>
      </c>
      <c r="T298" s="128">
        <f t="shared" si="25"/>
        <v>5.5604929736796649E-4</v>
      </c>
      <c r="U298" s="128">
        <f t="shared" si="26"/>
        <v>2.7749913576696317E-2</v>
      </c>
    </row>
    <row r="299" spans="12:21" x14ac:dyDescent="0.25">
      <c r="L299" s="131">
        <v>44012</v>
      </c>
      <c r="M299" s="132">
        <v>231.088690014755</v>
      </c>
      <c r="N299" s="121">
        <f t="shared" si="27"/>
        <v>-5.6391271258678932E-3</v>
      </c>
      <c r="O299" s="121">
        <f t="shared" si="28"/>
        <v>-2.0325244147466059E-2</v>
      </c>
      <c r="P299" s="121">
        <f t="shared" ref="P299:P350" si="29">M299/M287-1</f>
        <v>3.2758340255647056E-2</v>
      </c>
      <c r="Q299" s="135">
        <v>43997</v>
      </c>
      <c r="R299" s="136">
        <v>224.85953892543901</v>
      </c>
      <c r="S299" s="127">
        <f t="shared" si="24"/>
        <v>-4.9964623050433588E-3</v>
      </c>
      <c r="T299" s="128">
        <f t="shared" si="25"/>
        <v>-6.877111802382041E-3</v>
      </c>
      <c r="U299" s="128">
        <f t="shared" si="26"/>
        <v>7.0484889997837197E-3</v>
      </c>
    </row>
    <row r="300" spans="12:21" x14ac:dyDescent="0.25">
      <c r="L300" s="131">
        <v>44043</v>
      </c>
      <c r="M300" s="120">
        <v>230.70902867142999</v>
      </c>
      <c r="N300" s="121">
        <f t="shared" si="27"/>
        <v>-1.642924815146829E-3</v>
      </c>
      <c r="O300" s="121">
        <f t="shared" si="28"/>
        <v>-1.8654910883912801E-2</v>
      </c>
      <c r="P300" s="121">
        <f t="shared" si="29"/>
        <v>2.146250349867862E-2</v>
      </c>
      <c r="Q300" s="135">
        <v>44027</v>
      </c>
      <c r="R300" s="136">
        <v>224.58901615123901</v>
      </c>
      <c r="S300" s="127">
        <f t="shared" si="24"/>
        <v>-1.2030744859337084E-3</v>
      </c>
      <c r="T300" s="128">
        <f t="shared" si="25"/>
        <v>-1.0521736887107891E-2</v>
      </c>
      <c r="U300" s="128">
        <f t="shared" si="26"/>
        <v>1.8197594449955723E-3</v>
      </c>
    </row>
    <row r="301" spans="12:21" x14ac:dyDescent="0.25">
      <c r="L301" s="131">
        <v>44074</v>
      </c>
      <c r="M301" s="120">
        <v>232.83933220133099</v>
      </c>
      <c r="N301" s="121">
        <f t="shared" si="27"/>
        <v>9.2337241510167534E-3</v>
      </c>
      <c r="O301" s="121">
        <f t="shared" si="28"/>
        <v>1.8937819603483952E-3</v>
      </c>
      <c r="P301" s="121">
        <f t="shared" si="29"/>
        <v>2.3532626820992109E-2</v>
      </c>
      <c r="Q301" s="135">
        <v>44058</v>
      </c>
      <c r="R301" s="136">
        <v>226.685018287665</v>
      </c>
      <c r="S301" s="127">
        <f t="shared" si="24"/>
        <v>9.332611952022285E-3</v>
      </c>
      <c r="T301" s="128">
        <f t="shared" si="25"/>
        <v>3.0812845056280569E-3</v>
      </c>
      <c r="U301" s="128">
        <f t="shared" si="26"/>
        <v>1.0727383269307111E-2</v>
      </c>
    </row>
    <row r="302" spans="12:21" x14ac:dyDescent="0.25">
      <c r="L302" s="131">
        <v>44104</v>
      </c>
      <c r="M302" s="120">
        <v>236.41392355434101</v>
      </c>
      <c r="N302" s="121">
        <f t="shared" si="27"/>
        <v>1.5352180060021592E-2</v>
      </c>
      <c r="O302" s="121">
        <f t="shared" si="28"/>
        <v>2.304411150215091E-2</v>
      </c>
      <c r="P302" s="121">
        <f t="shared" si="29"/>
        <v>3.7313523118115421E-2</v>
      </c>
      <c r="Q302" s="135">
        <v>44089</v>
      </c>
      <c r="R302" s="136">
        <v>230.15109298246301</v>
      </c>
      <c r="S302" s="127">
        <f t="shared" si="24"/>
        <v>1.5290268059971801E-2</v>
      </c>
      <c r="T302" s="128">
        <f t="shared" si="25"/>
        <v>2.3532708829304472E-2</v>
      </c>
      <c r="U302" s="128">
        <f t="shared" si="26"/>
        <v>3.0684150003730482E-2</v>
      </c>
    </row>
    <row r="303" spans="12:21" x14ac:dyDescent="0.25">
      <c r="L303" s="131">
        <v>44135</v>
      </c>
      <c r="M303" s="120">
        <v>242.32772720401499</v>
      </c>
      <c r="N303" s="121">
        <f t="shared" si="27"/>
        <v>2.5014616570646631E-2</v>
      </c>
      <c r="O303" s="121">
        <f t="shared" si="28"/>
        <v>5.036083156126514E-2</v>
      </c>
      <c r="P303" s="121">
        <f t="shared" si="29"/>
        <v>6.7622150752967514E-2</v>
      </c>
      <c r="Q303" s="135">
        <v>44119</v>
      </c>
      <c r="R303" s="136">
        <v>234.33967419418499</v>
      </c>
      <c r="S303" s="127">
        <f t="shared" si="24"/>
        <v>1.8199267087735116E-2</v>
      </c>
      <c r="T303" s="128">
        <f t="shared" si="25"/>
        <v>4.3415560609517234E-2</v>
      </c>
      <c r="U303" s="128">
        <f t="shared" si="26"/>
        <v>5.3741429482746739E-2</v>
      </c>
    </row>
    <row r="304" spans="12:21" x14ac:dyDescent="0.25">
      <c r="L304" s="131">
        <v>44165</v>
      </c>
      <c r="M304" s="120">
        <v>246.606823542315</v>
      </c>
      <c r="N304" s="121">
        <f t="shared" si="27"/>
        <v>1.7658302612220123E-2</v>
      </c>
      <c r="O304" s="121">
        <f t="shared" si="28"/>
        <v>5.912871854949131E-2</v>
      </c>
      <c r="P304" s="121">
        <f t="shared" si="29"/>
        <v>9.1459256528883204E-2</v>
      </c>
      <c r="Q304" s="135">
        <v>44150</v>
      </c>
      <c r="R304" s="136">
        <v>238.45426639318501</v>
      </c>
      <c r="S304" s="127">
        <f t="shared" si="24"/>
        <v>1.7558239820673505E-2</v>
      </c>
      <c r="T304" s="128">
        <f t="shared" si="25"/>
        <v>5.1918949891010202E-2</v>
      </c>
      <c r="U304" s="128">
        <f t="shared" si="26"/>
        <v>7.2667637362105575E-2</v>
      </c>
    </row>
    <row r="305" spans="12:21" x14ac:dyDescent="0.25">
      <c r="L305" s="131">
        <v>44196</v>
      </c>
      <c r="M305" s="120">
        <v>248.56230205623899</v>
      </c>
      <c r="N305" s="121">
        <f t="shared" si="27"/>
        <v>7.9295393608136422E-3</v>
      </c>
      <c r="O305" s="121">
        <f t="shared" si="28"/>
        <v>5.1386053406899279E-2</v>
      </c>
      <c r="P305" s="121">
        <f t="shared" si="29"/>
        <v>9.4705794776116292E-2</v>
      </c>
      <c r="Q305" s="135">
        <v>44180</v>
      </c>
      <c r="R305" s="136">
        <v>240.12407240098901</v>
      </c>
      <c r="S305" s="127">
        <f t="shared" si="24"/>
        <v>7.002625841261656E-3</v>
      </c>
      <c r="T305" s="128">
        <f t="shared" si="25"/>
        <v>4.3332313956405688E-2</v>
      </c>
      <c r="U305" s="128">
        <f t="shared" si="26"/>
        <v>7.5522030024640641E-2</v>
      </c>
    </row>
    <row r="306" spans="12:21" x14ac:dyDescent="0.25">
      <c r="L306" s="131">
        <v>44227</v>
      </c>
      <c r="M306" s="120">
        <v>247.61344358551599</v>
      </c>
      <c r="N306" s="121">
        <f t="shared" si="27"/>
        <v>-3.8173868799634691E-3</v>
      </c>
      <c r="O306" s="121">
        <f t="shared" si="28"/>
        <v>2.1812264087514022E-2</v>
      </c>
      <c r="P306" s="121">
        <f t="shared" si="29"/>
        <v>7.628542605593025E-2</v>
      </c>
      <c r="Q306" s="135">
        <v>44211</v>
      </c>
      <c r="R306" s="136">
        <v>240.058159765304</v>
      </c>
      <c r="S306" s="127">
        <f t="shared" si="24"/>
        <v>-2.7449407727409003E-4</v>
      </c>
      <c r="T306" s="128">
        <f t="shared" si="25"/>
        <v>2.4402549806314067E-2</v>
      </c>
      <c r="U306" s="128">
        <f t="shared" si="26"/>
        <v>6.8362527336872647E-2</v>
      </c>
    </row>
    <row r="307" spans="12:21" x14ac:dyDescent="0.25">
      <c r="L307" s="131">
        <v>44255</v>
      </c>
      <c r="M307" s="120">
        <v>246.88689538816001</v>
      </c>
      <c r="N307" s="121">
        <f t="shared" si="27"/>
        <v>-2.9342033567941739E-3</v>
      </c>
      <c r="O307" s="121">
        <f t="shared" si="28"/>
        <v>1.1357019316091677E-3</v>
      </c>
      <c r="P307" s="121">
        <f t="shared" si="29"/>
        <v>5.4520207628129702E-2</v>
      </c>
      <c r="Q307" s="135">
        <v>44242</v>
      </c>
      <c r="R307" s="136">
        <v>238.79481421617601</v>
      </c>
      <c r="S307" s="127">
        <f t="shared" si="24"/>
        <v>-5.2626644741554651E-3</v>
      </c>
      <c r="T307" s="128">
        <f t="shared" si="25"/>
        <v>1.4281473262862665E-3</v>
      </c>
      <c r="U307" s="128">
        <f t="shared" si="26"/>
        <v>5.7254694705626274E-2</v>
      </c>
    </row>
    <row r="308" spans="12:21" x14ac:dyDescent="0.25">
      <c r="L308" s="131">
        <v>44286</v>
      </c>
      <c r="M308" s="120">
        <v>248.940697759606</v>
      </c>
      <c r="N308" s="121">
        <f t="shared" si="27"/>
        <v>8.3187986475221631E-3</v>
      </c>
      <c r="O308" s="121">
        <f t="shared" si="28"/>
        <v>1.522337459207268E-3</v>
      </c>
      <c r="P308" s="121">
        <f t="shared" si="29"/>
        <v>5.5356353804375535E-2</v>
      </c>
      <c r="Q308" s="135">
        <v>44270</v>
      </c>
      <c r="R308" s="136">
        <v>240.99873811013401</v>
      </c>
      <c r="S308" s="127">
        <f t="shared" si="24"/>
        <v>9.2293624599519841E-3</v>
      </c>
      <c r="T308" s="128">
        <f t="shared" si="25"/>
        <v>3.6425573679441658E-3</v>
      </c>
      <c r="U308" s="128">
        <f t="shared" si="26"/>
        <v>6.4403867355080857E-2</v>
      </c>
    </row>
    <row r="309" spans="12:21" x14ac:dyDescent="0.25">
      <c r="L309" s="131">
        <v>44316</v>
      </c>
      <c r="M309" s="120">
        <v>252.88187857195501</v>
      </c>
      <c r="N309" s="121">
        <f t="shared" si="27"/>
        <v>1.5831805919315434E-2</v>
      </c>
      <c r="O309" s="121">
        <f t="shared" si="28"/>
        <v>2.1276853591430722E-2</v>
      </c>
      <c r="P309" s="121">
        <f t="shared" si="29"/>
        <v>7.5659635394973002E-2</v>
      </c>
      <c r="Q309" s="135">
        <v>44301</v>
      </c>
      <c r="R309" s="136">
        <v>243.13329958356599</v>
      </c>
      <c r="S309" s="127">
        <f t="shared" si="24"/>
        <v>8.8571479260464159E-3</v>
      </c>
      <c r="T309" s="128">
        <f t="shared" si="25"/>
        <v>1.2809978303876202E-2</v>
      </c>
      <c r="U309" s="128">
        <f t="shared" si="26"/>
        <v>7.1179343939283379E-2</v>
      </c>
    </row>
    <row r="310" spans="12:21" x14ac:dyDescent="0.25">
      <c r="L310" s="131">
        <v>44347</v>
      </c>
      <c r="M310" s="120">
        <v>257.1573032901</v>
      </c>
      <c r="N310" s="121">
        <f t="shared" si="27"/>
        <v>1.6906805431408101E-2</v>
      </c>
      <c r="O310" s="121">
        <f t="shared" si="28"/>
        <v>4.1599647829799524E-2</v>
      </c>
      <c r="P310" s="121">
        <f t="shared" si="29"/>
        <v>0.10653256353296592</v>
      </c>
      <c r="Q310" s="135">
        <v>44331</v>
      </c>
      <c r="R310" s="136">
        <v>246.42006093878601</v>
      </c>
      <c r="S310" s="127">
        <f t="shared" si="24"/>
        <v>1.3518351294740549E-2</v>
      </c>
      <c r="T310" s="128">
        <f t="shared" si="25"/>
        <v>3.1932212379231162E-2</v>
      </c>
      <c r="U310" s="128">
        <f t="shared" si="26"/>
        <v>9.0408855078195405E-2</v>
      </c>
    </row>
    <row r="311" spans="12:21" x14ac:dyDescent="0.25">
      <c r="L311" s="131">
        <v>44377</v>
      </c>
      <c r="M311" s="120">
        <v>261.156046694243</v>
      </c>
      <c r="N311" s="121">
        <f t="shared" si="27"/>
        <v>1.5549795214767848E-2</v>
      </c>
      <c r="O311" s="121">
        <f t="shared" si="28"/>
        <v>4.9069312669931531E-2</v>
      </c>
      <c r="P311" s="121">
        <f t="shared" si="29"/>
        <v>0.13011176218779119</v>
      </c>
      <c r="Q311" s="135">
        <v>44362</v>
      </c>
      <c r="R311" s="136">
        <v>249.98142142386101</v>
      </c>
      <c r="S311" s="127">
        <f t="shared" si="24"/>
        <v>1.4452396738752871E-2</v>
      </c>
      <c r="T311" s="128">
        <f t="shared" si="25"/>
        <v>3.7272740032447738E-2</v>
      </c>
      <c r="U311" s="128">
        <f t="shared" si="26"/>
        <v>0.11172255630548156</v>
      </c>
    </row>
    <row r="312" spans="12:21" x14ac:dyDescent="0.25">
      <c r="L312" s="131">
        <v>44408</v>
      </c>
      <c r="M312" s="120">
        <v>264.79904619750499</v>
      </c>
      <c r="N312" s="121">
        <f t="shared" si="27"/>
        <v>1.3949512367703809E-2</v>
      </c>
      <c r="O312" s="121">
        <f t="shared" si="28"/>
        <v>4.7125431418206798E-2</v>
      </c>
      <c r="P312" s="121">
        <f t="shared" si="29"/>
        <v>0.14776195679201254</v>
      </c>
      <c r="Q312" s="135">
        <v>44392</v>
      </c>
      <c r="R312" s="136">
        <v>257.08553483899902</v>
      </c>
      <c r="S312" s="127">
        <f t="shared" si="24"/>
        <v>2.8418565566488585E-2</v>
      </c>
      <c r="T312" s="128">
        <f t="shared" si="25"/>
        <v>5.7385126921446705E-2</v>
      </c>
      <c r="U312" s="128">
        <f t="shared" si="26"/>
        <v>0.14469326792845805</v>
      </c>
    </row>
    <row r="313" spans="12:21" x14ac:dyDescent="0.25">
      <c r="L313" s="131">
        <v>44439</v>
      </c>
      <c r="M313" s="120">
        <v>269.09004710479797</v>
      </c>
      <c r="N313" s="121">
        <f t="shared" si="27"/>
        <v>1.6204744574844332E-2</v>
      </c>
      <c r="O313" s="121">
        <f t="shared" si="28"/>
        <v>4.6402507967026718E-2</v>
      </c>
      <c r="P313" s="121">
        <f t="shared" si="29"/>
        <v>0.15568982508557361</v>
      </c>
      <c r="Q313" s="135">
        <v>44423</v>
      </c>
      <c r="R313" s="136">
        <v>265.14648201224702</v>
      </c>
      <c r="S313" s="127">
        <f t="shared" si="24"/>
        <v>3.1355117580988079E-2</v>
      </c>
      <c r="T313" s="128">
        <f t="shared" si="25"/>
        <v>7.5993898394956183E-2</v>
      </c>
      <c r="U313" s="128">
        <f t="shared" si="26"/>
        <v>0.16966919126421542</v>
      </c>
    </row>
    <row r="314" spans="12:21" x14ac:dyDescent="0.25">
      <c r="L314" s="131">
        <v>44469</v>
      </c>
      <c r="M314" s="120">
        <v>271.72274125775198</v>
      </c>
      <c r="N314" s="121">
        <f t="shared" si="27"/>
        <v>9.7836920439078323E-3</v>
      </c>
      <c r="O314" s="121">
        <f t="shared" si="28"/>
        <v>4.0461228821863315E-2</v>
      </c>
      <c r="P314" s="121">
        <f t="shared" si="29"/>
        <v>0.1493516844209688</v>
      </c>
      <c r="Q314" s="135">
        <v>44454</v>
      </c>
      <c r="R314" s="136">
        <v>272.068338599193</v>
      </c>
      <c r="S314" s="127">
        <f t="shared" si="24"/>
        <v>2.6105783242586167E-2</v>
      </c>
      <c r="T314" s="128">
        <f t="shared" si="25"/>
        <v>8.8354234684833166E-2</v>
      </c>
      <c r="U314" s="128">
        <f t="shared" si="26"/>
        <v>0.18212924854510248</v>
      </c>
    </row>
    <row r="315" spans="12:21" x14ac:dyDescent="0.25">
      <c r="L315" s="131">
        <v>44500</v>
      </c>
      <c r="M315" s="120">
        <v>277.421704286448</v>
      </c>
      <c r="N315" s="121">
        <f t="shared" si="27"/>
        <v>2.0973448899847869E-2</v>
      </c>
      <c r="O315" s="121">
        <f t="shared" si="28"/>
        <v>4.7668820073952123E-2</v>
      </c>
      <c r="P315" s="121">
        <f t="shared" si="29"/>
        <v>0.14482031209283575</v>
      </c>
      <c r="Q315" s="135">
        <v>44484</v>
      </c>
      <c r="R315" s="136">
        <v>276.88697563568701</v>
      </c>
      <c r="S315" s="127">
        <f t="shared" si="24"/>
        <v>1.771112751047732E-2</v>
      </c>
      <c r="T315" s="128">
        <f t="shared" si="25"/>
        <v>7.7022773020227309E-2</v>
      </c>
      <c r="U315" s="128">
        <f t="shared" si="26"/>
        <v>0.18156251854410832</v>
      </c>
    </row>
    <row r="316" spans="12:21" x14ac:dyDescent="0.25">
      <c r="L316" s="131">
        <v>44530</v>
      </c>
      <c r="M316" s="120">
        <v>282.16176887719803</v>
      </c>
      <c r="N316" s="121">
        <f t="shared" si="27"/>
        <v>1.7086134637309236E-2</v>
      </c>
      <c r="O316" s="121">
        <f t="shared" si="28"/>
        <v>4.8577500034065579E-2</v>
      </c>
      <c r="P316" s="121">
        <f t="shared" si="29"/>
        <v>0.144176648578348</v>
      </c>
      <c r="Q316" s="135">
        <v>44515</v>
      </c>
      <c r="R316" s="136">
        <v>283.19528820707097</v>
      </c>
      <c r="S316" s="127">
        <f t="shared" si="24"/>
        <v>2.2782987740398886E-2</v>
      </c>
      <c r="T316" s="128">
        <f t="shared" si="25"/>
        <v>6.8071075497016409E-2</v>
      </c>
      <c r="U316" s="128">
        <f t="shared" si="26"/>
        <v>0.18762936176664136</v>
      </c>
    </row>
    <row r="317" spans="12:21" x14ac:dyDescent="0.25">
      <c r="L317" s="131">
        <v>44561</v>
      </c>
      <c r="M317" s="120">
        <v>286.02725578900697</v>
      </c>
      <c r="N317" s="121">
        <f t="shared" si="27"/>
        <v>1.3699541674943472E-2</v>
      </c>
      <c r="O317" s="121">
        <f t="shared" si="28"/>
        <v>5.2643788536219649E-2</v>
      </c>
      <c r="P317" s="121">
        <f t="shared" si="29"/>
        <v>0.15072661229332862</v>
      </c>
      <c r="Q317" s="135">
        <v>44545</v>
      </c>
      <c r="R317" s="136">
        <v>288.25791418247297</v>
      </c>
      <c r="S317" s="127">
        <f t="shared" si="24"/>
        <v>1.7876801579058244E-2</v>
      </c>
      <c r="T317" s="128">
        <f t="shared" si="25"/>
        <v>5.9505548005459818E-2</v>
      </c>
      <c r="U317" s="128">
        <f t="shared" si="26"/>
        <v>0.20045404569477765</v>
      </c>
    </row>
    <row r="318" spans="12:21" x14ac:dyDescent="0.25">
      <c r="L318" s="131">
        <v>44592</v>
      </c>
      <c r="M318" s="120">
        <v>284.83144545098702</v>
      </c>
      <c r="N318" s="121">
        <f t="shared" si="27"/>
        <v>-4.1807566020982678E-3</v>
      </c>
      <c r="O318" s="121">
        <f t="shared" si="28"/>
        <v>2.6709305905237235E-2</v>
      </c>
      <c r="P318" s="121">
        <f t="shared" si="29"/>
        <v>0.15030687076817539</v>
      </c>
      <c r="Q318" s="135">
        <v>44576</v>
      </c>
      <c r="R318" s="136">
        <v>291.490278270761</v>
      </c>
      <c r="S318" s="127">
        <f t="shared" si="24"/>
        <v>1.1213444381762416E-2</v>
      </c>
      <c r="T318" s="128">
        <f t="shared" si="25"/>
        <v>5.2741024028115424E-2</v>
      </c>
      <c r="U318" s="128">
        <f t="shared" si="26"/>
        <v>0.21424857441105227</v>
      </c>
    </row>
    <row r="319" spans="12:21" x14ac:dyDescent="0.25">
      <c r="L319" s="131">
        <v>44620</v>
      </c>
      <c r="M319" s="120">
        <v>284.64763564429398</v>
      </c>
      <c r="N319" s="121">
        <f t="shared" si="27"/>
        <v>-6.453283499018303E-4</v>
      </c>
      <c r="O319" s="121">
        <f t="shared" si="28"/>
        <v>8.8100764926017927E-3</v>
      </c>
      <c r="P319" s="121">
        <f t="shared" si="29"/>
        <v>0.15294752763918829</v>
      </c>
      <c r="Q319" s="135">
        <v>44607</v>
      </c>
      <c r="R319" s="136">
        <v>287.99347187094997</v>
      </c>
      <c r="S319" s="127">
        <f t="shared" si="24"/>
        <v>-1.1996305401866247E-2</v>
      </c>
      <c r="T319" s="128">
        <f t="shared" si="25"/>
        <v>1.6943020818801946E-2</v>
      </c>
      <c r="U319" s="128">
        <f t="shared" si="26"/>
        <v>0.20602900367105725</v>
      </c>
    </row>
    <row r="320" spans="12:21" x14ac:dyDescent="0.25">
      <c r="L320" s="131">
        <v>44651</v>
      </c>
      <c r="M320" s="120">
        <v>288.02166395983699</v>
      </c>
      <c r="N320" s="121">
        <f t="shared" si="27"/>
        <v>1.1853350925982387E-2</v>
      </c>
      <c r="O320" s="121">
        <f t="shared" si="28"/>
        <v>6.972790636082582E-3</v>
      </c>
      <c r="P320" s="121">
        <f t="shared" si="29"/>
        <v>0.15698906025390125</v>
      </c>
      <c r="Q320" s="135">
        <v>44635</v>
      </c>
      <c r="R320" s="136">
        <v>285.82044294678099</v>
      </c>
      <c r="S320" s="127">
        <f t="shared" si="24"/>
        <v>-7.5454103527136107E-3</v>
      </c>
      <c r="T320" s="128">
        <f t="shared" si="25"/>
        <v>-8.4558692607100694E-3</v>
      </c>
      <c r="U320" s="128">
        <f t="shared" si="26"/>
        <v>0.18598315156390521</v>
      </c>
    </row>
    <row r="321" spans="12:21" x14ac:dyDescent="0.25">
      <c r="L321" s="131">
        <v>44681</v>
      </c>
      <c r="M321" s="120">
        <v>296.67942711772099</v>
      </c>
      <c r="N321" s="121">
        <f t="shared" si="27"/>
        <v>3.0059416499625735E-2</v>
      </c>
      <c r="O321" s="121">
        <f t="shared" si="28"/>
        <v>4.1596466457467507E-2</v>
      </c>
      <c r="P321" s="121">
        <f t="shared" si="29"/>
        <v>0.17319370131657674</v>
      </c>
      <c r="Q321" s="135">
        <v>44666</v>
      </c>
      <c r="R321" s="136">
        <v>286.89422246940302</v>
      </c>
      <c r="S321" s="127">
        <f t="shared" si="24"/>
        <v>3.7568324768917361E-3</v>
      </c>
      <c r="T321" s="128">
        <f t="shared" si="25"/>
        <v>-1.5767441125733805E-2</v>
      </c>
      <c r="U321" s="128">
        <f t="shared" si="26"/>
        <v>0.17998736890746714</v>
      </c>
    </row>
    <row r="322" spans="12:21" x14ac:dyDescent="0.25">
      <c r="L322" s="131">
        <v>44712</v>
      </c>
      <c r="M322" s="120">
        <v>303.41649609201897</v>
      </c>
      <c r="N322" s="121">
        <f t="shared" si="27"/>
        <v>2.2708244517489762E-2</v>
      </c>
      <c r="O322" s="121">
        <f t="shared" si="28"/>
        <v>6.5937173183406417E-2</v>
      </c>
      <c r="P322" s="121">
        <f t="shared" si="29"/>
        <v>0.17988675495532713</v>
      </c>
      <c r="Q322" s="135">
        <v>44696</v>
      </c>
      <c r="R322" s="136">
        <v>292.84877093808399</v>
      </c>
      <c r="S322" s="127">
        <f t="shared" si="24"/>
        <v>2.0755205237066088E-2</v>
      </c>
      <c r="T322" s="128">
        <f t="shared" si="25"/>
        <v>1.6859059462673187E-2</v>
      </c>
      <c r="U322" s="128">
        <f t="shared" si="26"/>
        <v>0.18841286631623499</v>
      </c>
    </row>
    <row r="323" spans="12:21" x14ac:dyDescent="0.25">
      <c r="L323" s="131">
        <v>44742</v>
      </c>
      <c r="M323" s="120">
        <v>306.136510202203</v>
      </c>
      <c r="N323" s="121">
        <f t="shared" si="27"/>
        <v>8.9646217170706866E-3</v>
      </c>
      <c r="O323" s="121">
        <f t="shared" si="28"/>
        <v>6.2894040654150274E-2</v>
      </c>
      <c r="P323" s="121">
        <f t="shared" si="29"/>
        <v>0.17223596419585241</v>
      </c>
      <c r="Q323" s="135">
        <v>44727</v>
      </c>
      <c r="R323" s="136">
        <v>297.83511876688402</v>
      </c>
      <c r="S323" s="127">
        <f t="shared" si="24"/>
        <v>1.702704031445057E-2</v>
      </c>
      <c r="T323" s="128">
        <f t="shared" si="25"/>
        <v>4.2035746975383814E-2</v>
      </c>
      <c r="U323" s="128">
        <f t="shared" si="26"/>
        <v>0.19142901528623479</v>
      </c>
    </row>
    <row r="324" spans="12:21" x14ac:dyDescent="0.25">
      <c r="L324" s="131">
        <v>44773</v>
      </c>
      <c r="M324" s="120">
        <v>304.51939396224998</v>
      </c>
      <c r="N324" s="121">
        <f t="shared" si="27"/>
        <v>-5.2823370818623205E-3</v>
      </c>
      <c r="O324" s="121">
        <f t="shared" si="28"/>
        <v>2.6425717889154932E-2</v>
      </c>
      <c r="P324" s="121">
        <f t="shared" si="29"/>
        <v>0.1500018536136225</v>
      </c>
      <c r="Q324" s="135">
        <v>44757</v>
      </c>
      <c r="R324" s="136">
        <v>301.00299191497498</v>
      </c>
      <c r="S324" s="127">
        <f t="shared" si="24"/>
        <v>1.0636331810723876E-2</v>
      </c>
      <c r="T324" s="128">
        <f t="shared" si="25"/>
        <v>4.9177600455431403E-2</v>
      </c>
      <c r="U324" s="128">
        <f t="shared" si="26"/>
        <v>0.17082819188360587</v>
      </c>
    </row>
    <row r="325" spans="12:21" x14ac:dyDescent="0.25">
      <c r="L325" s="131">
        <v>44804</v>
      </c>
      <c r="M325" s="120">
        <v>305.16490955990201</v>
      </c>
      <c r="N325" s="121">
        <f t="shared" si="27"/>
        <v>2.1197848493421656E-3</v>
      </c>
      <c r="O325" s="121">
        <f t="shared" si="28"/>
        <v>5.7624206013926482E-3</v>
      </c>
      <c r="P325" s="121">
        <f t="shared" si="29"/>
        <v>0.13406241829915988</v>
      </c>
      <c r="Q325" s="135">
        <v>44788</v>
      </c>
      <c r="R325" s="136">
        <v>299.63915082768699</v>
      </c>
      <c r="S325" s="127">
        <f t="shared" si="24"/>
        <v>-4.5309884749359375E-3</v>
      </c>
      <c r="T325" s="128">
        <f t="shared" si="25"/>
        <v>2.3187325894697519E-2</v>
      </c>
      <c r="U325" s="128">
        <f t="shared" si="26"/>
        <v>0.13008910604307689</v>
      </c>
    </row>
    <row r="326" spans="12:21" x14ac:dyDescent="0.25">
      <c r="L326" s="131">
        <v>44834</v>
      </c>
      <c r="M326" s="120">
        <v>304.38220468134699</v>
      </c>
      <c r="N326" s="121">
        <f t="shared" si="27"/>
        <v>-2.5648587174843529E-3</v>
      </c>
      <c r="O326" s="121">
        <f t="shared" si="28"/>
        <v>-5.730468148661183E-3</v>
      </c>
      <c r="P326" s="121">
        <f t="shared" si="29"/>
        <v>0.12019407456446474</v>
      </c>
      <c r="Q326" s="135">
        <v>44819</v>
      </c>
      <c r="R326" s="136">
        <v>295.80526607175</v>
      </c>
      <c r="S326" s="127">
        <f t="shared" si="24"/>
        <v>-1.2795006077632842E-2</v>
      </c>
      <c r="T326" s="128">
        <f t="shared" si="25"/>
        <v>-6.8153571128151125E-3</v>
      </c>
      <c r="U326" s="128">
        <f t="shared" si="26"/>
        <v>8.72461955506183E-2</v>
      </c>
    </row>
    <row r="327" spans="12:21" x14ac:dyDescent="0.25">
      <c r="L327" s="131">
        <v>44865</v>
      </c>
      <c r="M327" s="120">
        <v>305.98842614616302</v>
      </c>
      <c r="N327" s="121">
        <f t="shared" si="27"/>
        <v>5.2769887336139298E-3</v>
      </c>
      <c r="O327" s="121">
        <f t="shared" si="28"/>
        <v>4.824100576317214E-3</v>
      </c>
      <c r="P327" s="121">
        <f t="shared" si="29"/>
        <v>0.10297219510344746</v>
      </c>
      <c r="Q327" s="135">
        <v>44849</v>
      </c>
      <c r="R327" s="136">
        <v>287.920646273302</v>
      </c>
      <c r="S327" s="127">
        <f t="shared" si="24"/>
        <v>-2.6654764815902676E-2</v>
      </c>
      <c r="T327" s="128">
        <f t="shared" si="25"/>
        <v>-4.3462510317400338E-2</v>
      </c>
      <c r="U327" s="128">
        <f t="shared" si="26"/>
        <v>3.9849005581730657E-2</v>
      </c>
    </row>
    <row r="328" spans="12:21" x14ac:dyDescent="0.25">
      <c r="L328" s="131">
        <v>44895</v>
      </c>
      <c r="M328" s="120">
        <v>303.929843764917</v>
      </c>
      <c r="N328" s="121">
        <f t="shared" si="27"/>
        <v>-6.7276478629381131E-3</v>
      </c>
      <c r="O328" s="121">
        <f t="shared" si="28"/>
        <v>-4.0472077761698477E-3</v>
      </c>
      <c r="P328" s="121">
        <f t="shared" si="29"/>
        <v>7.7147499373640738E-2</v>
      </c>
      <c r="Q328" s="135">
        <v>44880</v>
      </c>
      <c r="R328" s="136">
        <v>282.30913484252397</v>
      </c>
      <c r="S328" s="127">
        <f t="shared" ref="S328:S350" si="30">R328/R327-1</f>
        <v>-1.9489784784142983E-2</v>
      </c>
      <c r="T328" s="128">
        <f t="shared" si="25"/>
        <v>-5.7836287205102144E-2</v>
      </c>
      <c r="U328" s="128">
        <f t="shared" si="26"/>
        <v>-3.1291246763224256E-3</v>
      </c>
    </row>
    <row r="329" spans="12:21" x14ac:dyDescent="0.25">
      <c r="L329" s="131">
        <v>44926</v>
      </c>
      <c r="M329" s="120">
        <v>301.63858371824</v>
      </c>
      <c r="N329" s="121">
        <f t="shared" si="27"/>
        <v>-7.5387794047933054E-3</v>
      </c>
      <c r="O329" s="121">
        <f t="shared" si="28"/>
        <v>-9.0137364172758749E-3</v>
      </c>
      <c r="P329" s="121">
        <f t="shared" si="29"/>
        <v>5.457986123094849E-2</v>
      </c>
      <c r="Q329" s="135">
        <v>44910</v>
      </c>
      <c r="R329" s="136">
        <v>278.24537433170502</v>
      </c>
      <c r="S329" s="127">
        <f t="shared" si="30"/>
        <v>-1.4394718446095522E-2</v>
      </c>
      <c r="T329" s="128">
        <f t="shared" si="25"/>
        <v>-5.9363012610416765E-2</v>
      </c>
      <c r="U329" s="128">
        <f t="shared" si="26"/>
        <v>-3.4734657257076473E-2</v>
      </c>
    </row>
    <row r="330" spans="12:21" x14ac:dyDescent="0.25">
      <c r="L330" s="131">
        <v>44957</v>
      </c>
      <c r="M330" s="120">
        <v>300.10459109576698</v>
      </c>
      <c r="N330" s="121">
        <f t="shared" si="27"/>
        <v>-5.0855318426568097E-3</v>
      </c>
      <c r="O330" s="121">
        <f t="shared" si="28"/>
        <v>-1.9228946416376846E-2</v>
      </c>
      <c r="P330" s="121">
        <f t="shared" si="29"/>
        <v>5.3621697634533616E-2</v>
      </c>
      <c r="Q330" s="135">
        <v>44941</v>
      </c>
      <c r="R330" s="136">
        <v>276.38391291882499</v>
      </c>
      <c r="S330" s="127">
        <f t="shared" si="30"/>
        <v>-6.6899994918188099E-3</v>
      </c>
      <c r="T330" s="128">
        <f t="shared" ref="T330:T350" si="31">R330/R327-1</f>
        <v>-4.0069142327244012E-2</v>
      </c>
      <c r="U330" s="128">
        <f t="shared" si="26"/>
        <v>-5.1824594087847897E-2</v>
      </c>
    </row>
    <row r="331" spans="12:21" x14ac:dyDescent="0.25">
      <c r="L331" s="131">
        <v>44985</v>
      </c>
      <c r="M331" s="120">
        <v>301.618742685146</v>
      </c>
      <c r="N331" s="121">
        <f t="shared" si="27"/>
        <v>5.0454129470343112E-3</v>
      </c>
      <c r="O331" s="121">
        <f t="shared" si="28"/>
        <v>-7.604061026526221E-3</v>
      </c>
      <c r="P331" s="121">
        <f t="shared" si="29"/>
        <v>5.9621457956038348E-2</v>
      </c>
      <c r="Q331" s="135">
        <v>44972</v>
      </c>
      <c r="R331" s="136">
        <v>273.880276920771</v>
      </c>
      <c r="S331" s="127">
        <f t="shared" si="30"/>
        <v>-9.0585445860928981E-3</v>
      </c>
      <c r="T331" s="128">
        <f t="shared" si="31"/>
        <v>-2.9856837351206256E-2</v>
      </c>
      <c r="U331" s="128">
        <f t="shared" si="26"/>
        <v>-4.9005259940416712E-2</v>
      </c>
    </row>
    <row r="332" spans="12:21" x14ac:dyDescent="0.25">
      <c r="L332" s="131">
        <v>45016</v>
      </c>
      <c r="M332" s="120">
        <v>303.709690053624</v>
      </c>
      <c r="N332" s="121">
        <f t="shared" si="27"/>
        <v>6.9324185555030837E-3</v>
      </c>
      <c r="O332" s="121">
        <f t="shared" si="28"/>
        <v>6.8661850544908809E-3</v>
      </c>
      <c r="P332" s="121">
        <f t="shared" si="29"/>
        <v>5.4468215613026283E-2</v>
      </c>
      <c r="Q332" s="135">
        <v>45000</v>
      </c>
      <c r="R332" s="136">
        <v>268.37919479670302</v>
      </c>
      <c r="S332" s="127">
        <f t="shared" si="30"/>
        <v>-2.0085718423818233E-2</v>
      </c>
      <c r="T332" s="128">
        <f t="shared" si="31"/>
        <v>-3.5458557248970513E-2</v>
      </c>
      <c r="U332" s="128">
        <f t="shared" si="26"/>
        <v>-6.1021695895018491E-2</v>
      </c>
    </row>
    <row r="333" spans="12:21" x14ac:dyDescent="0.25">
      <c r="L333" s="131">
        <v>45046</v>
      </c>
      <c r="M333" s="120">
        <v>303.77213475380802</v>
      </c>
      <c r="N333" s="121">
        <f t="shared" si="27"/>
        <v>2.0560654542500778E-4</v>
      </c>
      <c r="O333" s="121">
        <f t="shared" si="28"/>
        <v>1.2220884874335924E-2</v>
      </c>
      <c r="P333" s="121">
        <f t="shared" si="29"/>
        <v>2.3906974962819572E-2</v>
      </c>
      <c r="Q333" s="135">
        <v>45031</v>
      </c>
      <c r="R333" s="136">
        <v>265.93976309201503</v>
      </c>
      <c r="S333" s="127">
        <f t="shared" si="30"/>
        <v>-9.0894963245413685E-3</v>
      </c>
      <c r="T333" s="128">
        <f t="shared" si="31"/>
        <v>-3.7788559097060914E-2</v>
      </c>
      <c r="U333" s="128">
        <f t="shared" si="26"/>
        <v>-7.3038973029938781E-2</v>
      </c>
    </row>
    <row r="334" spans="12:21" x14ac:dyDescent="0.25">
      <c r="L334" s="131">
        <v>45077</v>
      </c>
      <c r="M334" s="120">
        <v>307.141670535782</v>
      </c>
      <c r="N334" s="121">
        <f t="shared" si="27"/>
        <v>1.1092313601130055E-2</v>
      </c>
      <c r="O334" s="121">
        <f t="shared" si="28"/>
        <v>1.8310957076037138E-2</v>
      </c>
      <c r="P334" s="121">
        <f t="shared" si="29"/>
        <v>1.2277428853549432E-2</v>
      </c>
      <c r="Q334" s="135">
        <v>45061</v>
      </c>
      <c r="R334" s="136">
        <v>264.78212774541498</v>
      </c>
      <c r="S334" s="127">
        <f t="shared" si="30"/>
        <v>-4.3529983374449577E-3</v>
      </c>
      <c r="T334" s="128">
        <f t="shared" si="31"/>
        <v>-3.3219439083552404E-2</v>
      </c>
      <c r="U334" s="128">
        <f t="shared" si="26"/>
        <v>-9.58400580025075E-2</v>
      </c>
    </row>
    <row r="335" spans="12:21" x14ac:dyDescent="0.25">
      <c r="L335" s="131">
        <v>45107</v>
      </c>
      <c r="M335" s="120">
        <v>308.55639749344601</v>
      </c>
      <c r="N335" s="121">
        <f t="shared" si="27"/>
        <v>4.6061055642372395E-3</v>
      </c>
      <c r="O335" s="121">
        <f t="shared" si="28"/>
        <v>1.5958356280849184E-2</v>
      </c>
      <c r="P335" s="121">
        <f t="shared" si="29"/>
        <v>7.9046020667208339E-3</v>
      </c>
      <c r="Q335" s="135">
        <v>45092</v>
      </c>
      <c r="R335" s="136">
        <v>269.97350446846599</v>
      </c>
      <c r="S335" s="127">
        <f t="shared" si="30"/>
        <v>1.9606220281009445E-2</v>
      </c>
      <c r="T335" s="128">
        <f t="shared" si="31"/>
        <v>5.9405114206809717E-3</v>
      </c>
      <c r="U335" s="128">
        <f t="shared" si="26"/>
        <v>-9.3547108929841638E-2</v>
      </c>
    </row>
    <row r="336" spans="12:21" x14ac:dyDescent="0.25">
      <c r="L336" s="131">
        <v>45138</v>
      </c>
      <c r="M336" s="120">
        <v>313.61208873290502</v>
      </c>
      <c r="N336" s="121">
        <f t="shared" si="27"/>
        <v>1.6384982714760854E-2</v>
      </c>
      <c r="O336" s="121">
        <f t="shared" si="28"/>
        <v>3.239254972175698E-2</v>
      </c>
      <c r="P336" s="121">
        <f t="shared" si="29"/>
        <v>2.9859164805057459E-2</v>
      </c>
      <c r="Q336" s="135">
        <v>45122</v>
      </c>
      <c r="R336" s="136">
        <v>271.05057079061902</v>
      </c>
      <c r="S336" s="127">
        <f t="shared" si="30"/>
        <v>3.9895260250579767E-3</v>
      </c>
      <c r="T336" s="128">
        <f t="shared" si="31"/>
        <v>1.9217914760778498E-2</v>
      </c>
      <c r="U336" s="128">
        <f t="shared" si="26"/>
        <v>-9.9508715623719435E-2</v>
      </c>
    </row>
    <row r="337" spans="12:21" x14ac:dyDescent="0.25">
      <c r="L337" s="131">
        <v>45169</v>
      </c>
      <c r="M337" s="120">
        <v>314.80389027211498</v>
      </c>
      <c r="N337" s="121">
        <f t="shared" si="27"/>
        <v>3.8002410685928911E-3</v>
      </c>
      <c r="O337" s="121">
        <f t="shared" si="28"/>
        <v>2.4946858311237552E-2</v>
      </c>
      <c r="P337" s="121">
        <f t="shared" si="29"/>
        <v>3.1586137233517331E-2</v>
      </c>
      <c r="Q337" s="135">
        <v>45153</v>
      </c>
      <c r="R337" s="136">
        <v>272.20677111588702</v>
      </c>
      <c r="S337" s="127">
        <f t="shared" si="30"/>
        <v>4.2656258641902145E-3</v>
      </c>
      <c r="T337" s="128">
        <f t="shared" si="31"/>
        <v>2.8040575977283266E-2</v>
      </c>
      <c r="U337" s="128">
        <f t="shared" si="26"/>
        <v>-9.1551386512824129E-2</v>
      </c>
    </row>
    <row r="338" spans="12:21" x14ac:dyDescent="0.25">
      <c r="L338" s="131">
        <v>45199</v>
      </c>
      <c r="M338" s="120">
        <v>316.42675222844599</v>
      </c>
      <c r="N338" s="121">
        <f t="shared" si="27"/>
        <v>5.155152164505461E-3</v>
      </c>
      <c r="O338" s="121">
        <f t="shared" si="28"/>
        <v>2.5507021727420698E-2</v>
      </c>
      <c r="P338" s="121">
        <f t="shared" si="29"/>
        <v>3.9570472129631495E-2</v>
      </c>
      <c r="Q338" s="135">
        <v>45184</v>
      </c>
      <c r="R338" s="136">
        <v>266.82848508242603</v>
      </c>
      <c r="S338" s="127">
        <f t="shared" si="30"/>
        <v>-1.9758090555254015E-2</v>
      </c>
      <c r="T338" s="128">
        <f t="shared" si="31"/>
        <v>-1.1649363118917844E-2</v>
      </c>
      <c r="U338" s="128">
        <f t="shared" si="26"/>
        <v>-9.7958976099821737E-2</v>
      </c>
    </row>
    <row r="339" spans="12:21" x14ac:dyDescent="0.25">
      <c r="L339" s="131">
        <v>45230</v>
      </c>
      <c r="M339" s="120">
        <v>312.24543953319397</v>
      </c>
      <c r="N339" s="121">
        <f t="shared" si="27"/>
        <v>-1.3214156722859194E-2</v>
      </c>
      <c r="O339" s="121">
        <f t="shared" si="28"/>
        <v>-4.3577695146662654E-3</v>
      </c>
      <c r="P339" s="121">
        <f t="shared" si="29"/>
        <v>2.0448529592560938E-2</v>
      </c>
      <c r="Q339" s="135">
        <v>45214</v>
      </c>
      <c r="R339" s="136">
        <v>262.83811950366203</v>
      </c>
      <c r="S339" s="127">
        <f t="shared" si="30"/>
        <v>-1.4954796065087761E-2</v>
      </c>
      <c r="T339" s="128">
        <f t="shared" si="31"/>
        <v>-3.0298594328734829E-2</v>
      </c>
      <c r="U339" s="128">
        <f t="shared" ref="U339:U350" si="32">R339/R327-1</f>
        <v>-8.7116110269601754E-2</v>
      </c>
    </row>
    <row r="340" spans="12:21" x14ac:dyDescent="0.25">
      <c r="L340" s="131">
        <v>45260</v>
      </c>
      <c r="M340" s="120">
        <v>311.83753221287498</v>
      </c>
      <c r="N340" s="121">
        <f t="shared" si="27"/>
        <v>-1.3063675835548461E-3</v>
      </c>
      <c r="O340" s="121">
        <f t="shared" si="28"/>
        <v>-9.4228761171785136E-3</v>
      </c>
      <c r="P340" s="121">
        <f t="shared" si="29"/>
        <v>2.601813744251591E-2</v>
      </c>
      <c r="Q340" s="135">
        <v>45245</v>
      </c>
      <c r="R340" s="136">
        <v>256.173783832857</v>
      </c>
      <c r="S340" s="127">
        <f t="shared" si="30"/>
        <v>-2.5355285920435788E-2</v>
      </c>
      <c r="T340" s="128">
        <f t="shared" si="31"/>
        <v>-5.8900031095127536E-2</v>
      </c>
      <c r="U340" s="128">
        <f t="shared" si="32"/>
        <v>-9.2577064586470637E-2</v>
      </c>
    </row>
    <row r="341" spans="12:21" x14ac:dyDescent="0.25">
      <c r="L341" s="131">
        <v>45291</v>
      </c>
      <c r="M341" s="120">
        <v>308.383806267041</v>
      </c>
      <c r="N341" s="121">
        <f t="shared" si="27"/>
        <v>-1.1075401736684753E-2</v>
      </c>
      <c r="O341" s="121">
        <f t="shared" si="28"/>
        <v>-2.5418034046623017E-2</v>
      </c>
      <c r="P341" s="121">
        <f t="shared" si="29"/>
        <v>2.2361935484691564E-2</v>
      </c>
      <c r="Q341" s="135">
        <v>45275</v>
      </c>
      <c r="R341" s="136">
        <v>253.19434269738201</v>
      </c>
      <c r="S341" s="127">
        <f t="shared" si="30"/>
        <v>-1.1630546619161297E-2</v>
      </c>
      <c r="T341" s="128">
        <f t="shared" si="31"/>
        <v>-5.1097027293889874E-2</v>
      </c>
      <c r="U341" s="128">
        <f t="shared" si="32"/>
        <v>-9.0032158466213708E-2</v>
      </c>
    </row>
    <row r="342" spans="12:21" x14ac:dyDescent="0.25">
      <c r="L342" s="131">
        <v>45322</v>
      </c>
      <c r="M342" s="120">
        <v>311.349977287115</v>
      </c>
      <c r="N342" s="121">
        <f t="shared" si="27"/>
        <v>9.6184396190552857E-3</v>
      </c>
      <c r="O342" s="121">
        <f t="shared" si="28"/>
        <v>-2.8678152911302268E-3</v>
      </c>
      <c r="P342" s="121">
        <f t="shared" si="29"/>
        <v>3.7471556667253658E-2</v>
      </c>
      <c r="Q342" s="135">
        <v>45306</v>
      </c>
      <c r="R342" s="136">
        <v>246.77698466577999</v>
      </c>
      <c r="S342" s="127">
        <f t="shared" si="30"/>
        <v>-2.5345582224449825E-2</v>
      </c>
      <c r="T342" s="128">
        <f t="shared" si="31"/>
        <v>-6.1106565775967181E-2</v>
      </c>
      <c r="U342" s="128">
        <f t="shared" si="32"/>
        <v>-0.1071224730136181</v>
      </c>
    </row>
    <row r="343" spans="12:21" x14ac:dyDescent="0.25">
      <c r="L343" s="131">
        <v>45351</v>
      </c>
      <c r="M343" s="120">
        <v>310.93933791004002</v>
      </c>
      <c r="N343" s="121">
        <f t="shared" si="27"/>
        <v>-1.3188996532230712E-3</v>
      </c>
      <c r="O343" s="121">
        <f t="shared" si="28"/>
        <v>-2.8803277670302885E-3</v>
      </c>
      <c r="P343" s="121">
        <f t="shared" si="29"/>
        <v>3.0901909947365525E-2</v>
      </c>
      <c r="Q343" s="135">
        <v>45337</v>
      </c>
      <c r="R343" s="136">
        <v>243.511105423684</v>
      </c>
      <c r="S343" s="127">
        <f t="shared" si="30"/>
        <v>-1.3234132212609273E-2</v>
      </c>
      <c r="T343" s="128">
        <f t="shared" si="31"/>
        <v>-4.9430032299616067E-2</v>
      </c>
      <c r="U343" s="128">
        <f t="shared" si="32"/>
        <v>-0.11088484296323498</v>
      </c>
    </row>
    <row r="344" spans="12:21" x14ac:dyDescent="0.25">
      <c r="L344" s="131">
        <v>45382</v>
      </c>
      <c r="M344" s="120">
        <v>314.56136381239298</v>
      </c>
      <c r="N344" s="121">
        <f t="shared" si="27"/>
        <v>1.1648657666470275E-2</v>
      </c>
      <c r="O344" s="121">
        <f t="shared" si="28"/>
        <v>2.0032042603438827E-2</v>
      </c>
      <c r="P344" s="121">
        <f t="shared" si="29"/>
        <v>3.5730416625340489E-2</v>
      </c>
      <c r="Q344" s="135">
        <v>45366</v>
      </c>
      <c r="R344" s="136">
        <v>238.74942613285</v>
      </c>
      <c r="S344" s="127">
        <f t="shared" si="30"/>
        <v>-1.9554259271047036E-2</v>
      </c>
      <c r="T344" s="128">
        <f t="shared" si="31"/>
        <v>-5.7050708205580114E-2</v>
      </c>
      <c r="U344" s="128">
        <f t="shared" si="32"/>
        <v>-0.11040262896048081</v>
      </c>
    </row>
    <row r="345" spans="12:21" x14ac:dyDescent="0.25">
      <c r="L345" s="131">
        <v>45412</v>
      </c>
      <c r="M345" s="120">
        <v>313.57063844638498</v>
      </c>
      <c r="N345" s="121">
        <f t="shared" si="27"/>
        <v>-3.1495456212444761E-3</v>
      </c>
      <c r="O345" s="121">
        <f t="shared" si="28"/>
        <v>7.1323633250892637E-3</v>
      </c>
      <c r="P345" s="121">
        <f t="shared" si="29"/>
        <v>3.2256097816602436E-2</v>
      </c>
      <c r="Q345" s="135">
        <v>45397</v>
      </c>
      <c r="R345" s="136">
        <v>240.35807602745899</v>
      </c>
      <c r="S345" s="127">
        <f t="shared" si="30"/>
        <v>6.7378168009244455E-3</v>
      </c>
      <c r="T345" s="128">
        <f t="shared" si="31"/>
        <v>-2.601096956839144E-2</v>
      </c>
      <c r="U345" s="128">
        <f t="shared" si="32"/>
        <v>-9.6193539345617807E-2</v>
      </c>
    </row>
    <row r="346" spans="12:21" x14ac:dyDescent="0.25">
      <c r="L346" s="131">
        <v>45443</v>
      </c>
      <c r="M346" s="120">
        <v>314.595833538823</v>
      </c>
      <c r="N346" s="121">
        <f t="shared" si="27"/>
        <v>3.2694231115433237E-3</v>
      </c>
      <c r="O346" s="121">
        <f t="shared" si="28"/>
        <v>1.1759514422845063E-2</v>
      </c>
      <c r="P346" s="121">
        <f t="shared" si="29"/>
        <v>2.426946167883326E-2</v>
      </c>
      <c r="Q346" s="135">
        <v>45427</v>
      </c>
      <c r="R346" s="136">
        <v>239.58016227258901</v>
      </c>
      <c r="S346" s="127">
        <f t="shared" si="30"/>
        <v>-3.2364785395482265E-3</v>
      </c>
      <c r="T346" s="128">
        <f t="shared" si="31"/>
        <v>-1.6142767469498165E-2</v>
      </c>
      <c r="U346" s="128">
        <f t="shared" si="32"/>
        <v>-9.51800096457317E-2</v>
      </c>
    </row>
    <row r="347" spans="12:21" x14ac:dyDescent="0.25">
      <c r="L347" s="131">
        <v>45473</v>
      </c>
      <c r="M347" s="120">
        <v>311.71136138492898</v>
      </c>
      <c r="N347" s="121">
        <f t="shared" si="27"/>
        <v>-9.1688186758457357E-3</v>
      </c>
      <c r="O347" s="121">
        <f t="shared" si="28"/>
        <v>-9.0602431046292731E-3</v>
      </c>
      <c r="P347" s="121">
        <f t="shared" si="29"/>
        <v>1.0224918093133972E-2</v>
      </c>
      <c r="Q347" s="135">
        <v>45458</v>
      </c>
      <c r="R347" s="136">
        <v>239.16610998891201</v>
      </c>
      <c r="S347" s="127">
        <f t="shared" si="30"/>
        <v>-1.7282411020570487E-3</v>
      </c>
      <c r="T347" s="128">
        <f t="shared" si="31"/>
        <v>1.7452768905510396E-3</v>
      </c>
      <c r="U347" s="128">
        <f t="shared" si="32"/>
        <v>-0.11411265909300516</v>
      </c>
    </row>
    <row r="348" spans="12:21" x14ac:dyDescent="0.25">
      <c r="L348" s="131">
        <v>45504</v>
      </c>
      <c r="M348" s="120">
        <v>311.61431932860501</v>
      </c>
      <c r="N348" s="121">
        <f t="shared" si="27"/>
        <v>-3.1132024156199645E-4</v>
      </c>
      <c r="O348" s="121">
        <f t="shared" si="28"/>
        <v>-6.23884661992824E-3</v>
      </c>
      <c r="P348" s="121">
        <f t="shared" si="29"/>
        <v>-6.3701925916557212E-3</v>
      </c>
      <c r="Q348" s="135">
        <v>45488</v>
      </c>
      <c r="R348" s="136">
        <v>237.12902451158899</v>
      </c>
      <c r="S348" s="127">
        <f t="shared" si="30"/>
        <v>-8.5174503921875422E-3</v>
      </c>
      <c r="T348" s="128">
        <f t="shared" si="31"/>
        <v>-1.3434337506933236E-2</v>
      </c>
      <c r="U348" s="128">
        <f t="shared" si="32"/>
        <v>-0.12514840378341696</v>
      </c>
    </row>
    <row r="349" spans="12:21" x14ac:dyDescent="0.25">
      <c r="L349" s="131">
        <v>45535</v>
      </c>
      <c r="M349" s="120">
        <v>310.68744947435601</v>
      </c>
      <c r="N349" s="121">
        <f t="shared" si="27"/>
        <v>-2.9744135514888637E-3</v>
      </c>
      <c r="O349" s="121">
        <f t="shared" si="28"/>
        <v>-1.2423508666667304E-2</v>
      </c>
      <c r="P349" s="121">
        <f t="shared" si="29"/>
        <v>-1.3076206886137087E-2</v>
      </c>
      <c r="Q349" s="135">
        <v>45519</v>
      </c>
      <c r="R349" s="136">
        <v>238.954270326298</v>
      </c>
      <c r="S349" s="127">
        <f t="shared" si="30"/>
        <v>7.6972686851322081E-3</v>
      </c>
      <c r="T349" s="128">
        <f t="shared" si="31"/>
        <v>-2.612453136161097E-3</v>
      </c>
      <c r="U349" s="128">
        <f t="shared" si="32"/>
        <v>-0.12215897735854775</v>
      </c>
    </row>
    <row r="350" spans="12:21" x14ac:dyDescent="0.25">
      <c r="L350" s="131">
        <v>45565</v>
      </c>
      <c r="M350" s="120">
        <v>310.42357900108902</v>
      </c>
      <c r="N350" s="121">
        <f t="shared" si="27"/>
        <v>-8.4931165939738928E-4</v>
      </c>
      <c r="O350" s="121">
        <f t="shared" si="28"/>
        <v>-4.1313296317412318E-3</v>
      </c>
      <c r="P350" s="121">
        <f t="shared" si="29"/>
        <v>-1.8971762611977083E-2</v>
      </c>
      <c r="Q350" s="135">
        <v>45550</v>
      </c>
      <c r="R350" s="136">
        <v>242.42075599913201</v>
      </c>
      <c r="S350" s="127">
        <f t="shared" si="30"/>
        <v>1.4506899868750756E-2</v>
      </c>
      <c r="T350" s="128">
        <f t="shared" si="31"/>
        <v>1.3608307675242459E-2</v>
      </c>
      <c r="U350" s="128">
        <f t="shared" si="32"/>
        <v>-9.1473476213584259E-2</v>
      </c>
    </row>
    <row r="351" spans="12:21" x14ac:dyDescent="0.25">
      <c r="L351" s="131">
        <v>45596</v>
      </c>
      <c r="M351" s="120">
        <v>314.465048734118</v>
      </c>
      <c r="N351" s="121">
        <f t="shared" ref="N351" si="33">M351/M350-1</f>
        <v>1.3019209900336781E-2</v>
      </c>
      <c r="O351" s="121">
        <f t="shared" ref="O351" si="34">M351/M348-1</f>
        <v>9.1482619016196587E-3</v>
      </c>
      <c r="P351" s="121">
        <f t="shared" ref="P351" si="35">M351/M339-1</f>
        <v>7.1085400134021093E-3</v>
      </c>
      <c r="Q351" s="135">
        <v>45580</v>
      </c>
      <c r="R351" s="136">
        <v>245.01482225989901</v>
      </c>
      <c r="S351" s="127">
        <f t="shared" ref="S351" si="36">R351/R350-1</f>
        <v>1.0700677217491572E-2</v>
      </c>
      <c r="T351" s="128">
        <f t="shared" ref="T351" si="37">R351/R348-1</f>
        <v>3.3255303793165991E-2</v>
      </c>
      <c r="U351" s="128">
        <f t="shared" ref="U351" si="38">R351/R339-1</f>
        <v>-6.781092969855429E-2</v>
      </c>
    </row>
    <row r="352" spans="12:21" x14ac:dyDescent="0.25">
      <c r="L352" s="137" t="s">
        <v>102</v>
      </c>
      <c r="M352" s="137"/>
      <c r="N352" s="137"/>
      <c r="O352" s="137"/>
      <c r="P352" s="138">
        <f>M351/$M$295-1</f>
        <v>0.34316464209867936</v>
      </c>
      <c r="Q352" s="137"/>
      <c r="R352" s="137"/>
      <c r="S352" s="139"/>
      <c r="T352" s="139"/>
      <c r="U352" s="138">
        <f>R351/$R$295-1</f>
        <v>8.4793536899157473E-2</v>
      </c>
    </row>
    <row r="354" spans="12:19" x14ac:dyDescent="0.25">
      <c r="L354" s="140"/>
      <c r="M354" s="141" t="s">
        <v>7</v>
      </c>
      <c r="N354" s="141"/>
      <c r="O354" s="141"/>
      <c r="P354" s="141"/>
      <c r="Q354" s="142"/>
      <c r="R354" s="143" t="s">
        <v>16</v>
      </c>
      <c r="S354" s="144"/>
    </row>
    <row r="355" spans="12:19" x14ac:dyDescent="0.25">
      <c r="L355" s="140">
        <v>43100</v>
      </c>
      <c r="M355" s="141" t="s">
        <v>77</v>
      </c>
      <c r="N355" s="141"/>
      <c r="O355" s="141"/>
      <c r="P355" s="141"/>
      <c r="Q355" s="142">
        <v>42353</v>
      </c>
      <c r="R355" s="143" t="s">
        <v>77</v>
      </c>
      <c r="S355" s="144"/>
    </row>
    <row r="356" spans="12:19" x14ac:dyDescent="0.25">
      <c r="L356" s="140" t="s">
        <v>103</v>
      </c>
      <c r="M356" s="141">
        <f>MIN($M$162:$M$197)</f>
        <v>119.59616778131399</v>
      </c>
      <c r="N356" s="15">
        <f>INDEX($L$162:$L$197,MATCH(M356,$M$162:$M$197,0),1)</f>
        <v>40633</v>
      </c>
      <c r="O356" s="145"/>
      <c r="P356" s="141"/>
      <c r="Q356" s="141"/>
      <c r="R356" s="141">
        <f>MIN($R$162:$R$197)</f>
        <v>107.857849349004</v>
      </c>
      <c r="S356" s="15">
        <f>INDEX($Q$162:$Q$197,MATCH(R356,$R$162:$R$197,0),1)</f>
        <v>40193</v>
      </c>
    </row>
    <row r="357" spans="12:19" x14ac:dyDescent="0.25">
      <c r="L357" s="140" t="s">
        <v>104</v>
      </c>
      <c r="M357" s="146">
        <f>M351/M356-1</f>
        <v>1.6293906783796697</v>
      </c>
      <c r="N357" s="146"/>
      <c r="O357" s="146"/>
      <c r="P357" s="146"/>
      <c r="Q357" s="146"/>
      <c r="R357" s="146">
        <f>R351/R356-1</f>
        <v>1.2716457238738887</v>
      </c>
      <c r="S357" s="144"/>
    </row>
    <row r="358" spans="12:19" x14ac:dyDescent="0.25">
      <c r="L358" s="140" t="s">
        <v>105</v>
      </c>
      <c r="M358" s="146">
        <f>M351/M339-1</f>
        <v>7.1085400134021093E-3</v>
      </c>
      <c r="N358" s="146"/>
      <c r="O358" s="146"/>
      <c r="P358" s="146"/>
      <c r="Q358" s="146"/>
      <c r="R358" s="146">
        <f>R351/R339-1</f>
        <v>-6.781092969855429E-2</v>
      </c>
      <c r="S358" s="144"/>
    </row>
    <row r="359" spans="12:19" x14ac:dyDescent="0.25">
      <c r="L359" s="140" t="s">
        <v>106</v>
      </c>
      <c r="M359" s="146">
        <f>M351/M348-1</f>
        <v>9.1482619016196587E-3</v>
      </c>
      <c r="N359" s="146"/>
      <c r="O359" s="146"/>
      <c r="P359" s="146"/>
      <c r="Q359" s="146"/>
      <c r="R359" s="146">
        <f>R351/R348-1</f>
        <v>3.3255303793165991E-2</v>
      </c>
      <c r="S359" s="144"/>
    </row>
    <row r="360" spans="12:19" x14ac:dyDescent="0.25">
      <c r="L360" s="140" t="s">
        <v>107</v>
      </c>
      <c r="M360" s="146">
        <f>M351/M350-1</f>
        <v>1.3019209900336781E-2</v>
      </c>
      <c r="N360" s="146"/>
      <c r="O360" s="146"/>
      <c r="P360" s="146"/>
      <c r="Q360" s="142"/>
      <c r="R360" s="147">
        <f>R351/R350-1</f>
        <v>1.0700677217491572E-2</v>
      </c>
      <c r="S360" s="144"/>
    </row>
  </sheetData>
  <mergeCells count="2">
    <mergeCell ref="A7:J7"/>
    <mergeCell ref="A8:J8"/>
  </mergeCells>
  <conditionalFormatting sqref="L353 L361:L6000">
    <cfRule type="expression" dxfId="31" priority="8">
      <formula>$M353=""</formula>
    </cfRule>
  </conditionalFormatting>
  <conditionalFormatting sqref="L30:L351">
    <cfRule type="expression" dxfId="29" priority="6">
      <formula>$M30=""</formula>
    </cfRule>
  </conditionalFormatting>
  <conditionalFormatting sqref="Q6:Q351">
    <cfRule type="expression" dxfId="28" priority="5">
      <formula>$R6=""</formula>
    </cfRule>
  </conditionalFormatting>
  <conditionalFormatting sqref="L352">
    <cfRule type="expression" dxfId="27" priority="4">
      <formula>$M352=""</formula>
    </cfRule>
  </conditionalFormatting>
  <conditionalFormatting sqref="L354:L356 N356 S356 L358:L360">
    <cfRule type="expression" dxfId="26" priority="1">
      <formula>$M354=""</formula>
    </cfRule>
  </conditionalFormatting>
  <conditionalFormatting sqref="L357">
    <cfRule type="expression" dxfId="25" priority="2">
      <formula>#REF!=""</formula>
    </cfRule>
  </conditionalFormatting>
  <conditionalFormatting sqref="Q354:Q355 Q360">
    <cfRule type="expression" dxfId="24" priority="3">
      <formula>$R354=""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9227-D193-46FE-AA29-AEC208A4C1F5}">
  <sheetPr codeName="Sheet2"/>
  <dimension ref="A1:T508"/>
  <sheetViews>
    <sheetView workbookViewId="0">
      <selection activeCell="H42" sqref="H42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8" t="s">
        <v>3</v>
      </c>
      <c r="N5" s="148" t="s">
        <v>108</v>
      </c>
      <c r="O5" s="148" t="s">
        <v>109</v>
      </c>
      <c r="P5" s="148" t="s">
        <v>110</v>
      </c>
      <c r="Q5" s="154" t="s">
        <v>4</v>
      </c>
      <c r="R5" s="151" t="s">
        <v>111</v>
      </c>
      <c r="S5" s="151" t="s">
        <v>112</v>
      </c>
      <c r="T5" s="151" t="s">
        <v>113</v>
      </c>
    </row>
    <row r="6" spans="1:20" x14ac:dyDescent="0.25">
      <c r="K6" s="25">
        <v>35826</v>
      </c>
      <c r="L6" s="26">
        <v>78.358919825832203</v>
      </c>
      <c r="M6" s="149">
        <v>84.764273411884602</v>
      </c>
      <c r="N6" s="149"/>
      <c r="O6" s="149"/>
      <c r="P6" s="149"/>
      <c r="Q6" s="153">
        <v>76.084866060299802</v>
      </c>
      <c r="R6" s="152"/>
      <c r="S6" s="152"/>
      <c r="T6" s="152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77.998355059031098</v>
      </c>
      <c r="M7" s="149">
        <v>83.719922632290306</v>
      </c>
      <c r="N7" s="150">
        <f>M7/M6-1</f>
        <v>-1.2320648046136307E-2</v>
      </c>
      <c r="O7" s="149"/>
      <c r="P7" s="149"/>
      <c r="Q7" s="153">
        <v>76.221989404023105</v>
      </c>
      <c r="R7" s="127">
        <f>Q7/Q6-1</f>
        <v>1.802242033450252E-3</v>
      </c>
      <c r="S7" s="153"/>
      <c r="T7" s="153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77.792761935990995</v>
      </c>
      <c r="M8" s="149">
        <v>83.565563554752899</v>
      </c>
      <c r="N8" s="150">
        <f t="shared" ref="N8:N71" si="0">M8/M7-1</f>
        <v>-1.8437556161556845E-3</v>
      </c>
      <c r="O8" s="149"/>
      <c r="P8" s="149"/>
      <c r="Q8" s="153">
        <v>76.089765244309703</v>
      </c>
      <c r="R8" s="127">
        <f t="shared" ref="R8:R71" si="1">Q8/Q7-1</f>
        <v>-1.7347245951890855E-3</v>
      </c>
      <c r="S8" s="153"/>
      <c r="T8" s="153"/>
    </row>
    <row r="9" spans="1:20" x14ac:dyDescent="0.25">
      <c r="K9" s="25">
        <v>35915</v>
      </c>
      <c r="L9" s="26">
        <v>78.671062746605898</v>
      </c>
      <c r="M9" s="149">
        <v>84.953250466777305</v>
      </c>
      <c r="N9" s="150">
        <f t="shared" si="0"/>
        <v>1.6605966058197863E-2</v>
      </c>
      <c r="O9" s="150">
        <f>M9/M6-1</f>
        <v>2.2294422789945756E-3</v>
      </c>
      <c r="P9" s="149"/>
      <c r="Q9" s="153">
        <v>76.862581953687197</v>
      </c>
      <c r="R9" s="127">
        <f t="shared" si="1"/>
        <v>1.0156644680084481E-2</v>
      </c>
      <c r="S9" s="127">
        <f>Q9/Q6-1</f>
        <v>1.0221689721725102E-2</v>
      </c>
      <c r="T9" s="153"/>
    </row>
    <row r="10" spans="1:20" x14ac:dyDescent="0.25">
      <c r="K10" s="25">
        <v>35946</v>
      </c>
      <c r="L10" s="26">
        <v>79.765565970189201</v>
      </c>
      <c r="M10" s="149">
        <v>86.544816575041295</v>
      </c>
      <c r="N10" s="150">
        <f t="shared" si="0"/>
        <v>1.8734611089264996E-2</v>
      </c>
      <c r="O10" s="150">
        <f t="shared" ref="O10:O73" si="2">M10/M7-1</f>
        <v>3.3742194855558072E-2</v>
      </c>
      <c r="P10" s="149"/>
      <c r="Q10" s="153">
        <v>77.737888936972396</v>
      </c>
      <c r="R10" s="127">
        <f t="shared" si="1"/>
        <v>1.1387946658006021E-2</v>
      </c>
      <c r="S10" s="127">
        <f t="shared" ref="S10:S73" si="3">Q10/Q7-1</f>
        <v>1.9887955494235277E-2</v>
      </c>
      <c r="T10" s="153"/>
    </row>
    <row r="11" spans="1:20" x14ac:dyDescent="0.25">
      <c r="K11" s="25">
        <v>35976</v>
      </c>
      <c r="L11" s="26">
        <v>80.982624235428005</v>
      </c>
      <c r="M11" s="149">
        <v>86.364251856846906</v>
      </c>
      <c r="N11" s="150">
        <f t="shared" si="0"/>
        <v>-2.086372417668958E-3</v>
      </c>
      <c r="O11" s="150">
        <f t="shared" si="2"/>
        <v>3.3490928356634475E-2</v>
      </c>
      <c r="P11" s="149"/>
      <c r="Q11" s="153">
        <v>79.327201414394096</v>
      </c>
      <c r="R11" s="127">
        <f t="shared" si="1"/>
        <v>2.0444502663434339E-2</v>
      </c>
      <c r="S11" s="127">
        <f t="shared" si="3"/>
        <v>4.2547590463574148E-2</v>
      </c>
      <c r="T11" s="153"/>
    </row>
    <row r="12" spans="1:20" x14ac:dyDescent="0.25">
      <c r="K12" s="25">
        <v>36007</v>
      </c>
      <c r="L12" s="26">
        <v>80.732955583951494</v>
      </c>
      <c r="M12" s="149">
        <v>85.499839595083699</v>
      </c>
      <c r="N12" s="150">
        <f t="shared" si="0"/>
        <v>-1.0008912752419996E-2</v>
      </c>
      <c r="O12" s="150">
        <f t="shared" si="2"/>
        <v>6.433998997132484E-3</v>
      </c>
      <c r="P12" s="149"/>
      <c r="Q12" s="153">
        <v>79.322639942517299</v>
      </c>
      <c r="R12" s="127">
        <f t="shared" si="1"/>
        <v>-5.7501989172314971E-5</v>
      </c>
      <c r="S12" s="127">
        <f t="shared" si="3"/>
        <v>3.2005924421227183E-2</v>
      </c>
      <c r="T12" s="153"/>
    </row>
    <row r="13" spans="1:20" x14ac:dyDescent="0.25">
      <c r="K13" s="25">
        <v>36038</v>
      </c>
      <c r="L13" s="26">
        <v>80.014961051724299</v>
      </c>
      <c r="M13" s="149">
        <v>83.448701253531794</v>
      </c>
      <c r="N13" s="150">
        <f t="shared" si="0"/>
        <v>-2.398996713053303E-2</v>
      </c>
      <c r="O13" s="150">
        <f t="shared" si="2"/>
        <v>-3.577470545361805E-2</v>
      </c>
      <c r="P13" s="149"/>
      <c r="Q13" s="153">
        <v>79.051854008971006</v>
      </c>
      <c r="R13" s="127">
        <f t="shared" si="1"/>
        <v>-3.413728208523148E-3</v>
      </c>
      <c r="S13" s="127">
        <f t="shared" si="3"/>
        <v>1.690250520005665E-2</v>
      </c>
      <c r="T13" s="153"/>
    </row>
    <row r="14" spans="1:20" x14ac:dyDescent="0.25">
      <c r="K14" s="25">
        <v>36068</v>
      </c>
      <c r="L14" s="26">
        <v>79.669386456205601</v>
      </c>
      <c r="M14" s="149">
        <v>84.758240211386294</v>
      </c>
      <c r="N14" s="150">
        <f t="shared" si="0"/>
        <v>1.5692742225860368E-2</v>
      </c>
      <c r="O14" s="150">
        <f t="shared" si="2"/>
        <v>-1.8595791788049709E-2</v>
      </c>
      <c r="P14" s="149"/>
      <c r="Q14" s="153">
        <v>78.423523012350003</v>
      </c>
      <c r="R14" s="127">
        <f t="shared" si="1"/>
        <v>-7.9483397890920404E-3</v>
      </c>
      <c r="S14" s="127">
        <f t="shared" si="3"/>
        <v>-1.1391784733756127E-2</v>
      </c>
      <c r="T14" s="153"/>
    </row>
    <row r="15" spans="1:20" x14ac:dyDescent="0.25">
      <c r="K15" s="25">
        <v>36099</v>
      </c>
      <c r="L15" s="26">
        <v>80.695080421954799</v>
      </c>
      <c r="M15" s="149">
        <v>85.720323561973302</v>
      </c>
      <c r="N15" s="150">
        <f t="shared" si="0"/>
        <v>1.1350912291095083E-2</v>
      </c>
      <c r="O15" s="150">
        <f t="shared" si="2"/>
        <v>2.5787646846331391E-3</v>
      </c>
      <c r="P15" s="149"/>
      <c r="Q15" s="153">
        <v>79.5337453550584</v>
      </c>
      <c r="R15" s="127">
        <f t="shared" si="1"/>
        <v>1.4156751699787362E-2</v>
      </c>
      <c r="S15" s="127">
        <f t="shared" si="3"/>
        <v>2.6613513203050942E-3</v>
      </c>
      <c r="T15" s="153"/>
    </row>
    <row r="16" spans="1:20" x14ac:dyDescent="0.25">
      <c r="K16" s="25">
        <v>36129</v>
      </c>
      <c r="L16" s="26">
        <v>82.547044712162503</v>
      </c>
      <c r="M16" s="149">
        <v>89.989769842746597</v>
      </c>
      <c r="N16" s="150">
        <f t="shared" si="0"/>
        <v>4.9806698147687234E-2</v>
      </c>
      <c r="O16" s="150">
        <f t="shared" si="2"/>
        <v>7.838430665735463E-2</v>
      </c>
      <c r="P16" s="149"/>
      <c r="Q16" s="153">
        <v>80.927971205629703</v>
      </c>
      <c r="R16" s="127">
        <f t="shared" si="1"/>
        <v>1.7529991129515254E-2</v>
      </c>
      <c r="S16" s="127">
        <f t="shared" si="3"/>
        <v>2.3732741251657252E-2</v>
      </c>
      <c r="T16" s="153"/>
    </row>
    <row r="17" spans="11:20" x14ac:dyDescent="0.25">
      <c r="K17" s="25">
        <v>36160</v>
      </c>
      <c r="L17" s="26">
        <v>83.917829319186893</v>
      </c>
      <c r="M17" s="149">
        <v>91.459219199128796</v>
      </c>
      <c r="N17" s="150">
        <f t="shared" si="0"/>
        <v>1.6329071170534171E-2</v>
      </c>
      <c r="O17" s="150">
        <f t="shared" si="2"/>
        <v>7.9059911709236985E-2</v>
      </c>
      <c r="P17" s="149"/>
      <c r="Q17" s="153">
        <v>82.365228116129501</v>
      </c>
      <c r="R17" s="127">
        <f t="shared" si="1"/>
        <v>1.7759705193249875E-2</v>
      </c>
      <c r="S17" s="127">
        <f t="shared" si="3"/>
        <v>5.0261770351209156E-2</v>
      </c>
      <c r="T17" s="153"/>
    </row>
    <row r="18" spans="11:20" x14ac:dyDescent="0.25">
      <c r="K18" s="25">
        <v>36191</v>
      </c>
      <c r="L18" s="26">
        <v>84.167348196115896</v>
      </c>
      <c r="M18" s="149">
        <v>92.192197673754407</v>
      </c>
      <c r="N18" s="150">
        <f t="shared" si="0"/>
        <v>8.014265604320725E-3</v>
      </c>
      <c r="O18" s="150">
        <f t="shared" si="2"/>
        <v>7.5499879641752976E-2</v>
      </c>
      <c r="P18" s="150">
        <f>M18/M6-1</f>
        <v>8.7630365517040509E-2</v>
      </c>
      <c r="Q18" s="153">
        <v>82.519492305539003</v>
      </c>
      <c r="R18" s="127">
        <f t="shared" si="1"/>
        <v>1.8729285760248349E-3</v>
      </c>
      <c r="S18" s="127">
        <f t="shared" si="3"/>
        <v>3.7540630548096088E-2</v>
      </c>
      <c r="T18" s="127">
        <f>Q18/Q6-1</f>
        <v>8.4571697085456421E-2</v>
      </c>
    </row>
    <row r="19" spans="11:20" x14ac:dyDescent="0.25">
      <c r="K19" s="25">
        <v>36219</v>
      </c>
      <c r="L19" s="26">
        <v>83.702149686977606</v>
      </c>
      <c r="M19" s="149">
        <v>88.234713285443704</v>
      </c>
      <c r="N19" s="150">
        <f t="shared" si="0"/>
        <v>-4.2926456773655253E-2</v>
      </c>
      <c r="O19" s="150">
        <f t="shared" si="2"/>
        <v>-1.9502845271965663E-2</v>
      </c>
      <c r="P19" s="150">
        <f t="shared" ref="P19:P82" si="4">M19/M7-1</f>
        <v>5.3927315162282108E-2</v>
      </c>
      <c r="Q19" s="153">
        <v>82.704005998280607</v>
      </c>
      <c r="R19" s="127">
        <f t="shared" si="1"/>
        <v>2.2360013081323959E-3</v>
      </c>
      <c r="S19" s="127">
        <f t="shared" si="3"/>
        <v>2.1945870706905346E-2</v>
      </c>
      <c r="T19" s="127">
        <f t="shared" ref="T19:T82" si="5">Q19/Q7-1</f>
        <v>8.5041293791203065E-2</v>
      </c>
    </row>
    <row r="20" spans="11:20" x14ac:dyDescent="0.25">
      <c r="K20" s="25">
        <v>36250</v>
      </c>
      <c r="L20" s="26">
        <v>83.881638161098195</v>
      </c>
      <c r="M20" s="149">
        <v>86.887423901184107</v>
      </c>
      <c r="N20" s="150">
        <f t="shared" si="0"/>
        <v>-1.5269380203016603E-2</v>
      </c>
      <c r="O20" s="150">
        <f t="shared" si="2"/>
        <v>-4.9987254844050089E-2</v>
      </c>
      <c r="P20" s="150">
        <f t="shared" si="4"/>
        <v>3.9751546033129914E-2</v>
      </c>
      <c r="Q20" s="153">
        <v>83.177960042067099</v>
      </c>
      <c r="R20" s="127">
        <f t="shared" si="1"/>
        <v>5.7307265599244595E-3</v>
      </c>
      <c r="S20" s="127">
        <f t="shared" si="3"/>
        <v>9.8674154679896375E-3</v>
      </c>
      <c r="T20" s="127">
        <f t="shared" si="5"/>
        <v>9.3155692818851055E-2</v>
      </c>
    </row>
    <row r="21" spans="11:20" x14ac:dyDescent="0.25">
      <c r="K21" s="25">
        <v>36280</v>
      </c>
      <c r="L21" s="26">
        <v>84.988643615433702</v>
      </c>
      <c r="M21" s="149">
        <v>86.808779641423797</v>
      </c>
      <c r="N21" s="150">
        <f t="shared" si="0"/>
        <v>-9.0512822488275635E-4</v>
      </c>
      <c r="O21" s="150">
        <f t="shared" si="2"/>
        <v>-5.8393423393389599E-2</v>
      </c>
      <c r="P21" s="150">
        <f t="shared" si="4"/>
        <v>2.1841767848213678E-2</v>
      </c>
      <c r="Q21" s="153">
        <v>84.449422389766994</v>
      </c>
      <c r="R21" s="127">
        <f t="shared" si="1"/>
        <v>1.5286048696756316E-2</v>
      </c>
      <c r="S21" s="127">
        <f t="shared" si="3"/>
        <v>2.3387566141126692E-2</v>
      </c>
      <c r="T21" s="127">
        <f t="shared" si="5"/>
        <v>9.8706551916915464E-2</v>
      </c>
    </row>
    <row r="22" spans="11:20" x14ac:dyDescent="0.25">
      <c r="K22" s="25">
        <v>36311</v>
      </c>
      <c r="L22" s="26">
        <v>86.5666019007042</v>
      </c>
      <c r="M22" s="149">
        <v>92.113261365757694</v>
      </c>
      <c r="N22" s="150">
        <f t="shared" si="0"/>
        <v>6.1105359921482805E-2</v>
      </c>
      <c r="O22" s="150">
        <f t="shared" si="2"/>
        <v>4.3957167603261738E-2</v>
      </c>
      <c r="P22" s="150">
        <f t="shared" si="4"/>
        <v>6.4341748137950017E-2</v>
      </c>
      <c r="Q22" s="153">
        <v>85.323896702066804</v>
      </c>
      <c r="R22" s="127">
        <f t="shared" si="1"/>
        <v>1.035500643525733E-2</v>
      </c>
      <c r="S22" s="127">
        <f t="shared" si="3"/>
        <v>3.1677917800507327E-2</v>
      </c>
      <c r="T22" s="127">
        <f t="shared" si="5"/>
        <v>9.7584432364055118E-2</v>
      </c>
    </row>
    <row r="23" spans="11:20" x14ac:dyDescent="0.25">
      <c r="K23" s="25">
        <v>36341</v>
      </c>
      <c r="L23" s="26">
        <v>87.887392766757003</v>
      </c>
      <c r="M23" s="149">
        <v>94.686990649928305</v>
      </c>
      <c r="N23" s="150">
        <f t="shared" si="0"/>
        <v>2.794092018901595E-2</v>
      </c>
      <c r="O23" s="150">
        <f t="shared" si="2"/>
        <v>8.976634820724505E-2</v>
      </c>
      <c r="P23" s="150">
        <f t="shared" si="4"/>
        <v>9.6367867655204886E-2</v>
      </c>
      <c r="Q23" s="153">
        <v>86.249427889430393</v>
      </c>
      <c r="R23" s="127">
        <f t="shared" si="1"/>
        <v>1.0847268152735179E-2</v>
      </c>
      <c r="S23" s="127">
        <f t="shared" si="3"/>
        <v>3.6926462801082138E-2</v>
      </c>
      <c r="T23" s="127">
        <f t="shared" si="5"/>
        <v>8.7261700294651412E-2</v>
      </c>
    </row>
    <row r="24" spans="11:20" x14ac:dyDescent="0.25">
      <c r="K24" s="25">
        <v>36372</v>
      </c>
      <c r="L24" s="26">
        <v>88.482386209301694</v>
      </c>
      <c r="M24" s="149">
        <v>97.571391207596093</v>
      </c>
      <c r="N24" s="150">
        <f t="shared" si="0"/>
        <v>3.0462479986631319E-2</v>
      </c>
      <c r="O24" s="150">
        <f t="shared" si="2"/>
        <v>0.12398068041768151</v>
      </c>
      <c r="P24" s="150">
        <f t="shared" si="4"/>
        <v>0.14118800303815449</v>
      </c>
      <c r="Q24" s="153">
        <v>86.384102252823496</v>
      </c>
      <c r="R24" s="127">
        <f t="shared" si="1"/>
        <v>1.5614522517848339E-3</v>
      </c>
      <c r="S24" s="127">
        <f t="shared" si="3"/>
        <v>2.2909332098533408E-2</v>
      </c>
      <c r="T24" s="127">
        <f t="shared" si="5"/>
        <v>8.902202845774454E-2</v>
      </c>
    </row>
    <row r="25" spans="11:20" x14ac:dyDescent="0.25">
      <c r="K25" s="25">
        <v>36403</v>
      </c>
      <c r="L25" s="26">
        <v>88.675462432241901</v>
      </c>
      <c r="M25" s="149">
        <v>95.3433515819804</v>
      </c>
      <c r="N25" s="150">
        <f t="shared" si="0"/>
        <v>-2.2834968304133785E-2</v>
      </c>
      <c r="O25" s="150">
        <f t="shared" si="2"/>
        <v>3.5066505824789651E-2</v>
      </c>
      <c r="P25" s="150">
        <f t="shared" si="4"/>
        <v>0.14253847153726906</v>
      </c>
      <c r="Q25" s="153">
        <v>86.963942201253801</v>
      </c>
      <c r="R25" s="127">
        <f t="shared" si="1"/>
        <v>6.7123455972635249E-3</v>
      </c>
      <c r="S25" s="127">
        <f t="shared" si="3"/>
        <v>1.9221408803136164E-2</v>
      </c>
      <c r="T25" s="127">
        <f t="shared" si="5"/>
        <v>0.10008731979119578</v>
      </c>
    </row>
    <row r="26" spans="11:20" x14ac:dyDescent="0.25">
      <c r="K26" s="25">
        <v>36433</v>
      </c>
      <c r="L26" s="26">
        <v>89.094958482685001</v>
      </c>
      <c r="M26" s="149">
        <v>95.231187938631507</v>
      </c>
      <c r="N26" s="150">
        <f t="shared" si="0"/>
        <v>-1.1764180877620323E-3</v>
      </c>
      <c r="O26" s="150">
        <f t="shared" si="2"/>
        <v>5.7473290149772094E-3</v>
      </c>
      <c r="P26" s="150">
        <f t="shared" si="4"/>
        <v>0.12356259050595875</v>
      </c>
      <c r="Q26" s="153">
        <v>87.448789930796295</v>
      </c>
      <c r="R26" s="127">
        <f t="shared" si="1"/>
        <v>5.5752731220537477E-3</v>
      </c>
      <c r="S26" s="127">
        <f t="shared" si="3"/>
        <v>1.390573909549242E-2</v>
      </c>
      <c r="T26" s="127">
        <f t="shared" si="5"/>
        <v>0.11508367096725558</v>
      </c>
    </row>
    <row r="27" spans="11:20" x14ac:dyDescent="0.25">
      <c r="K27" s="25">
        <v>36464</v>
      </c>
      <c r="L27" s="26">
        <v>89.700557201565701</v>
      </c>
      <c r="M27" s="149">
        <v>93.547292466844894</v>
      </c>
      <c r="N27" s="150">
        <f t="shared" si="0"/>
        <v>-1.7682184883294094E-2</v>
      </c>
      <c r="O27" s="150">
        <f t="shared" si="2"/>
        <v>-4.124260903679644E-2</v>
      </c>
      <c r="P27" s="150">
        <f t="shared" si="4"/>
        <v>9.1308205331410264E-2</v>
      </c>
      <c r="Q27" s="153">
        <v>88.375189023440797</v>
      </c>
      <c r="R27" s="127">
        <f t="shared" si="1"/>
        <v>1.0593618200750665E-2</v>
      </c>
      <c r="S27" s="127">
        <f t="shared" si="3"/>
        <v>2.3049226868040007E-2</v>
      </c>
      <c r="T27" s="127">
        <f t="shared" si="5"/>
        <v>0.11116594131097424</v>
      </c>
    </row>
    <row r="28" spans="11:20" x14ac:dyDescent="0.25">
      <c r="K28" s="25">
        <v>36494</v>
      </c>
      <c r="L28" s="26">
        <v>90.765807723307901</v>
      </c>
      <c r="M28" s="149">
        <v>95.799211476871506</v>
      </c>
      <c r="N28" s="150">
        <f t="shared" si="0"/>
        <v>2.4072519371148404E-2</v>
      </c>
      <c r="O28" s="150">
        <f t="shared" si="2"/>
        <v>4.7812447048196649E-3</v>
      </c>
      <c r="P28" s="150">
        <f t="shared" si="4"/>
        <v>6.455668954678595E-2</v>
      </c>
      <c r="Q28" s="153">
        <v>89.296881491588906</v>
      </c>
      <c r="R28" s="127">
        <f t="shared" si="1"/>
        <v>1.0429312551780034E-2</v>
      </c>
      <c r="S28" s="127">
        <f t="shared" si="3"/>
        <v>2.6826512589967155E-2</v>
      </c>
      <c r="T28" s="127">
        <f t="shared" si="5"/>
        <v>0.10341183846923152</v>
      </c>
    </row>
    <row r="29" spans="11:20" x14ac:dyDescent="0.25">
      <c r="K29" s="25">
        <v>36525</v>
      </c>
      <c r="L29" s="26">
        <v>91.350705729623797</v>
      </c>
      <c r="M29" s="149">
        <v>95.949686892314503</v>
      </c>
      <c r="N29" s="150">
        <f t="shared" si="0"/>
        <v>1.5707375157187897E-3</v>
      </c>
      <c r="O29" s="150">
        <f t="shared" si="2"/>
        <v>7.5447862116979625E-3</v>
      </c>
      <c r="P29" s="150">
        <f t="shared" si="4"/>
        <v>4.909803224329834E-2</v>
      </c>
      <c r="Q29" s="153">
        <v>90.188467810852302</v>
      </c>
      <c r="R29" s="127">
        <f t="shared" si="1"/>
        <v>9.9845179850694965E-3</v>
      </c>
      <c r="S29" s="127">
        <f t="shared" si="3"/>
        <v>3.1328939854103011E-2</v>
      </c>
      <c r="T29" s="127">
        <f t="shared" si="5"/>
        <v>9.4982310784018642E-2</v>
      </c>
    </row>
    <row r="30" spans="11:20" x14ac:dyDescent="0.25">
      <c r="K30" s="25">
        <v>36556</v>
      </c>
      <c r="L30" s="26">
        <v>92.385591390744494</v>
      </c>
      <c r="M30" s="149">
        <v>98.271456120109605</v>
      </c>
      <c r="N30" s="150">
        <f t="shared" si="0"/>
        <v>2.4197778054251051E-2</v>
      </c>
      <c r="O30" s="150">
        <f t="shared" si="2"/>
        <v>5.0500271346058057E-2</v>
      </c>
      <c r="P30" s="150">
        <f t="shared" si="4"/>
        <v>6.594113818468883E-2</v>
      </c>
      <c r="Q30" s="153">
        <v>91.223645282518106</v>
      </c>
      <c r="R30" s="127">
        <f t="shared" si="1"/>
        <v>1.14779361130386E-2</v>
      </c>
      <c r="S30" s="127">
        <f t="shared" si="3"/>
        <v>3.2231402167884227E-2</v>
      </c>
      <c r="T30" s="127">
        <f t="shared" si="5"/>
        <v>0.10547996277959215</v>
      </c>
    </row>
    <row r="31" spans="11:20" x14ac:dyDescent="0.25">
      <c r="K31" s="25">
        <v>36585</v>
      </c>
      <c r="L31" s="26">
        <v>92.721664945709307</v>
      </c>
      <c r="M31" s="149">
        <v>97.680286867140495</v>
      </c>
      <c r="N31" s="150">
        <f t="shared" si="0"/>
        <v>-6.0156761312926132E-3</v>
      </c>
      <c r="O31" s="150">
        <f t="shared" si="2"/>
        <v>1.9635604106440274E-2</v>
      </c>
      <c r="P31" s="150">
        <f t="shared" si="4"/>
        <v>0.1070505386144327</v>
      </c>
      <c r="Q31" s="153">
        <v>91.7560177481962</v>
      </c>
      <c r="R31" s="127">
        <f t="shared" si="1"/>
        <v>5.8359043209612604E-3</v>
      </c>
      <c r="S31" s="127">
        <f t="shared" si="3"/>
        <v>2.7538881711551388E-2</v>
      </c>
      <c r="T31" s="127">
        <f t="shared" si="5"/>
        <v>0.10945070484377473</v>
      </c>
    </row>
    <row r="32" spans="11:20" x14ac:dyDescent="0.25">
      <c r="K32" s="25">
        <v>36616</v>
      </c>
      <c r="L32" s="26">
        <v>93.297232353427205</v>
      </c>
      <c r="M32" s="149">
        <v>98.373295843194597</v>
      </c>
      <c r="N32" s="150">
        <f t="shared" si="0"/>
        <v>7.0946656513888318E-3</v>
      </c>
      <c r="O32" s="150">
        <f t="shared" si="2"/>
        <v>2.5259164770387921E-2</v>
      </c>
      <c r="P32" s="150">
        <f t="shared" si="4"/>
        <v>0.13219257087277914</v>
      </c>
      <c r="Q32" s="153">
        <v>92.244972751030701</v>
      </c>
      <c r="R32" s="127">
        <f t="shared" si="1"/>
        <v>5.3288603280094993E-3</v>
      </c>
      <c r="S32" s="127">
        <f t="shared" si="3"/>
        <v>2.2802304885491509E-2</v>
      </c>
      <c r="T32" s="127">
        <f t="shared" si="5"/>
        <v>0.109007394559544</v>
      </c>
    </row>
    <row r="33" spans="11:20" x14ac:dyDescent="0.25">
      <c r="K33" s="25">
        <v>36646</v>
      </c>
      <c r="L33" s="26">
        <v>93.904125121369503</v>
      </c>
      <c r="M33" s="149">
        <v>97.076784111154197</v>
      </c>
      <c r="N33" s="150">
        <f t="shared" si="0"/>
        <v>-1.3179508940180495E-2</v>
      </c>
      <c r="O33" s="150">
        <f t="shared" si="2"/>
        <v>-1.2156856691888818E-2</v>
      </c>
      <c r="P33" s="150">
        <f t="shared" si="4"/>
        <v>0.11828301828621335</v>
      </c>
      <c r="Q33" s="153">
        <v>93.132131182714502</v>
      </c>
      <c r="R33" s="127">
        <f t="shared" si="1"/>
        <v>9.6174176784489251E-3</v>
      </c>
      <c r="S33" s="127">
        <f t="shared" si="3"/>
        <v>2.0920956340714669E-2</v>
      </c>
      <c r="T33" s="127">
        <f t="shared" si="5"/>
        <v>0.10281549058883344</v>
      </c>
    </row>
    <row r="34" spans="11:20" x14ac:dyDescent="0.25">
      <c r="K34" s="25">
        <v>36677</v>
      </c>
      <c r="L34" s="26">
        <v>95.617261014588905</v>
      </c>
      <c r="M34" s="149">
        <v>98.680686654135599</v>
      </c>
      <c r="N34" s="150">
        <f t="shared" si="0"/>
        <v>1.6521999133643606E-2</v>
      </c>
      <c r="O34" s="150">
        <f t="shared" si="2"/>
        <v>1.0241572983459735E-2</v>
      </c>
      <c r="P34" s="150">
        <f t="shared" si="4"/>
        <v>7.1297283268479283E-2</v>
      </c>
      <c r="Q34" s="153">
        <v>94.951995959646993</v>
      </c>
      <c r="R34" s="127">
        <f t="shared" si="1"/>
        <v>1.9540675745539637E-2</v>
      </c>
      <c r="S34" s="127">
        <f t="shared" si="3"/>
        <v>3.4831265456849225E-2</v>
      </c>
      <c r="T34" s="127">
        <f t="shared" si="5"/>
        <v>0.11284176684053127</v>
      </c>
    </row>
    <row r="35" spans="11:20" x14ac:dyDescent="0.25">
      <c r="K35" s="25">
        <v>36707</v>
      </c>
      <c r="L35" s="26">
        <v>97.610921134439494</v>
      </c>
      <c r="M35" s="149">
        <v>101.62553515936099</v>
      </c>
      <c r="N35" s="150">
        <f t="shared" si="0"/>
        <v>2.9842197141845439E-2</v>
      </c>
      <c r="O35" s="150">
        <f t="shared" si="2"/>
        <v>3.3060184558118433E-2</v>
      </c>
      <c r="P35" s="150">
        <f t="shared" si="4"/>
        <v>7.3278752041930462E-2</v>
      </c>
      <c r="Q35" s="153">
        <v>96.800760163328604</v>
      </c>
      <c r="R35" s="127">
        <f t="shared" si="1"/>
        <v>1.9470514389895444E-2</v>
      </c>
      <c r="S35" s="127">
        <f t="shared" si="3"/>
        <v>4.9387920841973409E-2</v>
      </c>
      <c r="T35" s="127">
        <f t="shared" si="5"/>
        <v>0.12233509870262282</v>
      </c>
    </row>
    <row r="36" spans="11:20" x14ac:dyDescent="0.25">
      <c r="K36" s="25">
        <v>36738</v>
      </c>
      <c r="L36" s="26">
        <v>98.094321165107402</v>
      </c>
      <c r="M36" s="149">
        <v>105.627639069629</v>
      </c>
      <c r="N36" s="150">
        <f t="shared" si="0"/>
        <v>3.9380888907420974E-2</v>
      </c>
      <c r="O36" s="150">
        <f t="shared" si="2"/>
        <v>8.8083418056823515E-2</v>
      </c>
      <c r="P36" s="150">
        <f t="shared" si="4"/>
        <v>8.2567725665529945E-2</v>
      </c>
      <c r="Q36" s="153">
        <v>96.7542410701232</v>
      </c>
      <c r="R36" s="127">
        <f t="shared" si="1"/>
        <v>-4.8056537083918105E-4</v>
      </c>
      <c r="S36" s="127">
        <f t="shared" si="3"/>
        <v>3.8892161506564715E-2</v>
      </c>
      <c r="T36" s="127">
        <f t="shared" si="5"/>
        <v>0.12004684365358154</v>
      </c>
    </row>
    <row r="37" spans="11:20" x14ac:dyDescent="0.25">
      <c r="K37" s="25">
        <v>36769</v>
      </c>
      <c r="L37" s="26">
        <v>97.756794876807803</v>
      </c>
      <c r="M37" s="149">
        <v>106.518093669194</v>
      </c>
      <c r="N37" s="150">
        <f t="shared" si="0"/>
        <v>8.4301287750834231E-3</v>
      </c>
      <c r="O37" s="150">
        <f t="shared" si="2"/>
        <v>7.942189379495912E-2</v>
      </c>
      <c r="P37" s="150">
        <f t="shared" si="4"/>
        <v>0.11720525764824896</v>
      </c>
      <c r="Q37" s="153">
        <v>95.944973728924793</v>
      </c>
      <c r="R37" s="127">
        <f t="shared" si="1"/>
        <v>-8.3641536768593872E-3</v>
      </c>
      <c r="S37" s="127">
        <f t="shared" si="3"/>
        <v>1.0457681897490634E-2</v>
      </c>
      <c r="T37" s="127">
        <f t="shared" si="5"/>
        <v>0.1032730497300467</v>
      </c>
    </row>
    <row r="38" spans="11:20" x14ac:dyDescent="0.25">
      <c r="K38" s="25">
        <v>36799</v>
      </c>
      <c r="L38" s="26">
        <v>97.253588880727506</v>
      </c>
      <c r="M38" s="149">
        <v>104.333447017401</v>
      </c>
      <c r="N38" s="150">
        <f t="shared" si="0"/>
        <v>-2.0509629646374594E-2</v>
      </c>
      <c r="O38" s="150">
        <f t="shared" si="2"/>
        <v>2.664597882602715E-2</v>
      </c>
      <c r="P38" s="150">
        <f t="shared" si="4"/>
        <v>9.558065247107006E-2</v>
      </c>
      <c r="Q38" s="153">
        <v>95.574645636732797</v>
      </c>
      <c r="R38" s="127">
        <f t="shared" si="1"/>
        <v>-3.8597966917818249E-3</v>
      </c>
      <c r="S38" s="127">
        <f t="shared" si="3"/>
        <v>-1.2666372914086899E-2</v>
      </c>
      <c r="T38" s="127">
        <f t="shared" si="5"/>
        <v>9.292130528469289E-2</v>
      </c>
    </row>
    <row r="39" spans="11:20" x14ac:dyDescent="0.25">
      <c r="K39" s="25">
        <v>36830</v>
      </c>
      <c r="L39" s="26">
        <v>98.295068482761494</v>
      </c>
      <c r="M39" s="149">
        <v>101.482471707111</v>
      </c>
      <c r="N39" s="150">
        <f t="shared" si="0"/>
        <v>-2.7325612177028002E-2</v>
      </c>
      <c r="O39" s="150">
        <f t="shared" si="2"/>
        <v>-3.9243207545191172E-2</v>
      </c>
      <c r="P39" s="150">
        <f t="shared" si="4"/>
        <v>8.4825322369201706E-2</v>
      </c>
      <c r="Q39" s="153">
        <v>97.2062083326352</v>
      </c>
      <c r="R39" s="127">
        <f t="shared" si="1"/>
        <v>1.7071082869653198E-2</v>
      </c>
      <c r="S39" s="127">
        <f t="shared" si="3"/>
        <v>4.6712914856561483E-3</v>
      </c>
      <c r="T39" s="127">
        <f t="shared" si="5"/>
        <v>9.9926454548821875E-2</v>
      </c>
    </row>
    <row r="40" spans="11:20" x14ac:dyDescent="0.25">
      <c r="K40" s="25">
        <v>36860</v>
      </c>
      <c r="L40" s="26">
        <v>99.290804686381605</v>
      </c>
      <c r="M40" s="149">
        <v>99.879424287403594</v>
      </c>
      <c r="N40" s="150">
        <f t="shared" si="0"/>
        <v>-1.5796298540441289E-2</v>
      </c>
      <c r="O40" s="150">
        <f t="shared" si="2"/>
        <v>-6.2324335266529141E-2</v>
      </c>
      <c r="P40" s="150">
        <f t="shared" si="4"/>
        <v>4.2591298483883211E-2</v>
      </c>
      <c r="Q40" s="153">
        <v>98.929655924860299</v>
      </c>
      <c r="R40" s="127">
        <f t="shared" si="1"/>
        <v>1.7729809873126001E-2</v>
      </c>
      <c r="S40" s="127">
        <f t="shared" si="3"/>
        <v>3.1108270500632917E-2</v>
      </c>
      <c r="T40" s="127">
        <f t="shared" si="5"/>
        <v>0.10787358161190364</v>
      </c>
    </row>
    <row r="41" spans="11:20" x14ac:dyDescent="0.25">
      <c r="K41" s="25">
        <v>36891</v>
      </c>
      <c r="L41" s="26">
        <v>100</v>
      </c>
      <c r="M41" s="149">
        <v>100</v>
      </c>
      <c r="N41" s="150">
        <f t="shared" si="0"/>
        <v>1.2072127313174086E-3</v>
      </c>
      <c r="O41" s="150">
        <f t="shared" si="2"/>
        <v>-4.1534590692457907E-2</v>
      </c>
      <c r="P41" s="150">
        <f t="shared" si="4"/>
        <v>4.2212885094989439E-2</v>
      </c>
      <c r="Q41" s="153">
        <v>100</v>
      </c>
      <c r="R41" s="127">
        <f t="shared" si="1"/>
        <v>1.0819243887319807E-2</v>
      </c>
      <c r="S41" s="127">
        <f t="shared" si="3"/>
        <v>4.6302597658456568E-2</v>
      </c>
      <c r="T41" s="127">
        <f t="shared" si="5"/>
        <v>0.10878921027602906</v>
      </c>
    </row>
    <row r="42" spans="11:20" x14ac:dyDescent="0.25">
      <c r="K42" s="25">
        <v>36922</v>
      </c>
      <c r="L42" s="26">
        <v>100.132794307064</v>
      </c>
      <c r="M42" s="149">
        <v>101.673302953141</v>
      </c>
      <c r="N42" s="150">
        <f t="shared" si="0"/>
        <v>1.6733029531410093E-2</v>
      </c>
      <c r="O42" s="150">
        <f t="shared" si="2"/>
        <v>1.8804355355155344E-3</v>
      </c>
      <c r="P42" s="150">
        <f t="shared" si="4"/>
        <v>3.4616835522143674E-2</v>
      </c>
      <c r="Q42" s="153">
        <v>100.034932242862</v>
      </c>
      <c r="R42" s="127">
        <f t="shared" si="1"/>
        <v>3.493224286199581E-4</v>
      </c>
      <c r="S42" s="127">
        <f t="shared" si="3"/>
        <v>2.9100239159077557E-2</v>
      </c>
      <c r="T42" s="127">
        <f t="shared" si="5"/>
        <v>9.658994587483849E-2</v>
      </c>
    </row>
    <row r="43" spans="11:20" x14ac:dyDescent="0.25">
      <c r="K43" s="25">
        <v>36950</v>
      </c>
      <c r="L43" s="26">
        <v>100.326268872317</v>
      </c>
      <c r="M43" s="149">
        <v>103.884902311875</v>
      </c>
      <c r="N43" s="150">
        <f t="shared" si="0"/>
        <v>2.1752016453653322E-2</v>
      </c>
      <c r="O43" s="150">
        <f t="shared" si="2"/>
        <v>4.0103134885375535E-2</v>
      </c>
      <c r="P43" s="150">
        <f t="shared" si="4"/>
        <v>6.3519627590505445E-2</v>
      </c>
      <c r="Q43" s="153">
        <v>99.861907984549205</v>
      </c>
      <c r="R43" s="127">
        <f t="shared" si="1"/>
        <v>-1.7296383816478578E-3</v>
      </c>
      <c r="S43" s="127">
        <f t="shared" si="3"/>
        <v>9.4233832208714396E-3</v>
      </c>
      <c r="T43" s="127">
        <f t="shared" si="5"/>
        <v>8.8341783299682897E-2</v>
      </c>
    </row>
    <row r="44" spans="11:20" x14ac:dyDescent="0.25">
      <c r="K44" s="25">
        <v>36981</v>
      </c>
      <c r="L44" s="26">
        <v>100.439805865669</v>
      </c>
      <c r="M44" s="149">
        <v>104.76198616393501</v>
      </c>
      <c r="N44" s="150">
        <f t="shared" si="0"/>
        <v>8.442842343220347E-3</v>
      </c>
      <c r="O44" s="150">
        <f t="shared" si="2"/>
        <v>4.7619861639350169E-2</v>
      </c>
      <c r="P44" s="150">
        <f t="shared" si="4"/>
        <v>6.4943339205833617E-2</v>
      </c>
      <c r="Q44" s="153">
        <v>99.715223739940598</v>
      </c>
      <c r="R44" s="127">
        <f t="shared" si="1"/>
        <v>-1.46887083943259E-3</v>
      </c>
      <c r="S44" s="127">
        <f t="shared" si="3"/>
        <v>-2.8477626005940504E-3</v>
      </c>
      <c r="T44" s="127">
        <f t="shared" si="5"/>
        <v>8.0982743732518792E-2</v>
      </c>
    </row>
    <row r="45" spans="11:20" x14ac:dyDescent="0.25">
      <c r="K45" s="25">
        <v>37011</v>
      </c>
      <c r="L45" s="26">
        <v>100.468105472216</v>
      </c>
      <c r="M45" s="149">
        <v>103.604305675481</v>
      </c>
      <c r="N45" s="150">
        <f t="shared" si="0"/>
        <v>-1.1050577894184177E-2</v>
      </c>
      <c r="O45" s="150">
        <f t="shared" si="2"/>
        <v>1.8992229683242989E-2</v>
      </c>
      <c r="P45" s="150">
        <f t="shared" si="4"/>
        <v>6.724080967549062E-2</v>
      </c>
      <c r="Q45" s="153">
        <v>99.754707781920203</v>
      </c>
      <c r="R45" s="127">
        <f t="shared" si="1"/>
        <v>3.9596804277941544E-4</v>
      </c>
      <c r="S45" s="127">
        <f t="shared" si="3"/>
        <v>-2.8012660643531584E-3</v>
      </c>
      <c r="T45" s="127">
        <f t="shared" si="5"/>
        <v>7.1109471190055507E-2</v>
      </c>
    </row>
    <row r="46" spans="11:20" x14ac:dyDescent="0.25">
      <c r="K46" s="25">
        <v>37042</v>
      </c>
      <c r="L46" s="26">
        <v>100.791850431673</v>
      </c>
      <c r="M46" s="149">
        <v>103.07783619778399</v>
      </c>
      <c r="N46" s="150">
        <f t="shared" si="0"/>
        <v>-5.0815405234804212E-3</v>
      </c>
      <c r="O46" s="150">
        <f t="shared" si="2"/>
        <v>-7.7688489485034928E-3</v>
      </c>
      <c r="P46" s="150">
        <f t="shared" si="4"/>
        <v>4.4559373193864049E-2</v>
      </c>
      <c r="Q46" s="153">
        <v>100.236827987656</v>
      </c>
      <c r="R46" s="127">
        <f t="shared" si="1"/>
        <v>4.8330571704924274E-3</v>
      </c>
      <c r="S46" s="127">
        <f t="shared" si="3"/>
        <v>3.7543845363419148E-3</v>
      </c>
      <c r="T46" s="127">
        <f t="shared" si="5"/>
        <v>5.5657935092327859E-2</v>
      </c>
    </row>
    <row r="47" spans="11:20" x14ac:dyDescent="0.25">
      <c r="K47" s="25">
        <v>37072</v>
      </c>
      <c r="L47" s="26">
        <v>102.197972880956</v>
      </c>
      <c r="M47" s="149">
        <v>103.78030236454801</v>
      </c>
      <c r="N47" s="150">
        <f t="shared" si="0"/>
        <v>6.8149099037753125E-3</v>
      </c>
      <c r="O47" s="150">
        <f t="shared" si="2"/>
        <v>-9.3706108039115499E-3</v>
      </c>
      <c r="P47" s="150">
        <f t="shared" si="4"/>
        <v>2.1203009674764184E-2</v>
      </c>
      <c r="Q47" s="153">
        <v>101.768260127022</v>
      </c>
      <c r="R47" s="127">
        <f t="shared" si="1"/>
        <v>1.5278138485733006E-2</v>
      </c>
      <c r="S47" s="127">
        <f t="shared" si="3"/>
        <v>2.0588996444873553E-2</v>
      </c>
      <c r="T47" s="127">
        <f t="shared" si="5"/>
        <v>5.1316745398609642E-2</v>
      </c>
    </row>
    <row r="48" spans="11:20" x14ac:dyDescent="0.25">
      <c r="K48" s="25">
        <v>37103</v>
      </c>
      <c r="L48" s="26">
        <v>103.95697879663599</v>
      </c>
      <c r="M48" s="149">
        <v>106.34017192196001</v>
      </c>
      <c r="N48" s="150">
        <f t="shared" si="0"/>
        <v>2.466623722505612E-2</v>
      </c>
      <c r="O48" s="150">
        <f t="shared" si="2"/>
        <v>2.6406877867108491E-2</v>
      </c>
      <c r="P48" s="150">
        <f t="shared" si="4"/>
        <v>6.7457046148813316E-3</v>
      </c>
      <c r="Q48" s="153">
        <v>103.591191713792</v>
      </c>
      <c r="R48" s="127">
        <f t="shared" si="1"/>
        <v>1.7912574947186011E-2</v>
      </c>
      <c r="S48" s="127">
        <f t="shared" si="3"/>
        <v>3.8459176686266972E-2</v>
      </c>
      <c r="T48" s="127">
        <f t="shared" si="5"/>
        <v>7.0663058983778004E-2</v>
      </c>
    </row>
    <row r="49" spans="11:20" x14ac:dyDescent="0.25">
      <c r="K49" s="25">
        <v>37134</v>
      </c>
      <c r="L49" s="26">
        <v>105.930644453572</v>
      </c>
      <c r="M49" s="149">
        <v>108.35900794769699</v>
      </c>
      <c r="N49" s="150">
        <f t="shared" si="0"/>
        <v>1.8984697779297788E-2</v>
      </c>
      <c r="O49" s="150">
        <f t="shared" si="2"/>
        <v>5.1234794449696919E-2</v>
      </c>
      <c r="P49" s="150">
        <f t="shared" si="4"/>
        <v>1.7282643869126924E-2</v>
      </c>
      <c r="Q49" s="153">
        <v>105.55073170063601</v>
      </c>
      <c r="R49" s="127">
        <f t="shared" si="1"/>
        <v>1.8916086922312392E-2</v>
      </c>
      <c r="S49" s="127">
        <f t="shared" si="3"/>
        <v>5.3013486356874751E-2</v>
      </c>
      <c r="T49" s="127">
        <f t="shared" si="5"/>
        <v>0.10011736517694558</v>
      </c>
    </row>
    <row r="50" spans="11:20" x14ac:dyDescent="0.25">
      <c r="K50" s="25">
        <v>37164</v>
      </c>
      <c r="L50" s="26">
        <v>106.91718983306799</v>
      </c>
      <c r="M50" s="149">
        <v>107.98081205418001</v>
      </c>
      <c r="N50" s="150">
        <f t="shared" si="0"/>
        <v>-3.4902118492957657E-3</v>
      </c>
      <c r="O50" s="150">
        <f t="shared" si="2"/>
        <v>4.0475018803442175E-2</v>
      </c>
      <c r="P50" s="150">
        <f t="shared" si="4"/>
        <v>3.4958732228704159E-2</v>
      </c>
      <c r="Q50" s="153">
        <v>106.69184329238</v>
      </c>
      <c r="R50" s="127">
        <f t="shared" si="1"/>
        <v>1.0811024929513691E-2</v>
      </c>
      <c r="S50" s="127">
        <f t="shared" si="3"/>
        <v>4.8380341367854962E-2</v>
      </c>
      <c r="T50" s="127">
        <f t="shared" si="5"/>
        <v>0.1163195278578617</v>
      </c>
    </row>
    <row r="51" spans="11:20" x14ac:dyDescent="0.25">
      <c r="K51" s="25">
        <v>37195</v>
      </c>
      <c r="L51" s="26">
        <v>106.48116873196901</v>
      </c>
      <c r="M51" s="149">
        <v>104.42608236807401</v>
      </c>
      <c r="N51" s="150">
        <f t="shared" si="0"/>
        <v>-3.2920012532619114E-2</v>
      </c>
      <c r="O51" s="150">
        <f t="shared" si="2"/>
        <v>-1.7999684590417009E-2</v>
      </c>
      <c r="P51" s="150">
        <f t="shared" si="4"/>
        <v>2.9006099392795415E-2</v>
      </c>
      <c r="Q51" s="153">
        <v>106.46853150319799</v>
      </c>
      <c r="R51" s="127">
        <f t="shared" si="1"/>
        <v>-2.0930539982333407E-3</v>
      </c>
      <c r="S51" s="127">
        <f t="shared" si="3"/>
        <v>2.7775911656231278E-2</v>
      </c>
      <c r="T51" s="127">
        <f t="shared" si="5"/>
        <v>9.5285304605931653E-2</v>
      </c>
    </row>
    <row r="52" spans="11:20" x14ac:dyDescent="0.25">
      <c r="K52" s="25">
        <v>37225</v>
      </c>
      <c r="L52" s="26">
        <v>105.317290253121</v>
      </c>
      <c r="M52" s="149">
        <v>103.026050440522</v>
      </c>
      <c r="N52" s="150">
        <f t="shared" si="0"/>
        <v>-1.3406918040047344E-2</v>
      </c>
      <c r="O52" s="150">
        <f t="shared" si="2"/>
        <v>-4.921563613566049E-2</v>
      </c>
      <c r="P52" s="150">
        <f t="shared" si="4"/>
        <v>3.1504248002711455E-2</v>
      </c>
      <c r="Q52" s="153">
        <v>105.404582762921</v>
      </c>
      <c r="R52" s="127">
        <f t="shared" si="1"/>
        <v>-9.9930817609242828E-3</v>
      </c>
      <c r="S52" s="127">
        <f t="shared" si="3"/>
        <v>-1.3846321608600443E-3</v>
      </c>
      <c r="T52" s="127">
        <f t="shared" si="5"/>
        <v>6.544980650674237E-2</v>
      </c>
    </row>
    <row r="53" spans="11:20" x14ac:dyDescent="0.25">
      <c r="K53" s="25">
        <v>37256</v>
      </c>
      <c r="L53" s="26">
        <v>104.051530773826</v>
      </c>
      <c r="M53" s="149">
        <v>103.012062259621</v>
      </c>
      <c r="N53" s="150">
        <f t="shared" si="0"/>
        <v>-1.3577324221580866E-4</v>
      </c>
      <c r="O53" s="150">
        <f t="shared" si="2"/>
        <v>-4.6015117871737288E-2</v>
      </c>
      <c r="P53" s="150">
        <f t="shared" si="4"/>
        <v>3.0120622596210067E-2</v>
      </c>
      <c r="Q53" s="153">
        <v>104.034597443015</v>
      </c>
      <c r="R53" s="127">
        <f t="shared" si="1"/>
        <v>-1.2997398063681942E-2</v>
      </c>
      <c r="S53" s="127">
        <f t="shared" si="3"/>
        <v>-2.4905801299946018E-2</v>
      </c>
      <c r="T53" s="127">
        <f t="shared" si="5"/>
        <v>4.0345974430149978E-2</v>
      </c>
    </row>
    <row r="54" spans="11:20" x14ac:dyDescent="0.25">
      <c r="K54" s="25">
        <v>37287</v>
      </c>
      <c r="L54" s="26">
        <v>104.429170144609</v>
      </c>
      <c r="M54" s="149">
        <v>104.56631271118199</v>
      </c>
      <c r="N54" s="150">
        <f t="shared" si="0"/>
        <v>1.5088043258893569E-2</v>
      </c>
      <c r="O54" s="150">
        <f t="shared" si="2"/>
        <v>1.3428670302282342E-3</v>
      </c>
      <c r="P54" s="150">
        <f t="shared" si="4"/>
        <v>2.8453976353795873E-2</v>
      </c>
      <c r="Q54" s="153">
        <v>104.550683265006</v>
      </c>
      <c r="R54" s="127">
        <f t="shared" si="1"/>
        <v>4.9607134037663592E-3</v>
      </c>
      <c r="S54" s="127">
        <f t="shared" si="3"/>
        <v>-1.8013287223130225E-2</v>
      </c>
      <c r="T54" s="127">
        <f t="shared" si="5"/>
        <v>4.5141741198772234E-2</v>
      </c>
    </row>
    <row r="55" spans="11:20" x14ac:dyDescent="0.25">
      <c r="K55" s="25">
        <v>37315</v>
      </c>
      <c r="L55" s="26">
        <v>105.679141308921</v>
      </c>
      <c r="M55" s="149">
        <v>103.402372204735</v>
      </c>
      <c r="N55" s="150">
        <f t="shared" si="0"/>
        <v>-1.1131123172162138E-2</v>
      </c>
      <c r="O55" s="150">
        <f t="shared" si="2"/>
        <v>3.652685535395328E-3</v>
      </c>
      <c r="P55" s="150">
        <f t="shared" si="4"/>
        <v>-4.6448530672087429E-3</v>
      </c>
      <c r="Q55" s="153">
        <v>106.140043173873</v>
      </c>
      <c r="R55" s="127">
        <f t="shared" si="1"/>
        <v>1.5201812740318621E-2</v>
      </c>
      <c r="S55" s="127">
        <f t="shared" si="3"/>
        <v>6.9774993807074637E-3</v>
      </c>
      <c r="T55" s="127">
        <f t="shared" si="5"/>
        <v>6.286816781324811E-2</v>
      </c>
    </row>
    <row r="56" spans="11:20" x14ac:dyDescent="0.25">
      <c r="K56" s="25">
        <v>37346</v>
      </c>
      <c r="L56" s="26">
        <v>107.633496750737</v>
      </c>
      <c r="M56" s="149">
        <v>101.767565635113</v>
      </c>
      <c r="N56" s="150">
        <f t="shared" si="0"/>
        <v>-1.5810145693612387E-2</v>
      </c>
      <c r="O56" s="150">
        <f t="shared" si="2"/>
        <v>-1.2081076693441051E-2</v>
      </c>
      <c r="P56" s="150">
        <f t="shared" si="4"/>
        <v>-2.8583082838237073E-2</v>
      </c>
      <c r="Q56" s="153">
        <v>108.551739456452</v>
      </c>
      <c r="R56" s="127">
        <f t="shared" si="1"/>
        <v>2.2721832500371963E-2</v>
      </c>
      <c r="S56" s="127">
        <f t="shared" si="3"/>
        <v>4.3419613517621025E-2</v>
      </c>
      <c r="T56" s="127">
        <f t="shared" si="5"/>
        <v>8.8617518820969687E-2</v>
      </c>
    </row>
    <row r="57" spans="11:20" x14ac:dyDescent="0.25">
      <c r="K57" s="25">
        <v>37376</v>
      </c>
      <c r="L57" s="26">
        <v>108.545483643434</v>
      </c>
      <c r="M57" s="149">
        <v>100.673962785662</v>
      </c>
      <c r="N57" s="150">
        <f t="shared" si="0"/>
        <v>-1.0746084399543498E-2</v>
      </c>
      <c r="O57" s="150">
        <f t="shared" si="2"/>
        <v>-3.7223746583384676E-2</v>
      </c>
      <c r="P57" s="150">
        <f t="shared" si="4"/>
        <v>-2.8283987530380195E-2</v>
      </c>
      <c r="Q57" s="153">
        <v>109.681321868216</v>
      </c>
      <c r="R57" s="127">
        <f t="shared" si="1"/>
        <v>1.0405935615773076E-2</v>
      </c>
      <c r="S57" s="127">
        <f t="shared" si="3"/>
        <v>4.9073219255825418E-2</v>
      </c>
      <c r="T57" s="127">
        <f t="shared" si="5"/>
        <v>9.9510231717554243E-2</v>
      </c>
    </row>
    <row r="58" spans="11:20" x14ac:dyDescent="0.25">
      <c r="K58" s="25">
        <v>37407</v>
      </c>
      <c r="L58" s="26">
        <v>109.208081713618</v>
      </c>
      <c r="M58" s="149">
        <v>100.442908203786</v>
      </c>
      <c r="N58" s="150">
        <f t="shared" si="0"/>
        <v>-2.2950778481614087E-3</v>
      </c>
      <c r="O58" s="150">
        <f t="shared" si="2"/>
        <v>-2.862085209311549E-2</v>
      </c>
      <c r="P58" s="150">
        <f t="shared" si="4"/>
        <v>-2.5562507821197733E-2</v>
      </c>
      <c r="Q58" s="153">
        <v>110.482852847391</v>
      </c>
      <c r="R58" s="127">
        <f t="shared" si="1"/>
        <v>7.3078165500051195E-3</v>
      </c>
      <c r="S58" s="127">
        <f t="shared" si="3"/>
        <v>4.0915846118545929E-2</v>
      </c>
      <c r="T58" s="127">
        <f t="shared" si="5"/>
        <v>0.10221816736855227</v>
      </c>
    </row>
    <row r="59" spans="11:20" x14ac:dyDescent="0.25">
      <c r="K59" s="25">
        <v>37437</v>
      </c>
      <c r="L59" s="26">
        <v>109.67692620267201</v>
      </c>
      <c r="M59" s="149">
        <v>101.274947446982</v>
      </c>
      <c r="N59" s="150">
        <f t="shared" si="0"/>
        <v>8.2837032307736536E-3</v>
      </c>
      <c r="O59" s="150">
        <f t="shared" si="2"/>
        <v>-4.8406207327124084E-3</v>
      </c>
      <c r="P59" s="150">
        <f t="shared" si="4"/>
        <v>-2.4140948334930412E-2</v>
      </c>
      <c r="Q59" s="153">
        <v>110.94786469766299</v>
      </c>
      <c r="R59" s="127">
        <f t="shared" si="1"/>
        <v>4.2089051675222588E-3</v>
      </c>
      <c r="S59" s="127">
        <f t="shared" si="3"/>
        <v>2.2073577569636793E-2</v>
      </c>
      <c r="T59" s="127">
        <f t="shared" si="5"/>
        <v>9.0201056392076095E-2</v>
      </c>
    </row>
    <row r="60" spans="11:20" x14ac:dyDescent="0.25">
      <c r="K60" s="25">
        <v>37468</v>
      </c>
      <c r="L60" s="26">
        <v>110.663878050291</v>
      </c>
      <c r="M60" s="149">
        <v>102.18418142729401</v>
      </c>
      <c r="N60" s="150">
        <f t="shared" si="0"/>
        <v>8.9778765946830763E-3</v>
      </c>
      <c r="O60" s="150">
        <f t="shared" si="2"/>
        <v>1.5001084688076816E-2</v>
      </c>
      <c r="P60" s="150">
        <f t="shared" si="4"/>
        <v>-3.9082036633493189E-2</v>
      </c>
      <c r="Q60" s="153">
        <v>111.90510786020999</v>
      </c>
      <c r="R60" s="127">
        <f t="shared" si="1"/>
        <v>8.6278646745976406E-3</v>
      </c>
      <c r="S60" s="127">
        <f t="shared" si="3"/>
        <v>2.0274974390497524E-2</v>
      </c>
      <c r="T60" s="127">
        <f t="shared" si="5"/>
        <v>8.0256979467792755E-2</v>
      </c>
    </row>
    <row r="61" spans="11:20" x14ac:dyDescent="0.25">
      <c r="K61" s="25">
        <v>37499</v>
      </c>
      <c r="L61" s="26">
        <v>111.770022549413</v>
      </c>
      <c r="M61" s="149">
        <v>104.959496121283</v>
      </c>
      <c r="N61" s="150">
        <f t="shared" si="0"/>
        <v>2.715992490445962E-2</v>
      </c>
      <c r="O61" s="150">
        <f t="shared" si="2"/>
        <v>4.496671789245088E-2</v>
      </c>
      <c r="P61" s="150">
        <f t="shared" si="4"/>
        <v>-3.1372673954849106E-2</v>
      </c>
      <c r="Q61" s="153">
        <v>112.74719834398699</v>
      </c>
      <c r="R61" s="127">
        <f t="shared" si="1"/>
        <v>7.5250406337923348E-3</v>
      </c>
      <c r="S61" s="127">
        <f t="shared" si="3"/>
        <v>2.0494994818098355E-2</v>
      </c>
      <c r="T61" s="127">
        <f t="shared" si="5"/>
        <v>6.8180168222439885E-2</v>
      </c>
    </row>
    <row r="62" spans="11:20" x14ac:dyDescent="0.25">
      <c r="K62" s="25">
        <v>37529</v>
      </c>
      <c r="L62" s="26">
        <v>113.217707546651</v>
      </c>
      <c r="M62" s="149">
        <v>107.090393689815</v>
      </c>
      <c r="N62" s="150">
        <f t="shared" si="0"/>
        <v>2.030209411514039E-2</v>
      </c>
      <c r="O62" s="150">
        <f t="shared" si="2"/>
        <v>5.7422357546790481E-2</v>
      </c>
      <c r="P62" s="150">
        <f t="shared" si="4"/>
        <v>-8.246079534188322E-3</v>
      </c>
      <c r="Q62" s="153">
        <v>114.018097783869</v>
      </c>
      <c r="R62" s="127">
        <f t="shared" si="1"/>
        <v>1.1272115480905676E-2</v>
      </c>
      <c r="S62" s="127">
        <f t="shared" si="3"/>
        <v>2.7672755078004485E-2</v>
      </c>
      <c r="T62" s="127">
        <f t="shared" si="5"/>
        <v>6.8667428225155147E-2</v>
      </c>
    </row>
    <row r="63" spans="11:20" x14ac:dyDescent="0.25">
      <c r="K63" s="25">
        <v>37560</v>
      </c>
      <c r="L63" s="26">
        <v>114.971075790222</v>
      </c>
      <c r="M63" s="149">
        <v>109.659090943802</v>
      </c>
      <c r="N63" s="150">
        <f t="shared" si="0"/>
        <v>2.3986252785914486E-2</v>
      </c>
      <c r="O63" s="150">
        <f t="shared" si="2"/>
        <v>7.315133724319689E-2</v>
      </c>
      <c r="P63" s="150">
        <f t="shared" si="4"/>
        <v>5.0112083658209405E-2</v>
      </c>
      <c r="Q63" s="153">
        <v>115.750015093439</v>
      </c>
      <c r="R63" s="127">
        <f t="shared" si="1"/>
        <v>1.518984567566628E-2</v>
      </c>
      <c r="S63" s="127">
        <f t="shared" si="3"/>
        <v>3.4358639268119884E-2</v>
      </c>
      <c r="T63" s="127">
        <f t="shared" si="5"/>
        <v>8.7175839275685174E-2</v>
      </c>
    </row>
    <row r="64" spans="11:20" x14ac:dyDescent="0.25">
      <c r="K64" s="25">
        <v>37590</v>
      </c>
      <c r="L64" s="26">
        <v>116.770433307028</v>
      </c>
      <c r="M64" s="149">
        <v>109.49467687693399</v>
      </c>
      <c r="N64" s="150">
        <f t="shared" si="0"/>
        <v>-1.4993199875444896E-3</v>
      </c>
      <c r="O64" s="150">
        <f t="shared" si="2"/>
        <v>4.3208865545719677E-2</v>
      </c>
      <c r="P64" s="150">
        <f t="shared" si="4"/>
        <v>6.2786318690789766E-2</v>
      </c>
      <c r="Q64" s="153">
        <v>117.979580976582</v>
      </c>
      <c r="R64" s="127">
        <f t="shared" si="1"/>
        <v>1.9261905766000842E-2</v>
      </c>
      <c r="S64" s="127">
        <f t="shared" si="3"/>
        <v>4.6408094475493877E-2</v>
      </c>
      <c r="T64" s="127">
        <f t="shared" si="5"/>
        <v>0.11930219620474225</v>
      </c>
    </row>
    <row r="65" spans="11:20" x14ac:dyDescent="0.25">
      <c r="K65" s="25">
        <v>37621</v>
      </c>
      <c r="L65" s="26">
        <v>117.8211296122</v>
      </c>
      <c r="M65" s="149">
        <v>109.050825578949</v>
      </c>
      <c r="N65" s="150">
        <f t="shared" si="0"/>
        <v>-4.0536335705512183E-3</v>
      </c>
      <c r="O65" s="150">
        <f t="shared" si="2"/>
        <v>1.8306328155000884E-2</v>
      </c>
      <c r="P65" s="150">
        <f t="shared" si="4"/>
        <v>5.8621904919333723E-2</v>
      </c>
      <c r="Q65" s="153">
        <v>119.465970376866</v>
      </c>
      <c r="R65" s="127">
        <f t="shared" si="1"/>
        <v>1.2598700452911782E-2</v>
      </c>
      <c r="S65" s="127">
        <f t="shared" si="3"/>
        <v>4.7780770762584579E-2</v>
      </c>
      <c r="T65" s="127">
        <f t="shared" si="5"/>
        <v>0.14832924155162464</v>
      </c>
    </row>
    <row r="66" spans="11:20" x14ac:dyDescent="0.25">
      <c r="K66" s="25">
        <v>37652</v>
      </c>
      <c r="L66" s="26">
        <v>117.694585217176</v>
      </c>
      <c r="M66" s="149">
        <v>107.72078113751699</v>
      </c>
      <c r="N66" s="150">
        <f t="shared" si="0"/>
        <v>-1.2196555453577007E-2</v>
      </c>
      <c r="O66" s="150">
        <f t="shared" si="2"/>
        <v>-1.7675778538765674E-2</v>
      </c>
      <c r="P66" s="150">
        <f t="shared" si="4"/>
        <v>3.0167157515134102E-2</v>
      </c>
      <c r="Q66" s="153">
        <v>119.568152855375</v>
      </c>
      <c r="R66" s="127">
        <f t="shared" si="1"/>
        <v>8.553270708526739E-4</v>
      </c>
      <c r="S66" s="127">
        <f t="shared" si="3"/>
        <v>3.2986067076136605E-2</v>
      </c>
      <c r="T66" s="127">
        <f t="shared" si="5"/>
        <v>0.14363817740247597</v>
      </c>
    </row>
    <row r="67" spans="11:20" x14ac:dyDescent="0.25">
      <c r="K67" s="25">
        <v>37680</v>
      </c>
      <c r="L67" s="26">
        <v>117.483790691308</v>
      </c>
      <c r="M67" s="149">
        <v>108.65470461224599</v>
      </c>
      <c r="N67" s="150">
        <f t="shared" si="0"/>
        <v>8.6698542738632423E-3</v>
      </c>
      <c r="O67" s="150">
        <f t="shared" si="2"/>
        <v>-7.6713525136211658E-3</v>
      </c>
      <c r="P67" s="150">
        <f t="shared" si="4"/>
        <v>5.0795086181499416E-2</v>
      </c>
      <c r="Q67" s="153">
        <v>119.10648498793999</v>
      </c>
      <c r="R67" s="127">
        <f t="shared" si="1"/>
        <v>-3.8611273688691217E-3</v>
      </c>
      <c r="S67" s="127">
        <f t="shared" si="3"/>
        <v>9.5516868430112201E-3</v>
      </c>
      <c r="T67" s="127">
        <f t="shared" si="5"/>
        <v>0.12216352496508831</v>
      </c>
    </row>
    <row r="68" spans="11:20" x14ac:dyDescent="0.25">
      <c r="K68" s="25">
        <v>37711</v>
      </c>
      <c r="L68" s="26">
        <v>118.393762092572</v>
      </c>
      <c r="M68" s="149">
        <v>111.076508062283</v>
      </c>
      <c r="N68" s="150">
        <f t="shared" si="0"/>
        <v>2.2288988393826648E-2</v>
      </c>
      <c r="O68" s="150">
        <f t="shared" si="2"/>
        <v>1.8575581363824423E-2</v>
      </c>
      <c r="P68" s="150">
        <f t="shared" si="4"/>
        <v>9.1472586271220679E-2</v>
      </c>
      <c r="Q68" s="153">
        <v>119.58842616621401</v>
      </c>
      <c r="R68" s="127">
        <f t="shared" si="1"/>
        <v>4.0463051052410659E-3</v>
      </c>
      <c r="S68" s="127">
        <f t="shared" si="3"/>
        <v>1.0250265323397123E-3</v>
      </c>
      <c r="T68" s="127">
        <f t="shared" si="5"/>
        <v>0.10167213132673592</v>
      </c>
    </row>
    <row r="69" spans="11:20" x14ac:dyDescent="0.25">
      <c r="K69" s="25">
        <v>37741</v>
      </c>
      <c r="L69" s="26">
        <v>120.155062366816</v>
      </c>
      <c r="M69" s="149">
        <v>113.499964297063</v>
      </c>
      <c r="N69" s="150">
        <f t="shared" si="0"/>
        <v>2.1817900806002211E-2</v>
      </c>
      <c r="O69" s="150">
        <f t="shared" si="2"/>
        <v>5.3649658854295401E-2</v>
      </c>
      <c r="P69" s="150">
        <f t="shared" si="4"/>
        <v>0.12740137724297163</v>
      </c>
      <c r="Q69" s="153">
        <v>121.136236143161</v>
      </c>
      <c r="R69" s="127">
        <f t="shared" si="1"/>
        <v>1.2942807482019258E-2</v>
      </c>
      <c r="S69" s="127">
        <f t="shared" si="3"/>
        <v>1.311455642944237E-2</v>
      </c>
      <c r="T69" s="127">
        <f t="shared" si="5"/>
        <v>0.10443814935699147</v>
      </c>
    </row>
    <row r="70" spans="11:20" x14ac:dyDescent="0.25">
      <c r="K70" s="25">
        <v>37772</v>
      </c>
      <c r="L70" s="26">
        <v>121.77660209668799</v>
      </c>
      <c r="M70" s="149">
        <v>114.583419589847</v>
      </c>
      <c r="N70" s="150">
        <f t="shared" si="0"/>
        <v>9.5458646132104974E-3</v>
      </c>
      <c r="O70" s="150">
        <f t="shared" si="2"/>
        <v>5.4564733287515654E-2</v>
      </c>
      <c r="P70" s="150">
        <f t="shared" si="4"/>
        <v>0.14078158069031299</v>
      </c>
      <c r="Q70" s="153">
        <v>122.83078978207</v>
      </c>
      <c r="R70" s="127">
        <f t="shared" si="1"/>
        <v>1.3988825250491832E-2</v>
      </c>
      <c r="S70" s="127">
        <f t="shared" si="3"/>
        <v>3.1268698715331222E-2</v>
      </c>
      <c r="T70" s="127">
        <f t="shared" si="5"/>
        <v>0.11176337880897314</v>
      </c>
    </row>
    <row r="71" spans="11:20" x14ac:dyDescent="0.25">
      <c r="K71" s="25">
        <v>37802</v>
      </c>
      <c r="L71" s="26">
        <v>122.670911814768</v>
      </c>
      <c r="M71" s="149">
        <v>114.085263465568</v>
      </c>
      <c r="N71" s="150">
        <f t="shared" si="0"/>
        <v>-4.3475410845840168E-3</v>
      </c>
      <c r="O71" s="150">
        <f t="shared" si="2"/>
        <v>2.7087234337596744E-2</v>
      </c>
      <c r="P71" s="150">
        <f t="shared" si="4"/>
        <v>0.12649047312803874</v>
      </c>
      <c r="Q71" s="153">
        <v>124.051118949003</v>
      </c>
      <c r="R71" s="127">
        <f t="shared" si="1"/>
        <v>9.9350429082003533E-3</v>
      </c>
      <c r="S71" s="127">
        <f t="shared" si="3"/>
        <v>3.7317096025550001E-2</v>
      </c>
      <c r="T71" s="127">
        <f t="shared" si="5"/>
        <v>0.11810280699900666</v>
      </c>
    </row>
    <row r="72" spans="11:20" x14ac:dyDescent="0.25">
      <c r="K72" s="25">
        <v>37833</v>
      </c>
      <c r="L72" s="26">
        <v>123.573073262129</v>
      </c>
      <c r="M72" s="149">
        <v>113.306871348927</v>
      </c>
      <c r="N72" s="150">
        <f t="shared" ref="N72:N135" si="6">M72/M71-1</f>
        <v>-6.8228980062435829E-3</v>
      </c>
      <c r="O72" s="150">
        <f t="shared" si="2"/>
        <v>-1.7012599900967373E-3</v>
      </c>
      <c r="P72" s="150">
        <f t="shared" si="4"/>
        <v>0.10884943017865245</v>
      </c>
      <c r="Q72" s="153">
        <v>125.380876349712</v>
      </c>
      <c r="R72" s="127">
        <f t="shared" ref="R72:R135" si="7">Q72/Q71-1</f>
        <v>1.0719430924727602E-2</v>
      </c>
      <c r="S72" s="127">
        <f t="shared" si="3"/>
        <v>3.5040218696696268E-2</v>
      </c>
      <c r="T72" s="127">
        <f t="shared" si="5"/>
        <v>0.12042138868527519</v>
      </c>
    </row>
    <row r="73" spans="11:20" x14ac:dyDescent="0.25">
      <c r="K73" s="25">
        <v>37864</v>
      </c>
      <c r="L73" s="26">
        <v>124.772130865446</v>
      </c>
      <c r="M73" s="149">
        <v>112.836752215692</v>
      </c>
      <c r="N73" s="150">
        <f t="shared" si="6"/>
        <v>-4.1490787596392131E-3</v>
      </c>
      <c r="O73" s="150">
        <f t="shared" si="2"/>
        <v>-1.5243631062916596E-2</v>
      </c>
      <c r="P73" s="150">
        <f t="shared" si="4"/>
        <v>7.5050437411653181E-2</v>
      </c>
      <c r="Q73" s="153">
        <v>126.988353225949</v>
      </c>
      <c r="R73" s="127">
        <f t="shared" si="7"/>
        <v>1.2820750046071083E-2</v>
      </c>
      <c r="S73" s="127">
        <f t="shared" si="3"/>
        <v>3.3847893115850347E-2</v>
      </c>
      <c r="T73" s="127">
        <f t="shared" si="5"/>
        <v>0.12631049898475388</v>
      </c>
    </row>
    <row r="74" spans="11:20" x14ac:dyDescent="0.25">
      <c r="K74" s="25">
        <v>37894</v>
      </c>
      <c r="L74" s="26">
        <v>126.393817023724</v>
      </c>
      <c r="M74" s="149">
        <v>113.631912837389</v>
      </c>
      <c r="N74" s="150">
        <f t="shared" si="6"/>
        <v>7.0470002555285127E-3</v>
      </c>
      <c r="O74" s="150">
        <f t="shared" ref="O74:O137" si="8">M74/M71-1</f>
        <v>-3.9737878005237093E-3</v>
      </c>
      <c r="P74" s="150">
        <f t="shared" si="4"/>
        <v>6.1084089078254467E-2</v>
      </c>
      <c r="Q74" s="153">
        <v>128.80904348556001</v>
      </c>
      <c r="R74" s="127">
        <f t="shared" si="7"/>
        <v>1.4337458620094612E-2</v>
      </c>
      <c r="S74" s="127">
        <f t="shared" ref="S74:S137" si="9">Q74/Q71-1</f>
        <v>3.835454751934142E-2</v>
      </c>
      <c r="T74" s="127">
        <f t="shared" si="5"/>
        <v>0.12972454363980446</v>
      </c>
    </row>
    <row r="75" spans="11:20" x14ac:dyDescent="0.25">
      <c r="K75" s="25">
        <v>37925</v>
      </c>
      <c r="L75" s="26">
        <v>127.49791517261799</v>
      </c>
      <c r="M75" s="149">
        <v>114.85910345219899</v>
      </c>
      <c r="N75" s="150">
        <f t="shared" si="6"/>
        <v>1.0799700402528201E-2</v>
      </c>
      <c r="O75" s="150">
        <f t="shared" si="8"/>
        <v>1.3699364255605584E-2</v>
      </c>
      <c r="P75" s="150">
        <f t="shared" si="4"/>
        <v>4.7419803170371866E-2</v>
      </c>
      <c r="Q75" s="153">
        <v>129.89902947031101</v>
      </c>
      <c r="R75" s="127">
        <f t="shared" si="7"/>
        <v>8.4620299573390234E-3</v>
      </c>
      <c r="S75" s="127">
        <f t="shared" si="9"/>
        <v>3.6035424636824187E-2</v>
      </c>
      <c r="T75" s="127">
        <f t="shared" si="5"/>
        <v>0.12223768926034473</v>
      </c>
    </row>
    <row r="76" spans="11:20" x14ac:dyDescent="0.25">
      <c r="K76" s="25">
        <v>37955</v>
      </c>
      <c r="L76" s="26">
        <v>127.99270121470499</v>
      </c>
      <c r="M76" s="149">
        <v>116.08427296159201</v>
      </c>
      <c r="N76" s="150">
        <f t="shared" si="6"/>
        <v>1.0666716634288198E-2</v>
      </c>
      <c r="O76" s="150">
        <f t="shared" si="8"/>
        <v>2.8780700278329796E-2</v>
      </c>
      <c r="P76" s="150">
        <f t="shared" si="4"/>
        <v>6.0181885298993709E-2</v>
      </c>
      <c r="Q76" s="153">
        <v>130.32681930124301</v>
      </c>
      <c r="R76" s="127">
        <f t="shared" si="7"/>
        <v>3.2932488616457256E-3</v>
      </c>
      <c r="S76" s="127">
        <f t="shared" si="9"/>
        <v>2.6289545383377799E-2</v>
      </c>
      <c r="T76" s="127">
        <f t="shared" si="5"/>
        <v>0.10465572281623747</v>
      </c>
    </row>
    <row r="77" spans="11:20" x14ac:dyDescent="0.25">
      <c r="K77" s="25">
        <v>37986</v>
      </c>
      <c r="L77" s="26">
        <v>128.54702052567899</v>
      </c>
      <c r="M77" s="149">
        <v>116.55460127796999</v>
      </c>
      <c r="N77" s="150">
        <f t="shared" si="6"/>
        <v>4.0516109924175758E-3</v>
      </c>
      <c r="O77" s="150">
        <f t="shared" si="8"/>
        <v>2.5720665679222154E-2</v>
      </c>
      <c r="P77" s="150">
        <f t="shared" si="4"/>
        <v>6.8809893544441891E-2</v>
      </c>
      <c r="Q77" s="153">
        <v>130.97706833378999</v>
      </c>
      <c r="R77" s="127">
        <f t="shared" si="7"/>
        <v>4.9893723796325951E-3</v>
      </c>
      <c r="S77" s="127">
        <f t="shared" si="9"/>
        <v>1.6831309274282669E-2</v>
      </c>
      <c r="T77" s="127">
        <f t="shared" si="5"/>
        <v>9.6354618144490978E-2</v>
      </c>
    </row>
    <row r="78" spans="11:20" x14ac:dyDescent="0.25">
      <c r="K78" s="25">
        <v>38017</v>
      </c>
      <c r="L78" s="26">
        <v>129.680790312509</v>
      </c>
      <c r="M78" s="149">
        <v>117.082484775404</v>
      </c>
      <c r="N78" s="150">
        <f t="shared" si="6"/>
        <v>4.5290661342065608E-3</v>
      </c>
      <c r="O78" s="150">
        <f t="shared" si="8"/>
        <v>1.9357467160888264E-2</v>
      </c>
      <c r="P78" s="150">
        <f t="shared" si="4"/>
        <v>8.6907127288055941E-2</v>
      </c>
      <c r="Q78" s="153">
        <v>132.22199508370201</v>
      </c>
      <c r="R78" s="127">
        <f t="shared" si="7"/>
        <v>9.5049214778526459E-3</v>
      </c>
      <c r="S78" s="127">
        <f t="shared" si="9"/>
        <v>1.7882855806262477E-2</v>
      </c>
      <c r="T78" s="127">
        <f t="shared" si="5"/>
        <v>0.10582953676329354</v>
      </c>
    </row>
    <row r="79" spans="11:20" x14ac:dyDescent="0.25">
      <c r="K79" s="25">
        <v>38046</v>
      </c>
      <c r="L79" s="26">
        <v>132.12263305508199</v>
      </c>
      <c r="M79" s="149">
        <v>119.136115546624</v>
      </c>
      <c r="N79" s="150">
        <f t="shared" si="6"/>
        <v>1.7540034063672438E-2</v>
      </c>
      <c r="O79" s="150">
        <f t="shared" si="8"/>
        <v>2.6289888433394637E-2</v>
      </c>
      <c r="P79" s="150">
        <f t="shared" si="4"/>
        <v>9.6465320777253227E-2</v>
      </c>
      <c r="Q79" s="153">
        <v>134.666279593821</v>
      </c>
      <c r="R79" s="127">
        <f t="shared" si="7"/>
        <v>1.8486217127276383E-2</v>
      </c>
      <c r="S79" s="127">
        <f t="shared" si="9"/>
        <v>3.329675592364123E-2</v>
      </c>
      <c r="T79" s="127">
        <f t="shared" si="5"/>
        <v>0.13063767776755819</v>
      </c>
    </row>
    <row r="80" spans="11:20" x14ac:dyDescent="0.25">
      <c r="K80" s="25">
        <v>38077</v>
      </c>
      <c r="L80" s="26">
        <v>134.66370997433</v>
      </c>
      <c r="M80" s="149">
        <v>121.804672243501</v>
      </c>
      <c r="N80" s="150">
        <f t="shared" si="6"/>
        <v>2.2399225328382233E-2</v>
      </c>
      <c r="O80" s="150">
        <f t="shared" si="8"/>
        <v>4.5043875642542419E-2</v>
      </c>
      <c r="P80" s="150">
        <f t="shared" si="4"/>
        <v>9.6583556400625215E-2</v>
      </c>
      <c r="Q80" s="153">
        <v>137.121342203479</v>
      </c>
      <c r="R80" s="127">
        <f t="shared" si="7"/>
        <v>1.8230715343610315E-2</v>
      </c>
      <c r="S80" s="127">
        <f t="shared" si="9"/>
        <v>4.6911065790773199E-2</v>
      </c>
      <c r="T80" s="127">
        <f t="shared" si="5"/>
        <v>0.14661047560652962</v>
      </c>
    </row>
    <row r="81" spans="11:20" x14ac:dyDescent="0.25">
      <c r="K81" s="25">
        <v>38107</v>
      </c>
      <c r="L81" s="26">
        <v>137.24950996367301</v>
      </c>
      <c r="M81" s="149">
        <v>124.048741109823</v>
      </c>
      <c r="N81" s="150">
        <f t="shared" si="6"/>
        <v>1.8423504000206536E-2</v>
      </c>
      <c r="O81" s="150">
        <f t="shared" si="8"/>
        <v>5.9498705957446774E-2</v>
      </c>
      <c r="P81" s="150">
        <f t="shared" si="4"/>
        <v>9.2940794105897062E-2</v>
      </c>
      <c r="Q81" s="153">
        <v>139.73341703668899</v>
      </c>
      <c r="R81" s="127">
        <f t="shared" si="7"/>
        <v>1.9049367452470323E-2</v>
      </c>
      <c r="S81" s="127">
        <f t="shared" si="9"/>
        <v>5.6809171183901164E-2</v>
      </c>
      <c r="T81" s="127">
        <f t="shared" si="5"/>
        <v>0.15352285563462198</v>
      </c>
    </row>
    <row r="82" spans="11:20" x14ac:dyDescent="0.25">
      <c r="K82" s="25">
        <v>38138</v>
      </c>
      <c r="L82" s="26">
        <v>138.824417922609</v>
      </c>
      <c r="M82" s="149">
        <v>124.829693438433</v>
      </c>
      <c r="N82" s="150">
        <f t="shared" si="6"/>
        <v>6.2955280450496254E-3</v>
      </c>
      <c r="O82" s="150">
        <f t="shared" si="8"/>
        <v>4.7790528217959372E-2</v>
      </c>
      <c r="P82" s="150">
        <f t="shared" si="4"/>
        <v>8.9421958999501783E-2</v>
      </c>
      <c r="Q82" s="153">
        <v>141.53589393609701</v>
      </c>
      <c r="R82" s="127">
        <f t="shared" si="7"/>
        <v>1.2899397564540838E-2</v>
      </c>
      <c r="S82" s="127">
        <f t="shared" si="9"/>
        <v>5.1012134314514901E-2</v>
      </c>
      <c r="T82" s="127">
        <f t="shared" si="5"/>
        <v>0.15228351284897013</v>
      </c>
    </row>
    <row r="83" spans="11:20" x14ac:dyDescent="0.25">
      <c r="K83" s="25">
        <v>38168</v>
      </c>
      <c r="L83" s="26">
        <v>140.931344428584</v>
      </c>
      <c r="M83" s="149">
        <v>125.63861494976101</v>
      </c>
      <c r="N83" s="150">
        <f t="shared" si="6"/>
        <v>6.480201056705992E-3</v>
      </c>
      <c r="O83" s="150">
        <f t="shared" si="8"/>
        <v>3.1476154696229885E-2</v>
      </c>
      <c r="P83" s="150">
        <f t="shared" ref="P83:P146" si="10">M83/M71-1</f>
        <v>0.10126944649323533</v>
      </c>
      <c r="Q83" s="153">
        <v>143.92540450860599</v>
      </c>
      <c r="R83" s="127">
        <f t="shared" si="7"/>
        <v>1.6882717917391599E-2</v>
      </c>
      <c r="S83" s="127">
        <f t="shared" si="9"/>
        <v>4.9620738798123787E-2</v>
      </c>
      <c r="T83" s="127">
        <f t="shared" ref="T83:T146" si="11">Q83/Q71-1</f>
        <v>0.16021044975638832</v>
      </c>
    </row>
    <row r="84" spans="11:20" x14ac:dyDescent="0.25">
      <c r="K84" s="25">
        <v>38199</v>
      </c>
      <c r="L84" s="26">
        <v>142.814897627091</v>
      </c>
      <c r="M84" s="149">
        <v>126.124819021457</v>
      </c>
      <c r="N84" s="150">
        <f t="shared" si="6"/>
        <v>3.8698617609753683E-3</v>
      </c>
      <c r="O84" s="150">
        <f t="shared" si="8"/>
        <v>1.6735985331733483E-2</v>
      </c>
      <c r="P84" s="150">
        <f t="shared" si="10"/>
        <v>0.11312595185032781</v>
      </c>
      <c r="Q84" s="153">
        <v>146.11851243883299</v>
      </c>
      <c r="R84" s="127">
        <f t="shared" si="7"/>
        <v>1.5237809737028485E-2</v>
      </c>
      <c r="S84" s="127">
        <f t="shared" si="9"/>
        <v>4.5694834761448089E-2</v>
      </c>
      <c r="T84" s="127">
        <f t="shared" si="11"/>
        <v>0.16539712189664102</v>
      </c>
    </row>
    <row r="85" spans="11:20" x14ac:dyDescent="0.25">
      <c r="K85" s="25">
        <v>38230</v>
      </c>
      <c r="L85" s="26">
        <v>145.01390910319199</v>
      </c>
      <c r="M85" s="149">
        <v>127.829097583299</v>
      </c>
      <c r="N85" s="150">
        <f t="shared" si="6"/>
        <v>1.3512634349564845E-2</v>
      </c>
      <c r="O85" s="150">
        <f t="shared" si="8"/>
        <v>2.4027970126717868E-2</v>
      </c>
      <c r="P85" s="150">
        <f t="shared" si="10"/>
        <v>0.13286757260567494</v>
      </c>
      <c r="Q85" s="153">
        <v>148.44750212477501</v>
      </c>
      <c r="R85" s="127">
        <f t="shared" si="7"/>
        <v>1.5939045963919041E-2</v>
      </c>
      <c r="S85" s="127">
        <f t="shared" si="9"/>
        <v>4.8832900238003019E-2</v>
      </c>
      <c r="T85" s="127">
        <f t="shared" si="11"/>
        <v>0.16898517347212128</v>
      </c>
    </row>
    <row r="86" spans="11:20" x14ac:dyDescent="0.25">
      <c r="K86" s="25">
        <v>38260</v>
      </c>
      <c r="L86" s="26">
        <v>145.891033232962</v>
      </c>
      <c r="M86" s="149">
        <v>129.43904548113599</v>
      </c>
      <c r="N86" s="150">
        <f t="shared" si="6"/>
        <v>1.2594533860241564E-2</v>
      </c>
      <c r="O86" s="150">
        <f t="shared" si="8"/>
        <v>3.0248905027285389E-2</v>
      </c>
      <c r="P86" s="150">
        <f t="shared" si="10"/>
        <v>0.13910821572076792</v>
      </c>
      <c r="Q86" s="153">
        <v>149.213382620386</v>
      </c>
      <c r="R86" s="127">
        <f t="shared" si="7"/>
        <v>5.1592683248198323E-3</v>
      </c>
      <c r="S86" s="127">
        <f t="shared" si="9"/>
        <v>3.6741103002867037E-2</v>
      </c>
      <c r="T86" s="127">
        <f t="shared" si="11"/>
        <v>0.15840765976275106</v>
      </c>
    </row>
    <row r="87" spans="11:20" x14ac:dyDescent="0.25">
      <c r="K87" s="25">
        <v>38291</v>
      </c>
      <c r="L87" s="26">
        <v>145.54668425750299</v>
      </c>
      <c r="M87" s="149">
        <v>131.22379741260099</v>
      </c>
      <c r="N87" s="150">
        <f t="shared" si="6"/>
        <v>1.3788358256435762E-2</v>
      </c>
      <c r="O87" s="150">
        <f t="shared" si="8"/>
        <v>4.0428033361748827E-2</v>
      </c>
      <c r="P87" s="150">
        <f t="shared" si="10"/>
        <v>0.14247624671049697</v>
      </c>
      <c r="Q87" s="153">
        <v>148.560106698955</v>
      </c>
      <c r="R87" s="127">
        <f t="shared" si="7"/>
        <v>-4.3781322422868918E-3</v>
      </c>
      <c r="S87" s="127">
        <f t="shared" si="9"/>
        <v>1.67096846208592E-2</v>
      </c>
      <c r="T87" s="127">
        <f t="shared" si="11"/>
        <v>0.14365832681535973</v>
      </c>
    </row>
    <row r="88" spans="11:20" x14ac:dyDescent="0.25">
      <c r="K88" s="25">
        <v>38321</v>
      </c>
      <c r="L88" s="26">
        <v>145.36879460224901</v>
      </c>
      <c r="M88" s="149">
        <v>131.193943249032</v>
      </c>
      <c r="N88" s="150">
        <f t="shared" si="6"/>
        <v>-2.2750571281759946E-4</v>
      </c>
      <c r="O88" s="150">
        <f t="shared" si="8"/>
        <v>2.6323002581945865E-2</v>
      </c>
      <c r="P88" s="150">
        <f t="shared" si="10"/>
        <v>0.13016121738074915</v>
      </c>
      <c r="Q88" s="153">
        <v>148.41469703504501</v>
      </c>
      <c r="R88" s="127">
        <f t="shared" si="7"/>
        <v>-9.787934805718379E-4</v>
      </c>
      <c r="S88" s="127">
        <f t="shared" si="9"/>
        <v>-2.2098781899626552E-4</v>
      </c>
      <c r="T88" s="127">
        <f t="shared" si="11"/>
        <v>0.13878860721669972</v>
      </c>
    </row>
    <row r="89" spans="11:20" x14ac:dyDescent="0.25">
      <c r="K89" s="25">
        <v>38352</v>
      </c>
      <c r="L89" s="26">
        <v>146.61745855605901</v>
      </c>
      <c r="M89" s="149">
        <v>131.773475605616</v>
      </c>
      <c r="N89" s="150">
        <f t="shared" si="6"/>
        <v>4.417371276690174E-3</v>
      </c>
      <c r="O89" s="150">
        <f t="shared" si="8"/>
        <v>1.8034976353562548E-2</v>
      </c>
      <c r="P89" s="150">
        <f t="shared" si="10"/>
        <v>0.13057291742048571</v>
      </c>
      <c r="Q89" s="153">
        <v>149.870712327512</v>
      </c>
      <c r="R89" s="127">
        <f t="shared" si="7"/>
        <v>9.8104522096162938E-3</v>
      </c>
      <c r="S89" s="127">
        <f t="shared" si="9"/>
        <v>4.405299950865027E-3</v>
      </c>
      <c r="T89" s="127">
        <f t="shared" si="11"/>
        <v>0.14425154138869778</v>
      </c>
    </row>
    <row r="90" spans="11:20" x14ac:dyDescent="0.25">
      <c r="K90" s="25">
        <v>38383</v>
      </c>
      <c r="L90" s="26">
        <v>149.82603601716099</v>
      </c>
      <c r="M90" s="149">
        <v>131.28288747199699</v>
      </c>
      <c r="N90" s="150">
        <f t="shared" si="6"/>
        <v>-3.7229657286060869E-3</v>
      </c>
      <c r="O90" s="150">
        <f t="shared" si="8"/>
        <v>4.5029987365929891E-4</v>
      </c>
      <c r="P90" s="150">
        <f t="shared" si="10"/>
        <v>0.121285457204237</v>
      </c>
      <c r="Q90" s="153">
        <v>153.73776441934399</v>
      </c>
      <c r="R90" s="127">
        <f t="shared" si="7"/>
        <v>2.5802586988319165E-2</v>
      </c>
      <c r="S90" s="127">
        <f t="shared" si="9"/>
        <v>3.4852275186373571E-2</v>
      </c>
      <c r="T90" s="127">
        <f t="shared" si="11"/>
        <v>0.16272458543695101</v>
      </c>
    </row>
    <row r="91" spans="11:20" x14ac:dyDescent="0.25">
      <c r="K91" s="25">
        <v>38411</v>
      </c>
      <c r="L91" s="26">
        <v>153.55345875457601</v>
      </c>
      <c r="M91" s="149">
        <v>133.86855632710399</v>
      </c>
      <c r="N91" s="150">
        <f t="shared" si="6"/>
        <v>1.9695399034078465E-2</v>
      </c>
      <c r="O91" s="150">
        <f t="shared" si="8"/>
        <v>2.038671154959526E-2</v>
      </c>
      <c r="P91" s="150">
        <f t="shared" si="10"/>
        <v>0.12366057691980425</v>
      </c>
      <c r="Q91" s="153">
        <v>157.63917148075399</v>
      </c>
      <c r="R91" s="127">
        <f t="shared" si="7"/>
        <v>2.537702480678905E-2</v>
      </c>
      <c r="S91" s="127">
        <f t="shared" si="9"/>
        <v>6.2153375844784531E-2</v>
      </c>
      <c r="T91" s="127">
        <f t="shared" si="11"/>
        <v>0.17059127166966803</v>
      </c>
    </row>
    <row r="92" spans="11:20" x14ac:dyDescent="0.25">
      <c r="K92" s="25">
        <v>38442</v>
      </c>
      <c r="L92" s="26">
        <v>156.88750097585901</v>
      </c>
      <c r="M92" s="149">
        <v>135.66316471049899</v>
      </c>
      <c r="N92" s="150">
        <f t="shared" si="6"/>
        <v>1.3405749883564244E-2</v>
      </c>
      <c r="O92" s="150">
        <f t="shared" si="8"/>
        <v>2.9517997358773584E-2</v>
      </c>
      <c r="P92" s="150">
        <f t="shared" si="10"/>
        <v>0.11377636187299389</v>
      </c>
      <c r="Q92" s="153">
        <v>161.32623738021201</v>
      </c>
      <c r="R92" s="127">
        <f t="shared" si="7"/>
        <v>2.3389274790169612E-2</v>
      </c>
      <c r="S92" s="127">
        <f t="shared" si="9"/>
        <v>7.6436048610126539E-2</v>
      </c>
      <c r="T92" s="127">
        <f t="shared" si="11"/>
        <v>0.17652172001652766</v>
      </c>
    </row>
    <row r="93" spans="11:20" x14ac:dyDescent="0.25">
      <c r="K93" s="25">
        <v>38472</v>
      </c>
      <c r="L93" s="26">
        <v>159.02070764771599</v>
      </c>
      <c r="M93" s="149">
        <v>138.05323432480901</v>
      </c>
      <c r="N93" s="150">
        <f t="shared" si="6"/>
        <v>1.761767550838389E-2</v>
      </c>
      <c r="O93" s="150">
        <f t="shared" si="8"/>
        <v>5.1570672942855333E-2</v>
      </c>
      <c r="P93" s="150">
        <f t="shared" si="10"/>
        <v>0.11289508534864967</v>
      </c>
      <c r="Q93" s="153">
        <v>163.55512334487801</v>
      </c>
      <c r="R93" s="127">
        <f t="shared" si="7"/>
        <v>1.3816016544246246E-2</v>
      </c>
      <c r="S93" s="127">
        <f t="shared" si="9"/>
        <v>6.385782284927477E-2</v>
      </c>
      <c r="T93" s="127">
        <f t="shared" si="11"/>
        <v>0.17047966630583655</v>
      </c>
    </row>
    <row r="94" spans="11:20" x14ac:dyDescent="0.25">
      <c r="K94" s="25">
        <v>38503</v>
      </c>
      <c r="L94" s="26">
        <v>160.77482536020901</v>
      </c>
      <c r="M94" s="149">
        <v>139.446481243774</v>
      </c>
      <c r="N94" s="150">
        <f t="shared" si="6"/>
        <v>1.0092099078873984E-2</v>
      </c>
      <c r="O94" s="150">
        <f t="shared" si="8"/>
        <v>4.1667177638343267E-2</v>
      </c>
      <c r="P94" s="150">
        <f t="shared" si="10"/>
        <v>0.11709383723312694</v>
      </c>
      <c r="Q94" s="153">
        <v>165.62535619369999</v>
      </c>
      <c r="R94" s="127">
        <f t="shared" si="7"/>
        <v>1.2657707117230466E-2</v>
      </c>
      <c r="S94" s="127">
        <f t="shared" si="9"/>
        <v>5.0661169035140619E-2</v>
      </c>
      <c r="T94" s="127">
        <f t="shared" si="11"/>
        <v>0.17020037523823661</v>
      </c>
    </row>
    <row r="95" spans="11:20" x14ac:dyDescent="0.25">
      <c r="K95" s="25">
        <v>38533</v>
      </c>
      <c r="L95" s="26">
        <v>162.310476812513</v>
      </c>
      <c r="M95" s="149">
        <v>140.69495022839399</v>
      </c>
      <c r="N95" s="150">
        <f t="shared" si="6"/>
        <v>8.9530332603908747E-3</v>
      </c>
      <c r="O95" s="150">
        <f t="shared" si="8"/>
        <v>3.7090285551222957E-2</v>
      </c>
      <c r="P95" s="150">
        <f t="shared" si="10"/>
        <v>0.11983843728819799</v>
      </c>
      <c r="Q95" s="153">
        <v>167.442348252421</v>
      </c>
      <c r="R95" s="127">
        <f t="shared" si="7"/>
        <v>1.097049449720755E-2</v>
      </c>
      <c r="S95" s="127">
        <f t="shared" si="9"/>
        <v>3.7911445599481786E-2</v>
      </c>
      <c r="T95" s="127">
        <f t="shared" si="11"/>
        <v>0.16339675281168864</v>
      </c>
    </row>
    <row r="96" spans="11:20" x14ac:dyDescent="0.25">
      <c r="K96" s="25">
        <v>38564</v>
      </c>
      <c r="L96" s="26">
        <v>164.06373043830899</v>
      </c>
      <c r="M96" s="149">
        <v>143.992553204633</v>
      </c>
      <c r="N96" s="150">
        <f t="shared" si="6"/>
        <v>2.3437962562877557E-2</v>
      </c>
      <c r="O96" s="150">
        <f t="shared" si="8"/>
        <v>4.302194663436909E-2</v>
      </c>
      <c r="P96" s="150">
        <f t="shared" si="10"/>
        <v>0.14166707490090635</v>
      </c>
      <c r="Q96" s="153">
        <v>168.95887792929199</v>
      </c>
      <c r="R96" s="127">
        <f t="shared" si="7"/>
        <v>9.057025852174494E-3</v>
      </c>
      <c r="S96" s="127">
        <f t="shared" si="9"/>
        <v>3.3039347676192543E-2</v>
      </c>
      <c r="T96" s="127">
        <f t="shared" si="11"/>
        <v>0.15631397493195975</v>
      </c>
    </row>
    <row r="97" spans="11:20" x14ac:dyDescent="0.25">
      <c r="K97" s="25">
        <v>38595</v>
      </c>
      <c r="L97" s="26">
        <v>166.19534875234899</v>
      </c>
      <c r="M97" s="149">
        <v>147.673793267565</v>
      </c>
      <c r="N97" s="150">
        <f t="shared" si="6"/>
        <v>2.5565489193739577E-2</v>
      </c>
      <c r="O97" s="150">
        <f t="shared" si="8"/>
        <v>5.8999782213280616E-2</v>
      </c>
      <c r="P97" s="150">
        <f t="shared" si="10"/>
        <v>0.15524396291176457</v>
      </c>
      <c r="Q97" s="153">
        <v>170.722060443456</v>
      </c>
      <c r="R97" s="127">
        <f t="shared" si="7"/>
        <v>1.0435571872712712E-2</v>
      </c>
      <c r="S97" s="127">
        <f t="shared" si="9"/>
        <v>3.0772487781371982E-2</v>
      </c>
      <c r="T97" s="127">
        <f t="shared" si="11"/>
        <v>0.15005007157317118</v>
      </c>
    </row>
    <row r="98" spans="11:20" x14ac:dyDescent="0.25">
      <c r="K98" s="25">
        <v>38625</v>
      </c>
      <c r="L98" s="26">
        <v>167.91736570716799</v>
      </c>
      <c r="M98" s="149">
        <v>151.847329190951</v>
      </c>
      <c r="N98" s="150">
        <f t="shared" si="6"/>
        <v>2.8261859000426215E-2</v>
      </c>
      <c r="O98" s="150">
        <f t="shared" si="8"/>
        <v>7.9266376969841845E-2</v>
      </c>
      <c r="P98" s="150">
        <f t="shared" si="10"/>
        <v>0.17311842517473375</v>
      </c>
      <c r="Q98" s="153">
        <v>171.63014679371301</v>
      </c>
      <c r="R98" s="127">
        <f t="shared" si="7"/>
        <v>5.3190920253551877E-3</v>
      </c>
      <c r="S98" s="127">
        <f t="shared" si="9"/>
        <v>2.5010390650869629E-2</v>
      </c>
      <c r="T98" s="127">
        <f t="shared" si="11"/>
        <v>0.15023293339818955</v>
      </c>
    </row>
    <row r="99" spans="11:20" x14ac:dyDescent="0.25">
      <c r="K99" s="25">
        <v>38656</v>
      </c>
      <c r="L99" s="26">
        <v>169.12504611307301</v>
      </c>
      <c r="M99" s="149">
        <v>152.39404685934099</v>
      </c>
      <c r="N99" s="150">
        <f t="shared" si="6"/>
        <v>3.6004430983602731E-3</v>
      </c>
      <c r="O99" s="150">
        <f t="shared" si="8"/>
        <v>5.8346723269559142E-2</v>
      </c>
      <c r="P99" s="150">
        <f t="shared" si="10"/>
        <v>0.16132934623264528</v>
      </c>
      <c r="Q99" s="153">
        <v>172.91760538801</v>
      </c>
      <c r="R99" s="127">
        <f t="shared" si="7"/>
        <v>7.5013546183377855E-3</v>
      </c>
      <c r="S99" s="127">
        <f t="shared" si="9"/>
        <v>2.3430123987771223E-2</v>
      </c>
      <c r="T99" s="127">
        <f t="shared" si="11"/>
        <v>0.1639571970583833</v>
      </c>
    </row>
    <row r="100" spans="11:20" x14ac:dyDescent="0.25">
      <c r="K100" s="25">
        <v>38686</v>
      </c>
      <c r="L100" s="26">
        <v>169.18291222112799</v>
      </c>
      <c r="M100" s="149">
        <v>151.40922774802399</v>
      </c>
      <c r="N100" s="150">
        <f t="shared" si="6"/>
        <v>-6.4623200946030135E-3</v>
      </c>
      <c r="O100" s="150">
        <f t="shared" si="8"/>
        <v>2.5295175249482993E-2</v>
      </c>
      <c r="P100" s="150">
        <f t="shared" si="10"/>
        <v>0.15408702565345855</v>
      </c>
      <c r="Q100" s="153">
        <v>173.214755430813</v>
      </c>
      <c r="R100" s="127">
        <f t="shared" si="7"/>
        <v>1.7184487498320689E-3</v>
      </c>
      <c r="S100" s="127">
        <f t="shared" si="9"/>
        <v>1.4600895636346811E-2</v>
      </c>
      <c r="T100" s="127">
        <f t="shared" si="11"/>
        <v>0.16709974747252954</v>
      </c>
    </row>
    <row r="101" spans="11:20" x14ac:dyDescent="0.25">
      <c r="K101" s="25">
        <v>38717</v>
      </c>
      <c r="L101" s="26">
        <v>170.75210726172099</v>
      </c>
      <c r="M101" s="149">
        <v>150.93445282711701</v>
      </c>
      <c r="N101" s="150">
        <f t="shared" si="6"/>
        <v>-3.1357066406619838E-3</v>
      </c>
      <c r="O101" s="150">
        <f t="shared" si="8"/>
        <v>-6.0118038868238743E-3</v>
      </c>
      <c r="P101" s="150">
        <f t="shared" si="10"/>
        <v>0.14540845290328219</v>
      </c>
      <c r="Q101" s="153">
        <v>175.39458630936701</v>
      </c>
      <c r="R101" s="127">
        <f t="shared" si="7"/>
        <v>1.2584556512708289E-2</v>
      </c>
      <c r="S101" s="127">
        <f t="shared" si="9"/>
        <v>2.1933439934527232E-2</v>
      </c>
      <c r="T101" s="127">
        <f t="shared" si="11"/>
        <v>0.17030594961127421</v>
      </c>
    </row>
    <row r="102" spans="11:20" x14ac:dyDescent="0.25">
      <c r="K102" s="25">
        <v>38748</v>
      </c>
      <c r="L102" s="26">
        <v>172.43326758140699</v>
      </c>
      <c r="M102" s="149">
        <v>151.56441920324599</v>
      </c>
      <c r="N102" s="150">
        <f t="shared" si="6"/>
        <v>4.1737745380807656E-3</v>
      </c>
      <c r="O102" s="150">
        <f t="shared" si="8"/>
        <v>-5.4439636796359547E-3</v>
      </c>
      <c r="P102" s="150">
        <f t="shared" si="10"/>
        <v>0.15448724599064834</v>
      </c>
      <c r="Q102" s="153">
        <v>177.20301713455601</v>
      </c>
      <c r="R102" s="127">
        <f t="shared" si="7"/>
        <v>1.031064221103839E-2</v>
      </c>
      <c r="S102" s="127">
        <f t="shared" si="9"/>
        <v>2.4782969535866339E-2</v>
      </c>
      <c r="T102" s="127">
        <f t="shared" si="11"/>
        <v>0.15263167643837239</v>
      </c>
    </row>
    <row r="103" spans="11:20" x14ac:dyDescent="0.25">
      <c r="K103" s="25">
        <v>38776</v>
      </c>
      <c r="L103" s="26">
        <v>175.11809375311901</v>
      </c>
      <c r="M103" s="149">
        <v>153.77092172627201</v>
      </c>
      <c r="N103" s="150">
        <f t="shared" si="6"/>
        <v>1.4558182815104681E-2</v>
      </c>
      <c r="O103" s="150">
        <f t="shared" si="8"/>
        <v>1.5598084828609915E-2</v>
      </c>
      <c r="P103" s="150">
        <f t="shared" si="10"/>
        <v>0.14867094966301986</v>
      </c>
      <c r="Q103" s="153">
        <v>179.793043487006</v>
      </c>
      <c r="R103" s="127">
        <f t="shared" si="7"/>
        <v>1.4616152672408012E-2</v>
      </c>
      <c r="S103" s="127">
        <f t="shared" si="9"/>
        <v>3.7977642492591057E-2</v>
      </c>
      <c r="T103" s="127">
        <f t="shared" si="11"/>
        <v>0.14053532379137601</v>
      </c>
    </row>
    <row r="104" spans="11:20" x14ac:dyDescent="0.25">
      <c r="K104" s="25">
        <v>38807</v>
      </c>
      <c r="L104" s="26">
        <v>175.79739153139599</v>
      </c>
      <c r="M104" s="149">
        <v>154.32454203488601</v>
      </c>
      <c r="N104" s="150">
        <f t="shared" si="6"/>
        <v>3.6002925806708497E-3</v>
      </c>
      <c r="O104" s="150">
        <f t="shared" si="8"/>
        <v>2.2460671796730614E-2</v>
      </c>
      <c r="P104" s="150">
        <f t="shared" si="10"/>
        <v>0.13755670055471447</v>
      </c>
      <c r="Q104" s="153">
        <v>180.28536991054901</v>
      </c>
      <c r="R104" s="127">
        <f t="shared" si="7"/>
        <v>2.7382951753558427E-3</v>
      </c>
      <c r="S104" s="127">
        <f t="shared" si="9"/>
        <v>2.7884461568018271E-2</v>
      </c>
      <c r="T104" s="127">
        <f t="shared" si="11"/>
        <v>0.11752045320225446</v>
      </c>
    </row>
    <row r="105" spans="11:20" x14ac:dyDescent="0.25">
      <c r="K105" s="25">
        <v>38837</v>
      </c>
      <c r="L105" s="26">
        <v>177.03068530188401</v>
      </c>
      <c r="M105" s="149">
        <v>155.321067220678</v>
      </c>
      <c r="N105" s="150">
        <f t="shared" si="6"/>
        <v>6.4573344761116314E-3</v>
      </c>
      <c r="O105" s="150">
        <f t="shared" si="8"/>
        <v>2.4785817391576481E-2</v>
      </c>
      <c r="P105" s="150">
        <f t="shared" si="10"/>
        <v>0.12508097315012234</v>
      </c>
      <c r="Q105" s="153">
        <v>181.50977518668</v>
      </c>
      <c r="R105" s="127">
        <f t="shared" si="7"/>
        <v>6.7914843935394931E-3</v>
      </c>
      <c r="S105" s="127">
        <f t="shared" si="9"/>
        <v>2.4304089861256317E-2</v>
      </c>
      <c r="T105" s="127">
        <f t="shared" si="11"/>
        <v>0.10977737336874616</v>
      </c>
    </row>
    <row r="106" spans="11:20" x14ac:dyDescent="0.25">
      <c r="K106" s="25">
        <v>38868</v>
      </c>
      <c r="L106" s="26">
        <v>177.57594769916699</v>
      </c>
      <c r="M106" s="149">
        <v>154.895452728365</v>
      </c>
      <c r="N106" s="150">
        <f t="shared" si="6"/>
        <v>-2.7402238468288154E-3</v>
      </c>
      <c r="O106" s="150">
        <f t="shared" si="8"/>
        <v>7.3130276483273082E-3</v>
      </c>
      <c r="P106" s="150">
        <f t="shared" si="10"/>
        <v>0.1107878187157969</v>
      </c>
      <c r="Q106" s="153">
        <v>182.35550474188901</v>
      </c>
      <c r="R106" s="127">
        <f t="shared" si="7"/>
        <v>4.659416025055263E-3</v>
      </c>
      <c r="S106" s="127">
        <f t="shared" si="9"/>
        <v>1.425228254211186E-2</v>
      </c>
      <c r="T106" s="127">
        <f t="shared" si="11"/>
        <v>0.10101200041268443</v>
      </c>
    </row>
    <row r="107" spans="11:20" x14ac:dyDescent="0.25">
      <c r="K107" s="25">
        <v>38898</v>
      </c>
      <c r="L107" s="26">
        <v>179.239887910623</v>
      </c>
      <c r="M107" s="149">
        <v>156.21359215816</v>
      </c>
      <c r="N107" s="150">
        <f t="shared" si="6"/>
        <v>8.5098652450861234E-3</v>
      </c>
      <c r="O107" s="150">
        <f t="shared" si="8"/>
        <v>1.2240762864839549E-2</v>
      </c>
      <c r="P107" s="150">
        <f t="shared" si="10"/>
        <v>0.11029992124503529</v>
      </c>
      <c r="Q107" s="153">
        <v>184.219978902299</v>
      </c>
      <c r="R107" s="127">
        <f t="shared" si="7"/>
        <v>1.0224391981196401E-2</v>
      </c>
      <c r="S107" s="127">
        <f t="shared" si="9"/>
        <v>2.1824338789676601E-2</v>
      </c>
      <c r="T107" s="127">
        <f t="shared" si="11"/>
        <v>0.10019944670499692</v>
      </c>
    </row>
    <row r="108" spans="11:20" x14ac:dyDescent="0.25">
      <c r="K108" s="25">
        <v>38929</v>
      </c>
      <c r="L108" s="26">
        <v>178.87832456600901</v>
      </c>
      <c r="M108" s="149">
        <v>155.905163695141</v>
      </c>
      <c r="N108" s="150">
        <f t="shared" si="6"/>
        <v>-1.9744022191534594E-3</v>
      </c>
      <c r="O108" s="150">
        <f t="shared" si="8"/>
        <v>3.7605746916038463E-3</v>
      </c>
      <c r="P108" s="150">
        <f t="shared" si="10"/>
        <v>8.2730740065276587E-2</v>
      </c>
      <c r="Q108" s="153">
        <v>184.03296753714699</v>
      </c>
      <c r="R108" s="127">
        <f t="shared" si="7"/>
        <v>-1.0151524621072605E-3</v>
      </c>
      <c r="S108" s="127">
        <f t="shared" si="9"/>
        <v>1.3901137544090503E-2</v>
      </c>
      <c r="T108" s="127">
        <f t="shared" si="11"/>
        <v>8.9217505422611643E-2</v>
      </c>
    </row>
    <row r="109" spans="11:20" x14ac:dyDescent="0.25">
      <c r="K109" s="25">
        <v>38960</v>
      </c>
      <c r="L109" s="26">
        <v>178.11565616857101</v>
      </c>
      <c r="M109" s="149">
        <v>156.96493556033499</v>
      </c>
      <c r="N109" s="150">
        <f t="shared" si="6"/>
        <v>6.7975417880723477E-3</v>
      </c>
      <c r="O109" s="150">
        <f t="shared" si="8"/>
        <v>1.3360513788607919E-2</v>
      </c>
      <c r="P109" s="150">
        <f t="shared" si="10"/>
        <v>6.2916663052974497E-2</v>
      </c>
      <c r="Q109" s="153">
        <v>182.889347265628</v>
      </c>
      <c r="R109" s="127">
        <f t="shared" si="7"/>
        <v>-6.2142141531686956E-3</v>
      </c>
      <c r="S109" s="127">
        <f t="shared" si="9"/>
        <v>2.9274823619644952E-3</v>
      </c>
      <c r="T109" s="127">
        <f t="shared" si="11"/>
        <v>7.1269564053802359E-2</v>
      </c>
    </row>
    <row r="110" spans="11:20" x14ac:dyDescent="0.25">
      <c r="K110" s="25">
        <v>38990</v>
      </c>
      <c r="L110" s="26">
        <v>176.13754077286799</v>
      </c>
      <c r="M110" s="149">
        <v>156.14232935485401</v>
      </c>
      <c r="N110" s="150">
        <f t="shared" si="6"/>
        <v>-5.2407004312423622E-3</v>
      </c>
      <c r="O110" s="150">
        <f t="shared" si="8"/>
        <v>-4.5618823766524486E-4</v>
      </c>
      <c r="P110" s="150">
        <f t="shared" si="10"/>
        <v>2.8284989843331054E-2</v>
      </c>
      <c r="Q110" s="153">
        <v>180.57485161273601</v>
      </c>
      <c r="R110" s="127">
        <f t="shared" si="7"/>
        <v>-1.2655169300431868E-2</v>
      </c>
      <c r="S110" s="127">
        <f t="shared" si="9"/>
        <v>-1.9786818516010052E-2</v>
      </c>
      <c r="T110" s="127">
        <f t="shared" si="11"/>
        <v>5.211616365843863E-2</v>
      </c>
    </row>
    <row r="111" spans="11:20" x14ac:dyDescent="0.25">
      <c r="K111" s="25">
        <v>39021</v>
      </c>
      <c r="L111" s="26">
        <v>174.926266158967</v>
      </c>
      <c r="M111" s="149">
        <v>157.22611633066899</v>
      </c>
      <c r="N111" s="150">
        <f t="shared" si="6"/>
        <v>6.9410196472214913E-3</v>
      </c>
      <c r="O111" s="150">
        <f t="shared" si="8"/>
        <v>8.4727959242645312E-3</v>
      </c>
      <c r="P111" s="150">
        <f t="shared" si="10"/>
        <v>3.1707731180522947E-2</v>
      </c>
      <c r="Q111" s="153">
        <v>178.64957995481501</v>
      </c>
      <c r="R111" s="127">
        <f t="shared" si="7"/>
        <v>-1.0661903585832522E-2</v>
      </c>
      <c r="S111" s="127">
        <f t="shared" si="9"/>
        <v>-2.9252300032847844E-2</v>
      </c>
      <c r="T111" s="127">
        <f t="shared" si="11"/>
        <v>3.3148588623714836E-2</v>
      </c>
    </row>
    <row r="112" spans="11:20" x14ac:dyDescent="0.25">
      <c r="K112" s="25">
        <v>39051</v>
      </c>
      <c r="L112" s="26">
        <v>175.346213042686</v>
      </c>
      <c r="M112" s="149">
        <v>158.30591477358601</v>
      </c>
      <c r="N112" s="150">
        <f t="shared" si="6"/>
        <v>6.867805858958187E-3</v>
      </c>
      <c r="O112" s="150">
        <f t="shared" si="8"/>
        <v>8.5431769105881461E-3</v>
      </c>
      <c r="P112" s="150">
        <f t="shared" si="10"/>
        <v>4.554997821559148E-2</v>
      </c>
      <c r="Q112" s="153">
        <v>178.76023700237499</v>
      </c>
      <c r="R112" s="127">
        <f t="shared" si="7"/>
        <v>6.194083836523756E-4</v>
      </c>
      <c r="S112" s="127">
        <f t="shared" si="9"/>
        <v>-2.2577095522441248E-2</v>
      </c>
      <c r="T112" s="127">
        <f t="shared" si="11"/>
        <v>3.2015064523628345E-2</v>
      </c>
    </row>
    <row r="113" spans="11:20" x14ac:dyDescent="0.25">
      <c r="K113" s="25">
        <v>39082</v>
      </c>
      <c r="L113" s="26">
        <v>177.00736464285899</v>
      </c>
      <c r="M113" s="149">
        <v>162.27194222939801</v>
      </c>
      <c r="N113" s="150">
        <f t="shared" si="6"/>
        <v>2.5052932870413214E-2</v>
      </c>
      <c r="O113" s="150">
        <f t="shared" si="8"/>
        <v>3.9256573793091221E-2</v>
      </c>
      <c r="P113" s="150">
        <f t="shared" si="10"/>
        <v>7.5115317874224319E-2</v>
      </c>
      <c r="Q113" s="153">
        <v>179.750529721736</v>
      </c>
      <c r="R113" s="127">
        <f t="shared" si="7"/>
        <v>5.5397818662985543E-3</v>
      </c>
      <c r="S113" s="127">
        <f t="shared" si="9"/>
        <v>-4.5649872262826241E-3</v>
      </c>
      <c r="T113" s="127">
        <f t="shared" si="11"/>
        <v>2.4835107536818946E-2</v>
      </c>
    </row>
    <row r="114" spans="11:20" x14ac:dyDescent="0.25">
      <c r="K114" s="25">
        <v>39113</v>
      </c>
      <c r="L114" s="26">
        <v>179.71231855331399</v>
      </c>
      <c r="M114" s="149">
        <v>164.54413727227501</v>
      </c>
      <c r="N114" s="150">
        <f t="shared" si="6"/>
        <v>1.4002390133871057E-2</v>
      </c>
      <c r="O114" s="150">
        <f t="shared" si="8"/>
        <v>4.6544563412195261E-2</v>
      </c>
      <c r="P114" s="150">
        <f t="shared" si="10"/>
        <v>8.5638292531068139E-2</v>
      </c>
      <c r="Q114" s="153">
        <v>182.618768472292</v>
      </c>
      <c r="R114" s="127">
        <f t="shared" si="7"/>
        <v>1.5956774953576947E-2</v>
      </c>
      <c r="S114" s="127">
        <f t="shared" si="9"/>
        <v>2.221773215744971E-2</v>
      </c>
      <c r="T114" s="127">
        <f t="shared" si="11"/>
        <v>3.0562410422299013E-2</v>
      </c>
    </row>
    <row r="115" spans="11:20" x14ac:dyDescent="0.25">
      <c r="K115" s="25">
        <v>39141</v>
      </c>
      <c r="L115" s="26">
        <v>181.82767821462301</v>
      </c>
      <c r="M115" s="149">
        <v>167.31673611201501</v>
      </c>
      <c r="N115" s="150">
        <f t="shared" si="6"/>
        <v>1.6850183091920989E-2</v>
      </c>
      <c r="O115" s="150">
        <f t="shared" si="8"/>
        <v>5.6920307439659146E-2</v>
      </c>
      <c r="P115" s="150">
        <f t="shared" si="10"/>
        <v>8.809087071648003E-2</v>
      </c>
      <c r="Q115" s="153">
        <v>184.63640962996499</v>
      </c>
      <c r="R115" s="127">
        <f t="shared" si="7"/>
        <v>1.1048377855965574E-2</v>
      </c>
      <c r="S115" s="127">
        <f t="shared" si="9"/>
        <v>3.287181045475962E-2</v>
      </c>
      <c r="T115" s="127">
        <f t="shared" si="11"/>
        <v>2.6938562521797493E-2</v>
      </c>
    </row>
    <row r="116" spans="11:20" x14ac:dyDescent="0.25">
      <c r="K116" s="25">
        <v>39172</v>
      </c>
      <c r="L116" s="26">
        <v>183.474308263621</v>
      </c>
      <c r="M116" s="149">
        <v>167.10650546052699</v>
      </c>
      <c r="N116" s="150">
        <f t="shared" si="6"/>
        <v>-1.2564831012916722E-3</v>
      </c>
      <c r="O116" s="150">
        <f t="shared" si="8"/>
        <v>2.9792970766902682E-2</v>
      </c>
      <c r="P116" s="150">
        <f t="shared" si="10"/>
        <v>8.2825215335818436E-2</v>
      </c>
      <c r="Q116" s="153">
        <v>186.818681057867</v>
      </c>
      <c r="R116" s="127">
        <f t="shared" si="7"/>
        <v>1.1819290855338727E-2</v>
      </c>
      <c r="S116" s="127">
        <f t="shared" si="9"/>
        <v>3.93220055989425E-2</v>
      </c>
      <c r="T116" s="127">
        <f t="shared" si="11"/>
        <v>3.6238720593687601E-2</v>
      </c>
    </row>
    <row r="117" spans="11:20" x14ac:dyDescent="0.25">
      <c r="K117" s="25">
        <v>39202</v>
      </c>
      <c r="L117" s="26">
        <v>185.05002114785501</v>
      </c>
      <c r="M117" s="149">
        <v>168.86146389124201</v>
      </c>
      <c r="N117" s="150">
        <f t="shared" si="6"/>
        <v>1.0502035368871843E-2</v>
      </c>
      <c r="O117" s="150">
        <f t="shared" si="8"/>
        <v>2.6238106629244529E-2</v>
      </c>
      <c r="P117" s="150">
        <f t="shared" si="10"/>
        <v>8.7176819686192397E-2</v>
      </c>
      <c r="Q117" s="153">
        <v>188.29652118812501</v>
      </c>
      <c r="R117" s="127">
        <f t="shared" si="7"/>
        <v>7.910558633053677E-3</v>
      </c>
      <c r="S117" s="127">
        <f t="shared" si="9"/>
        <v>3.1090740362179625E-2</v>
      </c>
      <c r="T117" s="127">
        <f t="shared" si="11"/>
        <v>3.739052618221228E-2</v>
      </c>
    </row>
    <row r="118" spans="11:20" x14ac:dyDescent="0.25">
      <c r="K118" s="25">
        <v>39233</v>
      </c>
      <c r="L118" s="26">
        <v>185.317234767287</v>
      </c>
      <c r="M118" s="149">
        <v>168.733853806968</v>
      </c>
      <c r="N118" s="150">
        <f t="shared" si="6"/>
        <v>-7.5570874096053675E-4</v>
      </c>
      <c r="O118" s="150">
        <f t="shared" si="8"/>
        <v>8.4696709240386081E-3</v>
      </c>
      <c r="P118" s="150">
        <f t="shared" si="10"/>
        <v>8.9340266837083515E-2</v>
      </c>
      <c r="Q118" s="153">
        <v>188.63550214461401</v>
      </c>
      <c r="R118" s="127">
        <f t="shared" si="7"/>
        <v>1.8002507659200528E-3</v>
      </c>
      <c r="S118" s="127">
        <f t="shared" si="9"/>
        <v>2.1659284442671511E-2</v>
      </c>
      <c r="T118" s="127">
        <f t="shared" si="11"/>
        <v>3.4438211292902254E-2</v>
      </c>
    </row>
    <row r="119" spans="11:20" x14ac:dyDescent="0.25">
      <c r="K119" s="25">
        <v>39263</v>
      </c>
      <c r="L119" s="26">
        <v>186.452444771557</v>
      </c>
      <c r="M119" s="149">
        <v>171.076377469204</v>
      </c>
      <c r="N119" s="150">
        <f t="shared" si="6"/>
        <v>1.3882950038679676E-2</v>
      </c>
      <c r="O119" s="150">
        <f t="shared" si="8"/>
        <v>2.3756537770546426E-2</v>
      </c>
      <c r="P119" s="150">
        <f t="shared" si="10"/>
        <v>9.5143995510941437E-2</v>
      </c>
      <c r="Q119" s="153">
        <v>189.392802020294</v>
      </c>
      <c r="R119" s="127">
        <f t="shared" si="7"/>
        <v>4.0146200851387537E-3</v>
      </c>
      <c r="S119" s="127">
        <f t="shared" si="9"/>
        <v>1.3778712855967878E-2</v>
      </c>
      <c r="T119" s="127">
        <f t="shared" si="11"/>
        <v>2.8079598905710323E-2</v>
      </c>
    </row>
    <row r="120" spans="11:20" x14ac:dyDescent="0.25">
      <c r="K120" s="25">
        <v>39294</v>
      </c>
      <c r="L120" s="26">
        <v>186.37266317670799</v>
      </c>
      <c r="M120" s="149">
        <v>170.47982163059899</v>
      </c>
      <c r="N120" s="150">
        <f t="shared" si="6"/>
        <v>-3.4870731273953792E-3</v>
      </c>
      <c r="O120" s="150">
        <f t="shared" si="8"/>
        <v>9.5839376377744312E-3</v>
      </c>
      <c r="P120" s="150">
        <f t="shared" si="10"/>
        <v>9.3484125798151796E-2</v>
      </c>
      <c r="Q120" s="153">
        <v>189.34640760464501</v>
      </c>
      <c r="R120" s="127">
        <f t="shared" si="7"/>
        <v>-2.4496398571693945E-4</v>
      </c>
      <c r="S120" s="127">
        <f t="shared" si="9"/>
        <v>5.575707983850986E-3</v>
      </c>
      <c r="T120" s="127">
        <f t="shared" si="11"/>
        <v>2.88722185954291E-2</v>
      </c>
    </row>
    <row r="121" spans="11:20" x14ac:dyDescent="0.25">
      <c r="K121" s="25">
        <v>39325</v>
      </c>
      <c r="L121" s="26">
        <v>187.430079088517</v>
      </c>
      <c r="M121" s="149">
        <v>170.82506666673399</v>
      </c>
      <c r="N121" s="150">
        <f t="shared" si="6"/>
        <v>2.0251372440023285E-3</v>
      </c>
      <c r="O121" s="150">
        <f t="shared" si="8"/>
        <v>1.2393558332155052E-2</v>
      </c>
      <c r="P121" s="150">
        <f t="shared" si="10"/>
        <v>8.8300810986357892E-2</v>
      </c>
      <c r="Q121" s="153">
        <v>190.55783996894201</v>
      </c>
      <c r="R121" s="127">
        <f t="shared" si="7"/>
        <v>6.3979685678878795E-3</v>
      </c>
      <c r="S121" s="127">
        <f t="shared" si="9"/>
        <v>1.0190753079207138E-2</v>
      </c>
      <c r="T121" s="127">
        <f t="shared" si="11"/>
        <v>4.1929684904918441E-2</v>
      </c>
    </row>
    <row r="122" spans="11:20" x14ac:dyDescent="0.25">
      <c r="K122" s="25">
        <v>39355</v>
      </c>
      <c r="L122" s="26">
        <v>185.636268221574</v>
      </c>
      <c r="M122" s="149">
        <v>166.914197117074</v>
      </c>
      <c r="N122" s="150">
        <f t="shared" si="6"/>
        <v>-2.2894002771208011E-2</v>
      </c>
      <c r="O122" s="150">
        <f t="shared" si="8"/>
        <v>-2.4329369219191377E-2</v>
      </c>
      <c r="P122" s="150">
        <f t="shared" si="10"/>
        <v>6.8987492416226814E-2</v>
      </c>
      <c r="Q122" s="153">
        <v>189.25560426114899</v>
      </c>
      <c r="R122" s="127">
        <f t="shared" si="7"/>
        <v>-6.8338080868530771E-3</v>
      </c>
      <c r="S122" s="127">
        <f t="shared" si="9"/>
        <v>-7.2440851859989497E-4</v>
      </c>
      <c r="T122" s="127">
        <f t="shared" si="11"/>
        <v>4.8072877097137923E-2</v>
      </c>
    </row>
    <row r="123" spans="11:20" x14ac:dyDescent="0.25">
      <c r="K123" s="25">
        <v>39386</v>
      </c>
      <c r="L123" s="26">
        <v>182.357410688589</v>
      </c>
      <c r="M123" s="149">
        <v>162.637715625677</v>
      </c>
      <c r="N123" s="150">
        <f t="shared" si="6"/>
        <v>-2.562083732396625E-2</v>
      </c>
      <c r="O123" s="150">
        <f t="shared" si="8"/>
        <v>-4.6000200668408153E-2</v>
      </c>
      <c r="P123" s="150">
        <f t="shared" si="10"/>
        <v>3.4419213686017969E-2</v>
      </c>
      <c r="Q123" s="153">
        <v>186.37656257318699</v>
      </c>
      <c r="R123" s="127">
        <f t="shared" si="7"/>
        <v>-1.5212451431500518E-2</v>
      </c>
      <c r="S123" s="127">
        <f t="shared" si="9"/>
        <v>-1.5684718126044661E-2</v>
      </c>
      <c r="T123" s="127">
        <f t="shared" si="11"/>
        <v>4.325217344662291E-2</v>
      </c>
    </row>
    <row r="124" spans="11:20" x14ac:dyDescent="0.25">
      <c r="K124" s="25">
        <v>39416</v>
      </c>
      <c r="L124" s="26">
        <v>179.30959964791799</v>
      </c>
      <c r="M124" s="149">
        <v>156.58244961458701</v>
      </c>
      <c r="N124" s="150">
        <f t="shared" si="6"/>
        <v>-3.7231622368741668E-2</v>
      </c>
      <c r="O124" s="150">
        <f t="shared" si="8"/>
        <v>-8.3375451449014704E-2</v>
      </c>
      <c r="P124" s="150">
        <f t="shared" si="10"/>
        <v>-1.0886928397236151E-2</v>
      </c>
      <c r="Q124" s="153">
        <v>184.01942313503201</v>
      </c>
      <c r="R124" s="127">
        <f t="shared" si="7"/>
        <v>-1.2647188067058446E-2</v>
      </c>
      <c r="S124" s="127">
        <f t="shared" si="9"/>
        <v>-3.4311980210185333E-2</v>
      </c>
      <c r="T124" s="127">
        <f t="shared" si="11"/>
        <v>2.9420335421613597E-2</v>
      </c>
    </row>
    <row r="125" spans="11:20" x14ac:dyDescent="0.25">
      <c r="K125" s="25">
        <v>39447</v>
      </c>
      <c r="L125" s="26">
        <v>178.772419978762</v>
      </c>
      <c r="M125" s="149">
        <v>154.04350484742201</v>
      </c>
      <c r="N125" s="150">
        <f t="shared" si="6"/>
        <v>-1.6214746757471032E-2</v>
      </c>
      <c r="O125" s="150">
        <f t="shared" si="8"/>
        <v>-7.7109631726679617E-2</v>
      </c>
      <c r="P125" s="150">
        <f t="shared" si="10"/>
        <v>-5.0707702569700808E-2</v>
      </c>
      <c r="Q125" s="153">
        <v>183.832876062568</v>
      </c>
      <c r="R125" s="127">
        <f t="shared" si="7"/>
        <v>-1.0137357746585751E-3</v>
      </c>
      <c r="S125" s="127">
        <f t="shared" si="9"/>
        <v>-2.8652933263198399E-2</v>
      </c>
      <c r="T125" s="127">
        <f t="shared" si="11"/>
        <v>2.2711178360095508E-2</v>
      </c>
    </row>
    <row r="126" spans="11:20" x14ac:dyDescent="0.25">
      <c r="K126" s="25">
        <v>39478</v>
      </c>
      <c r="L126" s="26">
        <v>180.476205899642</v>
      </c>
      <c r="M126" s="149">
        <v>154.06762816280201</v>
      </c>
      <c r="N126" s="150">
        <f t="shared" si="6"/>
        <v>1.5660066553202512E-4</v>
      </c>
      <c r="O126" s="150">
        <f t="shared" si="8"/>
        <v>-5.2694342329547283E-2</v>
      </c>
      <c r="P126" s="150">
        <f t="shared" si="10"/>
        <v>-6.3669902089171782E-2</v>
      </c>
      <c r="Q126" s="153">
        <v>185.63990784006501</v>
      </c>
      <c r="R126" s="127">
        <f t="shared" si="7"/>
        <v>9.8297530681181744E-3</v>
      </c>
      <c r="S126" s="127">
        <f t="shared" si="9"/>
        <v>-3.9525073483029916E-3</v>
      </c>
      <c r="T126" s="127">
        <f t="shared" si="11"/>
        <v>1.6543422086604309E-2</v>
      </c>
    </row>
    <row r="127" spans="11:20" x14ac:dyDescent="0.25">
      <c r="K127" s="25">
        <v>39507</v>
      </c>
      <c r="L127" s="26">
        <v>180.483480970355</v>
      </c>
      <c r="M127" s="149">
        <v>159.03991353219001</v>
      </c>
      <c r="N127" s="150">
        <f t="shared" si="6"/>
        <v>3.2273394668825839E-2</v>
      </c>
      <c r="O127" s="150">
        <f t="shared" si="8"/>
        <v>1.5694376500379414E-2</v>
      </c>
      <c r="P127" s="150">
        <f t="shared" si="10"/>
        <v>-4.9467989707161375E-2</v>
      </c>
      <c r="Q127" s="153">
        <v>184.57642263414601</v>
      </c>
      <c r="R127" s="127">
        <f t="shared" si="7"/>
        <v>-5.7287531452300255E-3</v>
      </c>
      <c r="S127" s="127">
        <f t="shared" si="9"/>
        <v>3.0268516748108709E-3</v>
      </c>
      <c r="T127" s="127">
        <f t="shared" si="11"/>
        <v>-3.2489256013590317E-4</v>
      </c>
    </row>
    <row r="128" spans="11:20" x14ac:dyDescent="0.25">
      <c r="K128" s="25">
        <v>39538</v>
      </c>
      <c r="L128" s="26">
        <v>178.550114713158</v>
      </c>
      <c r="M128" s="149">
        <v>162.21238039103099</v>
      </c>
      <c r="N128" s="150">
        <f t="shared" si="6"/>
        <v>1.9947614333925445E-2</v>
      </c>
      <c r="O128" s="150">
        <f t="shared" si="8"/>
        <v>5.3029665559090722E-2</v>
      </c>
      <c r="P128" s="150">
        <f t="shared" si="10"/>
        <v>-2.9287459850879771E-2</v>
      </c>
      <c r="Q128" s="153">
        <v>181.74230237241301</v>
      </c>
      <c r="R128" s="127">
        <f t="shared" si="7"/>
        <v>-1.5354725274693393E-2</v>
      </c>
      <c r="S128" s="127">
        <f t="shared" si="9"/>
        <v>-1.1372142648975681E-2</v>
      </c>
      <c r="T128" s="127">
        <f t="shared" si="11"/>
        <v>-2.717275733191582E-2</v>
      </c>
    </row>
    <row r="129" spans="11:20" x14ac:dyDescent="0.25">
      <c r="K129" s="25">
        <v>39568</v>
      </c>
      <c r="L129" s="26">
        <v>175.20411471055201</v>
      </c>
      <c r="M129" s="149">
        <v>161.67785019565</v>
      </c>
      <c r="N129" s="150">
        <f t="shared" si="6"/>
        <v>-3.2952490684894364E-3</v>
      </c>
      <c r="O129" s="150">
        <f t="shared" si="8"/>
        <v>4.9395334526772361E-2</v>
      </c>
      <c r="P129" s="150">
        <f t="shared" si="10"/>
        <v>-4.2541462865788859E-2</v>
      </c>
      <c r="Q129" s="153">
        <v>178.00584891069499</v>
      </c>
      <c r="R129" s="127">
        <f t="shared" si="7"/>
        <v>-2.0559074100764629E-2</v>
      </c>
      <c r="S129" s="127">
        <f t="shared" si="9"/>
        <v>-4.1122940741529668E-2</v>
      </c>
      <c r="T129" s="127">
        <f t="shared" si="11"/>
        <v>-5.4651420071370915E-2</v>
      </c>
    </row>
    <row r="130" spans="11:20" x14ac:dyDescent="0.25">
      <c r="K130" s="25">
        <v>39599</v>
      </c>
      <c r="L130" s="26">
        <v>173.583766919726</v>
      </c>
      <c r="M130" s="149">
        <v>156.82388269471701</v>
      </c>
      <c r="N130" s="150">
        <f t="shared" si="6"/>
        <v>-3.0022464394838799E-2</v>
      </c>
      <c r="O130" s="150">
        <f t="shared" si="8"/>
        <v>-1.3933803082862406E-2</v>
      </c>
      <c r="P130" s="150">
        <f t="shared" si="10"/>
        <v>-7.0584360183440276E-2</v>
      </c>
      <c r="Q130" s="153">
        <v>176.934077135595</v>
      </c>
      <c r="R130" s="127">
        <f t="shared" si="7"/>
        <v>-6.0209919036856574E-3</v>
      </c>
      <c r="S130" s="127">
        <f t="shared" si="9"/>
        <v>-4.1404776349464267E-2</v>
      </c>
      <c r="T130" s="127">
        <f t="shared" si="11"/>
        <v>-6.2031933946603113E-2</v>
      </c>
    </row>
    <row r="131" spans="11:20" x14ac:dyDescent="0.25">
      <c r="K131" s="25">
        <v>39629</v>
      </c>
      <c r="L131" s="26">
        <v>173.02615286162799</v>
      </c>
      <c r="M131" s="149">
        <v>154.02081607750799</v>
      </c>
      <c r="N131" s="150">
        <f t="shared" si="6"/>
        <v>-1.7873977923793971E-2</v>
      </c>
      <c r="O131" s="150">
        <f t="shared" si="8"/>
        <v>-5.0499008113784716E-2</v>
      </c>
      <c r="P131" s="150">
        <f t="shared" si="10"/>
        <v>-9.9695595873639742E-2</v>
      </c>
      <c r="Q131" s="153">
        <v>176.76369711202699</v>
      </c>
      <c r="R131" s="127">
        <f t="shared" si="7"/>
        <v>-9.6295765251286358E-4</v>
      </c>
      <c r="S131" s="127">
        <f t="shared" si="9"/>
        <v>-2.7393761360985924E-2</v>
      </c>
      <c r="T131" s="127">
        <f t="shared" si="11"/>
        <v>-6.6682074363701327E-2</v>
      </c>
    </row>
    <row r="132" spans="11:20" x14ac:dyDescent="0.25">
      <c r="K132" s="25">
        <v>39660</v>
      </c>
      <c r="L132" s="26">
        <v>172.80945864020299</v>
      </c>
      <c r="M132" s="149">
        <v>154.29605057132801</v>
      </c>
      <c r="N132" s="150">
        <f t="shared" si="6"/>
        <v>1.7869954258749043E-3</v>
      </c>
      <c r="O132" s="150">
        <f t="shared" si="8"/>
        <v>-4.5657457811253077E-2</v>
      </c>
      <c r="P132" s="150">
        <f t="shared" si="10"/>
        <v>-9.4930713233255748E-2</v>
      </c>
      <c r="Q132" s="153">
        <v>176.435416793928</v>
      </c>
      <c r="R132" s="127">
        <f t="shared" si="7"/>
        <v>-1.8571704680454548E-3</v>
      </c>
      <c r="S132" s="127">
        <f t="shared" si="9"/>
        <v>-8.8223624469490058E-3</v>
      </c>
      <c r="T132" s="127">
        <f t="shared" si="11"/>
        <v>-6.8187144261406485E-2</v>
      </c>
    </row>
    <row r="133" spans="11:20" x14ac:dyDescent="0.25">
      <c r="K133" s="25">
        <v>39691</v>
      </c>
      <c r="L133" s="26">
        <v>171.77299754783499</v>
      </c>
      <c r="M133" s="149">
        <v>156.46641697471</v>
      </c>
      <c r="N133" s="150">
        <f t="shared" si="6"/>
        <v>1.4066247291136369E-2</v>
      </c>
      <c r="O133" s="150">
        <f t="shared" si="8"/>
        <v>-2.2794086835796756E-3</v>
      </c>
      <c r="P133" s="150">
        <f t="shared" si="10"/>
        <v>-8.4054699770945041E-2</v>
      </c>
      <c r="Q133" s="153">
        <v>174.86552243295699</v>
      </c>
      <c r="R133" s="127">
        <f t="shared" si="7"/>
        <v>-8.8978414283148455E-3</v>
      </c>
      <c r="S133" s="127">
        <f t="shared" si="9"/>
        <v>-1.1691104032225286E-2</v>
      </c>
      <c r="T133" s="127">
        <f t="shared" si="11"/>
        <v>-8.2349367197605772E-2</v>
      </c>
    </row>
    <row r="134" spans="11:20" x14ac:dyDescent="0.25">
      <c r="K134" s="25">
        <v>39721</v>
      </c>
      <c r="L134" s="26">
        <v>168.147914148007</v>
      </c>
      <c r="M134" s="149">
        <v>153.99221363112301</v>
      </c>
      <c r="N134" s="150">
        <f t="shared" si="6"/>
        <v>-1.5812999309538167E-2</v>
      </c>
      <c r="O134" s="150">
        <f t="shared" si="8"/>
        <v>-1.8570506970039258E-4</v>
      </c>
      <c r="P134" s="150">
        <f t="shared" si="10"/>
        <v>-7.7416922641322605E-2</v>
      </c>
      <c r="Q134" s="153">
        <v>171.03000489675799</v>
      </c>
      <c r="R134" s="127">
        <f t="shared" si="7"/>
        <v>-2.1934098173466587E-2</v>
      </c>
      <c r="S134" s="127">
        <f t="shared" si="9"/>
        <v>-3.2437046231473476E-2</v>
      </c>
      <c r="T134" s="127">
        <f t="shared" si="11"/>
        <v>-9.6301504177609298E-2</v>
      </c>
    </row>
    <row r="135" spans="11:20" x14ac:dyDescent="0.25">
      <c r="K135" s="25">
        <v>39752</v>
      </c>
      <c r="L135" s="26">
        <v>163.977630351503</v>
      </c>
      <c r="M135" s="149">
        <v>145.22075314202499</v>
      </c>
      <c r="N135" s="150">
        <f t="shared" si="6"/>
        <v>-5.6960415609774939E-2</v>
      </c>
      <c r="O135" s="150">
        <f t="shared" si="8"/>
        <v>-5.8817431785836205E-2</v>
      </c>
      <c r="P135" s="150">
        <f t="shared" si="10"/>
        <v>-0.10709055040922044</v>
      </c>
      <c r="Q135" s="153">
        <v>167.454205395522</v>
      </c>
      <c r="R135" s="127">
        <f t="shared" si="7"/>
        <v>-2.0907439623793045E-2</v>
      </c>
      <c r="S135" s="127">
        <f t="shared" si="9"/>
        <v>-5.0903676606470882E-2</v>
      </c>
      <c r="T135" s="127">
        <f t="shared" si="11"/>
        <v>-0.1015275575234118</v>
      </c>
    </row>
    <row r="136" spans="11:20" x14ac:dyDescent="0.25">
      <c r="K136" s="25">
        <v>39782</v>
      </c>
      <c r="L136" s="26">
        <v>158.12500203648599</v>
      </c>
      <c r="M136" s="149">
        <v>135.17711980014801</v>
      </c>
      <c r="N136" s="150">
        <f t="shared" ref="N136:N199" si="12">M136/M135-1</f>
        <v>-6.9161143463113528E-2</v>
      </c>
      <c r="O136" s="150">
        <f t="shared" si="8"/>
        <v>-0.13606304526039625</v>
      </c>
      <c r="P136" s="150">
        <f t="shared" si="10"/>
        <v>-0.13670325037784381</v>
      </c>
      <c r="Q136" s="153">
        <v>162.13187313822201</v>
      </c>
      <c r="R136" s="127">
        <f t="shared" ref="R136:R199" si="13">Q136/Q135-1</f>
        <v>-3.1783807666871056E-2</v>
      </c>
      <c r="S136" s="127">
        <f t="shared" si="9"/>
        <v>-7.2819668037288676E-2</v>
      </c>
      <c r="T136" s="127">
        <f t="shared" si="11"/>
        <v>-0.1189415205412806</v>
      </c>
    </row>
    <row r="137" spans="11:20" x14ac:dyDescent="0.25">
      <c r="K137" s="25">
        <v>39813</v>
      </c>
      <c r="L137" s="26">
        <v>155.342250576288</v>
      </c>
      <c r="M137" s="149">
        <v>131.191493436321</v>
      </c>
      <c r="N137" s="150">
        <f t="shared" si="12"/>
        <v>-2.948447466346038E-2</v>
      </c>
      <c r="O137" s="150">
        <f t="shared" si="8"/>
        <v>-0.14806411088692739</v>
      </c>
      <c r="P137" s="150">
        <f t="shared" si="10"/>
        <v>-0.14834777638781738</v>
      </c>
      <c r="Q137" s="153">
        <v>159.41753344105999</v>
      </c>
      <c r="R137" s="127">
        <f t="shared" si="13"/>
        <v>-1.6741555158916621E-2</v>
      </c>
      <c r="S137" s="127">
        <f t="shared" si="9"/>
        <v>-6.7897276052280131E-2</v>
      </c>
      <c r="T137" s="127">
        <f t="shared" si="11"/>
        <v>-0.13281271089507507</v>
      </c>
    </row>
    <row r="138" spans="11:20" x14ac:dyDescent="0.25">
      <c r="K138" s="25">
        <v>39844</v>
      </c>
      <c r="L138" s="26">
        <v>151.57420441934499</v>
      </c>
      <c r="M138" s="149">
        <v>129.326394578562</v>
      </c>
      <c r="N138" s="150">
        <f t="shared" si="12"/>
        <v>-1.4216614270530337E-2</v>
      </c>
      <c r="O138" s="150">
        <f t="shared" ref="O138:O201" si="14">M138/M135-1</f>
        <v>-0.10944963594782076</v>
      </c>
      <c r="P138" s="150">
        <f t="shared" si="10"/>
        <v>-0.16058684020303182</v>
      </c>
      <c r="Q138" s="153">
        <v>155.338656592277</v>
      </c>
      <c r="R138" s="127">
        <f t="shared" si="13"/>
        <v>-2.5586124441519087E-2</v>
      </c>
      <c r="S138" s="127">
        <f t="shared" ref="S138:S201" si="15">Q138/Q135-1</f>
        <v>-7.2351415568384314E-2</v>
      </c>
      <c r="T138" s="127">
        <f t="shared" si="11"/>
        <v>-0.16322595502414028</v>
      </c>
    </row>
    <row r="139" spans="11:20" x14ac:dyDescent="0.25">
      <c r="K139" s="25">
        <v>39872</v>
      </c>
      <c r="L139" s="26">
        <v>149.04210347849099</v>
      </c>
      <c r="M139" s="149">
        <v>126.808770905053</v>
      </c>
      <c r="N139" s="150">
        <f t="shared" si="12"/>
        <v>-1.9467206842912699E-2</v>
      </c>
      <c r="O139" s="150">
        <f t="shared" si="14"/>
        <v>-6.1906548293580776E-2</v>
      </c>
      <c r="P139" s="150">
        <f t="shared" si="10"/>
        <v>-0.20266071523368479</v>
      </c>
      <c r="Q139" s="153">
        <v>152.88749460065199</v>
      </c>
      <c r="R139" s="127">
        <f t="shared" si="13"/>
        <v>-1.5779472060574506E-2</v>
      </c>
      <c r="S139" s="127">
        <f t="shared" si="15"/>
        <v>-5.7017650870467174E-2</v>
      </c>
      <c r="T139" s="127">
        <f t="shared" si="11"/>
        <v>-0.17168459319587914</v>
      </c>
    </row>
    <row r="140" spans="11:20" x14ac:dyDescent="0.25">
      <c r="K140" s="25">
        <v>39903</v>
      </c>
      <c r="L140" s="26">
        <v>144.25662040612099</v>
      </c>
      <c r="M140" s="149">
        <v>118.72554691686599</v>
      </c>
      <c r="N140" s="150">
        <f t="shared" si="12"/>
        <v>-6.3743414043806568E-2</v>
      </c>
      <c r="O140" s="150">
        <f t="shared" si="14"/>
        <v>-9.5020997115989436E-2</v>
      </c>
      <c r="P140" s="150">
        <f t="shared" si="10"/>
        <v>-0.2680857858650193</v>
      </c>
      <c r="Q140" s="153">
        <v>148.58005712622901</v>
      </c>
      <c r="R140" s="127">
        <f t="shared" si="13"/>
        <v>-2.8173903206891948E-2</v>
      </c>
      <c r="S140" s="127">
        <f t="shared" si="15"/>
        <v>-6.7981708667182561E-2</v>
      </c>
      <c r="T140" s="127">
        <f t="shared" si="11"/>
        <v>-0.18246849970146384</v>
      </c>
    </row>
    <row r="141" spans="11:20" x14ac:dyDescent="0.25">
      <c r="K141" s="25">
        <v>39933</v>
      </c>
      <c r="L141" s="26">
        <v>141.117411736398</v>
      </c>
      <c r="M141" s="149">
        <v>114.389276677349</v>
      </c>
      <c r="N141" s="150">
        <f t="shared" si="12"/>
        <v>-3.6523480852468371E-2</v>
      </c>
      <c r="O141" s="150">
        <f t="shared" si="14"/>
        <v>-0.11549937620923267</v>
      </c>
      <c r="P141" s="150">
        <f t="shared" si="10"/>
        <v>-0.29248640714282148</v>
      </c>
      <c r="Q141" s="153">
        <v>145.58555844411001</v>
      </c>
      <c r="R141" s="127">
        <f t="shared" si="13"/>
        <v>-2.0154109104797091E-2</v>
      </c>
      <c r="S141" s="127">
        <f t="shared" si="15"/>
        <v>-6.2786033831657928E-2</v>
      </c>
      <c r="T141" s="127">
        <f t="shared" si="11"/>
        <v>-0.18213047866112619</v>
      </c>
    </row>
    <row r="142" spans="11:20" x14ac:dyDescent="0.25">
      <c r="K142" s="25">
        <v>39964</v>
      </c>
      <c r="L142" s="26">
        <v>139.256792778364</v>
      </c>
      <c r="M142" s="149">
        <v>110.858447508677</v>
      </c>
      <c r="N142" s="150">
        <f t="shared" si="12"/>
        <v>-3.0866784643032608E-2</v>
      </c>
      <c r="O142" s="150">
        <f t="shared" si="14"/>
        <v>-0.12578249345479942</v>
      </c>
      <c r="P142" s="150">
        <f t="shared" si="10"/>
        <v>-0.29310226475848167</v>
      </c>
      <c r="Q142" s="153">
        <v>143.86493068894899</v>
      </c>
      <c r="R142" s="127">
        <f t="shared" si="13"/>
        <v>-1.1818670571103085E-2</v>
      </c>
      <c r="S142" s="127">
        <f t="shared" si="15"/>
        <v>-5.9014400983352422E-2</v>
      </c>
      <c r="T142" s="127">
        <f t="shared" si="11"/>
        <v>-0.18690094628466158</v>
      </c>
    </row>
    <row r="143" spans="11:20" x14ac:dyDescent="0.25">
      <c r="K143" s="25">
        <v>39994</v>
      </c>
      <c r="L143" s="26">
        <v>139.724962011325</v>
      </c>
      <c r="M143" s="149">
        <v>111.84380521914601</v>
      </c>
      <c r="N143" s="150">
        <f t="shared" si="12"/>
        <v>8.8884314421946442E-3</v>
      </c>
      <c r="O143" s="150">
        <f t="shared" si="14"/>
        <v>-5.7963444906585448E-2</v>
      </c>
      <c r="P143" s="150">
        <f t="shared" si="10"/>
        <v>-0.27383967915828478</v>
      </c>
      <c r="Q143" s="153">
        <v>144.34381563041799</v>
      </c>
      <c r="R143" s="127">
        <f t="shared" si="13"/>
        <v>3.3287121411429421E-3</v>
      </c>
      <c r="S143" s="127">
        <f t="shared" si="15"/>
        <v>-2.8511508056643375E-2</v>
      </c>
      <c r="T143" s="127">
        <f t="shared" si="11"/>
        <v>-0.18340803010621776</v>
      </c>
    </row>
    <row r="144" spans="11:20" x14ac:dyDescent="0.25">
      <c r="K144" s="25">
        <v>40025</v>
      </c>
      <c r="L144" s="26">
        <v>140.11640592083</v>
      </c>
      <c r="M144" s="149">
        <v>109.892429974986</v>
      </c>
      <c r="N144" s="150">
        <f t="shared" si="12"/>
        <v>-1.7447325225894206E-2</v>
      </c>
      <c r="O144" s="150">
        <f t="shared" si="14"/>
        <v>-3.9311785448622016E-2</v>
      </c>
      <c r="P144" s="150">
        <f t="shared" si="10"/>
        <v>-0.28778196481325424</v>
      </c>
      <c r="Q144" s="153">
        <v>145.460136584769</v>
      </c>
      <c r="R144" s="127">
        <f t="shared" si="13"/>
        <v>7.7337636494885231E-3</v>
      </c>
      <c r="S144" s="127">
        <f t="shared" si="15"/>
        <v>-8.6149931821122294E-4</v>
      </c>
      <c r="T144" s="127">
        <f t="shared" si="11"/>
        <v>-0.1755615781231572</v>
      </c>
    </row>
    <row r="145" spans="11:20" x14ac:dyDescent="0.25">
      <c r="K145" s="25">
        <v>40056</v>
      </c>
      <c r="L145" s="26">
        <v>138.98475087723199</v>
      </c>
      <c r="M145" s="149">
        <v>108.133885601964</v>
      </c>
      <c r="N145" s="150">
        <f t="shared" si="12"/>
        <v>-1.6002415939135095E-2</v>
      </c>
      <c r="O145" s="150">
        <f t="shared" si="14"/>
        <v>-2.4576944454320904E-2</v>
      </c>
      <c r="P145" s="150">
        <f t="shared" si="10"/>
        <v>-0.30890035259488358</v>
      </c>
      <c r="Q145" s="153">
        <v>145.02987299307301</v>
      </c>
      <c r="R145" s="127">
        <f t="shared" si="13"/>
        <v>-2.9579484922678256E-3</v>
      </c>
      <c r="S145" s="127">
        <f t="shared" si="15"/>
        <v>8.0974723898679102E-3</v>
      </c>
      <c r="T145" s="127">
        <f t="shared" si="11"/>
        <v>-0.17062053756950801</v>
      </c>
    </row>
    <row r="146" spans="11:20" x14ac:dyDescent="0.25">
      <c r="K146" s="25">
        <v>40086</v>
      </c>
      <c r="L146" s="26">
        <v>135.032649539011</v>
      </c>
      <c r="M146" s="149">
        <v>104.46728778711299</v>
      </c>
      <c r="N146" s="150">
        <f t="shared" si="12"/>
        <v>-3.3907944715383498E-2</v>
      </c>
      <c r="O146" s="150">
        <f t="shared" si="14"/>
        <v>-6.5953741627258755E-2</v>
      </c>
      <c r="P146" s="150">
        <f t="shared" si="10"/>
        <v>-0.32160668826180605</v>
      </c>
      <c r="Q146" s="153">
        <v>141.582323949228</v>
      </c>
      <c r="R146" s="127">
        <f t="shared" si="13"/>
        <v>-2.377130292329277E-2</v>
      </c>
      <c r="S146" s="127">
        <f t="shared" si="15"/>
        <v>-1.9131347395309195E-2</v>
      </c>
      <c r="T146" s="127">
        <f t="shared" si="11"/>
        <v>-0.17217844883595745</v>
      </c>
    </row>
    <row r="147" spans="11:20" x14ac:dyDescent="0.25">
      <c r="K147" s="25">
        <v>40117</v>
      </c>
      <c r="L147" s="26">
        <v>130.31111450159801</v>
      </c>
      <c r="M147" s="149">
        <v>102.056271781239</v>
      </c>
      <c r="N147" s="150">
        <f t="shared" si="12"/>
        <v>-2.3079148094542701E-2</v>
      </c>
      <c r="O147" s="150">
        <f t="shared" si="14"/>
        <v>-7.1307534063362543E-2</v>
      </c>
      <c r="P147" s="150">
        <f t="shared" ref="P147:P210" si="16">M147/M135-1</f>
        <v>-0.29723355943879037</v>
      </c>
      <c r="Q147" s="153">
        <v>136.570830880149</v>
      </c>
      <c r="R147" s="127">
        <f t="shared" si="13"/>
        <v>-3.5396318758520562E-2</v>
      </c>
      <c r="S147" s="127">
        <f t="shared" si="15"/>
        <v>-6.1111627648167577E-2</v>
      </c>
      <c r="T147" s="127">
        <f t="shared" ref="T147:T210" si="17">Q147/Q135-1</f>
        <v>-0.18442877825867288</v>
      </c>
    </row>
    <row r="148" spans="11:20" x14ac:dyDescent="0.25">
      <c r="K148" s="25">
        <v>40147</v>
      </c>
      <c r="L148" s="26">
        <v>128.354047245245</v>
      </c>
      <c r="M148" s="149">
        <v>101.19653004563</v>
      </c>
      <c r="N148" s="150">
        <f t="shared" si="12"/>
        <v>-8.424193051573492E-3</v>
      </c>
      <c r="O148" s="150">
        <f t="shared" si="14"/>
        <v>-6.4155241603636615E-2</v>
      </c>
      <c r="P148" s="150">
        <f t="shared" si="16"/>
        <v>-0.25137826434500499</v>
      </c>
      <c r="Q148" s="153">
        <v>134.17744371078399</v>
      </c>
      <c r="R148" s="127">
        <f t="shared" si="13"/>
        <v>-1.7524878145212308E-2</v>
      </c>
      <c r="S148" s="127">
        <f t="shared" si="15"/>
        <v>-7.4828923574989048E-2</v>
      </c>
      <c r="T148" s="127">
        <f t="shared" si="17"/>
        <v>-0.17241785274142907</v>
      </c>
    </row>
    <row r="149" spans="11:20" x14ac:dyDescent="0.25">
      <c r="K149" s="25">
        <v>40178</v>
      </c>
      <c r="L149" s="26">
        <v>128.941709307737</v>
      </c>
      <c r="M149" s="149">
        <v>101.27814287929</v>
      </c>
      <c r="N149" s="150">
        <f t="shared" si="12"/>
        <v>8.0647857810145496E-4</v>
      </c>
      <c r="O149" s="150">
        <f t="shared" si="14"/>
        <v>-3.0527689340628217E-2</v>
      </c>
      <c r="P149" s="150">
        <f t="shared" si="16"/>
        <v>-0.2280128823409624</v>
      </c>
      <c r="Q149" s="153">
        <v>134.475128768031</v>
      </c>
      <c r="R149" s="127">
        <f t="shared" si="13"/>
        <v>2.218592402823294E-3</v>
      </c>
      <c r="S149" s="127">
        <f t="shared" si="15"/>
        <v>-5.0198322664527506E-2</v>
      </c>
      <c r="T149" s="127">
        <f t="shared" si="17"/>
        <v>-0.15645960726302865</v>
      </c>
    </row>
    <row r="150" spans="11:20" x14ac:dyDescent="0.25">
      <c r="K150" s="25">
        <v>40209</v>
      </c>
      <c r="L150" s="26">
        <v>131.19140272482801</v>
      </c>
      <c r="M150" s="149">
        <v>100.825833906593</v>
      </c>
      <c r="N150" s="150">
        <f t="shared" si="12"/>
        <v>-4.4660077667112441E-3</v>
      </c>
      <c r="O150" s="150">
        <f t="shared" si="14"/>
        <v>-1.2056465057664334E-2</v>
      </c>
      <c r="P150" s="150">
        <f t="shared" si="16"/>
        <v>-0.22037698309648412</v>
      </c>
      <c r="Q150" s="153">
        <v>136.82921685766499</v>
      </c>
      <c r="R150" s="127">
        <f t="shared" si="13"/>
        <v>1.750575077488703E-2</v>
      </c>
      <c r="S150" s="127">
        <f t="shared" si="15"/>
        <v>1.8919558140693127E-3</v>
      </c>
      <c r="T150" s="127">
        <f t="shared" si="17"/>
        <v>-0.1191553998255207</v>
      </c>
    </row>
    <row r="151" spans="11:20" x14ac:dyDescent="0.25">
      <c r="K151" s="25">
        <v>40237</v>
      </c>
      <c r="L151" s="26">
        <v>132.39978581587499</v>
      </c>
      <c r="M151" s="149">
        <v>100.362887459959</v>
      </c>
      <c r="N151" s="150">
        <f t="shared" si="12"/>
        <v>-4.591545923268936E-3</v>
      </c>
      <c r="O151" s="150">
        <f t="shared" si="14"/>
        <v>-8.2378574175923092E-3</v>
      </c>
      <c r="P151" s="150">
        <f t="shared" si="16"/>
        <v>-0.20854932396509962</v>
      </c>
      <c r="Q151" s="153">
        <v>138.16563175759299</v>
      </c>
      <c r="R151" s="127">
        <f t="shared" si="13"/>
        <v>9.7670287868283356E-3</v>
      </c>
      <c r="S151" s="127">
        <f t="shared" si="15"/>
        <v>2.9723237650923107E-2</v>
      </c>
      <c r="T151" s="127">
        <f t="shared" si="17"/>
        <v>-9.629213220815136E-2</v>
      </c>
    </row>
    <row r="152" spans="11:20" x14ac:dyDescent="0.25">
      <c r="K152" s="25">
        <v>40268</v>
      </c>
      <c r="L152" s="26">
        <v>131.73063546310999</v>
      </c>
      <c r="M152" s="149">
        <v>102.067400633906</v>
      </c>
      <c r="N152" s="150">
        <f t="shared" si="12"/>
        <v>1.6983500745004321E-2</v>
      </c>
      <c r="O152" s="150">
        <f t="shared" si="14"/>
        <v>7.7929722265612789E-3</v>
      </c>
      <c r="P152" s="150">
        <f t="shared" si="16"/>
        <v>-0.14030801891882927</v>
      </c>
      <c r="Q152" s="153">
        <v>137.16088389654001</v>
      </c>
      <c r="R152" s="127">
        <f t="shared" si="13"/>
        <v>-7.2720534641768086E-3</v>
      </c>
      <c r="S152" s="127">
        <f t="shared" si="15"/>
        <v>1.9972132788524277E-2</v>
      </c>
      <c r="T152" s="127">
        <f t="shared" si="17"/>
        <v>-7.6855356301200106E-2</v>
      </c>
    </row>
    <row r="153" spans="11:20" x14ac:dyDescent="0.25">
      <c r="K153" s="25">
        <v>40298</v>
      </c>
      <c r="L153" s="26">
        <v>129.24611053486501</v>
      </c>
      <c r="M153" s="149">
        <v>106.09032496421</v>
      </c>
      <c r="N153" s="150">
        <f t="shared" si="12"/>
        <v>3.9414389955254814E-2</v>
      </c>
      <c r="O153" s="150">
        <f t="shared" si="14"/>
        <v>5.2213712038267079E-2</v>
      </c>
      <c r="P153" s="150">
        <f t="shared" si="16"/>
        <v>-7.2550084712462715E-2</v>
      </c>
      <c r="Q153" s="153">
        <v>133.61535239779201</v>
      </c>
      <c r="R153" s="127">
        <f t="shared" si="13"/>
        <v>-2.5849436063873577E-2</v>
      </c>
      <c r="S153" s="127">
        <f t="shared" si="15"/>
        <v>-2.3488144810593803E-2</v>
      </c>
      <c r="T153" s="127">
        <f t="shared" si="17"/>
        <v>-8.2221108839674706E-2</v>
      </c>
    </row>
    <row r="154" spans="11:20" x14ac:dyDescent="0.25">
      <c r="K154" s="25">
        <v>40329</v>
      </c>
      <c r="L154" s="26">
        <v>125.88163774065001</v>
      </c>
      <c r="M154" s="149">
        <v>108.632062405608</v>
      </c>
      <c r="N154" s="150">
        <f t="shared" si="12"/>
        <v>2.3958239757069899E-2</v>
      </c>
      <c r="O154" s="150">
        <f t="shared" si="14"/>
        <v>8.2392756475326401E-2</v>
      </c>
      <c r="P154" s="150">
        <f t="shared" si="16"/>
        <v>-2.0083134421440829E-2</v>
      </c>
      <c r="Q154" s="153">
        <v>129.252783922107</v>
      </c>
      <c r="R154" s="127">
        <f t="shared" si="13"/>
        <v>-3.2650203718334825E-2</v>
      </c>
      <c r="S154" s="127">
        <f t="shared" si="15"/>
        <v>-6.4508428920466154E-2</v>
      </c>
      <c r="T154" s="127">
        <f t="shared" si="17"/>
        <v>-0.10156851080292095</v>
      </c>
    </row>
    <row r="155" spans="11:20" x14ac:dyDescent="0.25">
      <c r="K155" s="25">
        <v>40359</v>
      </c>
      <c r="L155" s="26">
        <v>124.003171315679</v>
      </c>
      <c r="M155" s="149">
        <v>108.29156971390999</v>
      </c>
      <c r="N155" s="150">
        <f t="shared" si="12"/>
        <v>-3.1343664490753875E-3</v>
      </c>
      <c r="O155" s="150">
        <f t="shared" si="14"/>
        <v>6.0980969842944877E-2</v>
      </c>
      <c r="P155" s="150">
        <f t="shared" si="16"/>
        <v>-3.1760681767539878E-2</v>
      </c>
      <c r="Q155" s="153">
        <v>127.124487103901</v>
      </c>
      <c r="R155" s="127">
        <f t="shared" si="13"/>
        <v>-1.6466158434843448E-2</v>
      </c>
      <c r="S155" s="127">
        <f t="shared" si="15"/>
        <v>-7.3172441788939113E-2</v>
      </c>
      <c r="T155" s="127">
        <f t="shared" si="17"/>
        <v>-0.11929384332340121</v>
      </c>
    </row>
    <row r="156" spans="11:20" x14ac:dyDescent="0.25">
      <c r="K156" s="25">
        <v>40390</v>
      </c>
      <c r="L156" s="26">
        <v>123.845582855009</v>
      </c>
      <c r="M156" s="149">
        <v>104.92872393892</v>
      </c>
      <c r="N156" s="150">
        <f t="shared" si="12"/>
        <v>-3.1053624800842061E-2</v>
      </c>
      <c r="O156" s="150">
        <f t="shared" si="14"/>
        <v>-1.0949170206443148E-2</v>
      </c>
      <c r="P156" s="150">
        <f t="shared" si="16"/>
        <v>-4.5168771290214016E-2</v>
      </c>
      <c r="Q156" s="153">
        <v>127.801170148192</v>
      </c>
      <c r="R156" s="127">
        <f t="shared" si="13"/>
        <v>5.322995275787612E-3</v>
      </c>
      <c r="S156" s="127">
        <f t="shared" si="15"/>
        <v>-4.3514327846775891E-2</v>
      </c>
      <c r="T156" s="127">
        <f t="shared" si="17"/>
        <v>-0.12140072772643096</v>
      </c>
    </row>
    <row r="157" spans="11:20" x14ac:dyDescent="0.25">
      <c r="K157" s="25">
        <v>40421</v>
      </c>
      <c r="L157" s="26">
        <v>124.689797769362</v>
      </c>
      <c r="M157" s="149">
        <v>103.39426953014799</v>
      </c>
      <c r="N157" s="150">
        <f t="shared" si="12"/>
        <v>-1.4623778419960876E-2</v>
      </c>
      <c r="O157" s="150">
        <f t="shared" si="14"/>
        <v>-4.8215902004173028E-2</v>
      </c>
      <c r="P157" s="150">
        <f t="shared" si="16"/>
        <v>-4.3830997521556947E-2</v>
      </c>
      <c r="Q157" s="153">
        <v>129.262548671838</v>
      </c>
      <c r="R157" s="127">
        <f t="shared" si="13"/>
        <v>1.1434782028610924E-2</v>
      </c>
      <c r="S157" s="127">
        <f t="shared" si="15"/>
        <v>7.5547693710653618E-5</v>
      </c>
      <c r="T157" s="127">
        <f t="shared" si="17"/>
        <v>-0.10871776962797242</v>
      </c>
    </row>
    <row r="158" spans="11:20" x14ac:dyDescent="0.25">
      <c r="K158" s="25">
        <v>40451</v>
      </c>
      <c r="L158" s="26">
        <v>124.25354787007601</v>
      </c>
      <c r="M158" s="149">
        <v>103.41149806993199</v>
      </c>
      <c r="N158" s="150">
        <f t="shared" si="12"/>
        <v>1.6662954206547731E-4</v>
      </c>
      <c r="O158" s="150">
        <f t="shared" si="14"/>
        <v>-4.5064187885265783E-2</v>
      </c>
      <c r="P158" s="150">
        <f t="shared" si="16"/>
        <v>-1.0106414548949783E-2</v>
      </c>
      <c r="Q158" s="153">
        <v>128.79430226690801</v>
      </c>
      <c r="R158" s="127">
        <f t="shared" si="13"/>
        <v>-3.6224444724415328E-3</v>
      </c>
      <c r="S158" s="127">
        <f t="shared" si="15"/>
        <v>1.3135275516527711E-2</v>
      </c>
      <c r="T158" s="127">
        <f t="shared" si="17"/>
        <v>-9.0322162580873E-2</v>
      </c>
    </row>
    <row r="159" spans="11:20" x14ac:dyDescent="0.25">
      <c r="K159" s="25">
        <v>40482</v>
      </c>
      <c r="L159" s="26">
        <v>123.235763048661</v>
      </c>
      <c r="M159" s="149">
        <v>106.499675889242</v>
      </c>
      <c r="N159" s="150">
        <f t="shared" si="12"/>
        <v>2.9863002441194997E-2</v>
      </c>
      <c r="O159" s="150">
        <f t="shared" si="14"/>
        <v>1.4971610168789118E-2</v>
      </c>
      <c r="P159" s="150">
        <f t="shared" si="16"/>
        <v>4.3538765726496287E-2</v>
      </c>
      <c r="Q159" s="153">
        <v>126.643810173655</v>
      </c>
      <c r="R159" s="127">
        <f t="shared" si="13"/>
        <v>-1.6697105814482471E-2</v>
      </c>
      <c r="S159" s="127">
        <f t="shared" si="15"/>
        <v>-9.0559419228711802E-3</v>
      </c>
      <c r="T159" s="127">
        <f t="shared" si="17"/>
        <v>-7.2687708220840364E-2</v>
      </c>
    </row>
    <row r="160" spans="11:20" x14ac:dyDescent="0.25">
      <c r="K160" s="25">
        <v>40512</v>
      </c>
      <c r="L160" s="26">
        <v>122.509069887302</v>
      </c>
      <c r="M160" s="149">
        <v>109.66339025887901</v>
      </c>
      <c r="N160" s="150">
        <f t="shared" si="12"/>
        <v>2.9706328617630895E-2</v>
      </c>
      <c r="O160" s="150">
        <f t="shared" si="14"/>
        <v>6.0633154595700622E-2</v>
      </c>
      <c r="P160" s="150">
        <f t="shared" si="16"/>
        <v>8.3667495411465787E-2</v>
      </c>
      <c r="Q160" s="153">
        <v>124.85339328678999</v>
      </c>
      <c r="R160" s="127">
        <f t="shared" si="13"/>
        <v>-1.4137421200530631E-2</v>
      </c>
      <c r="S160" s="127">
        <f t="shared" si="15"/>
        <v>-3.4110076200351225E-2</v>
      </c>
      <c r="T160" s="127">
        <f t="shared" si="17"/>
        <v>-6.94904461296173E-2</v>
      </c>
    </row>
    <row r="161" spans="11:20" x14ac:dyDescent="0.25">
      <c r="K161" s="25">
        <v>40543</v>
      </c>
      <c r="L161" s="26">
        <v>123.08047138328401</v>
      </c>
      <c r="M161" s="149">
        <v>112.651476274828</v>
      </c>
      <c r="N161" s="150">
        <f t="shared" si="12"/>
        <v>2.7247799004709972E-2</v>
      </c>
      <c r="O161" s="150">
        <f t="shared" si="14"/>
        <v>8.9351555459021403E-2</v>
      </c>
      <c r="P161" s="150">
        <f t="shared" si="16"/>
        <v>0.11229800500087661</v>
      </c>
      <c r="Q161" s="153">
        <v>124.724704195082</v>
      </c>
      <c r="R161" s="127">
        <f t="shared" si="13"/>
        <v>-1.0307216193347069E-3</v>
      </c>
      <c r="S161" s="127">
        <f t="shared" si="15"/>
        <v>-3.1597656108981798E-2</v>
      </c>
      <c r="T161" s="127">
        <f t="shared" si="17"/>
        <v>-7.2507270766540288E-2</v>
      </c>
    </row>
    <row r="162" spans="11:20" x14ac:dyDescent="0.25">
      <c r="K162" s="25">
        <v>40574</v>
      </c>
      <c r="L162" s="26">
        <v>122.36976845525</v>
      </c>
      <c r="M162" s="149">
        <v>111.461573627281</v>
      </c>
      <c r="N162" s="150">
        <f t="shared" si="12"/>
        <v>-1.0562690227370664E-2</v>
      </c>
      <c r="O162" s="150">
        <f t="shared" si="14"/>
        <v>4.6590730878836695E-2</v>
      </c>
      <c r="P162" s="150">
        <f t="shared" si="16"/>
        <v>0.10548625593854388</v>
      </c>
      <c r="Q162" s="153">
        <v>124.104255739302</v>
      </c>
      <c r="R162" s="127">
        <f t="shared" si="13"/>
        <v>-4.9745434137054012E-3</v>
      </c>
      <c r="S162" s="127">
        <f t="shared" si="15"/>
        <v>-2.0052732390716477E-2</v>
      </c>
      <c r="T162" s="127">
        <f t="shared" si="17"/>
        <v>-9.2998859531586597E-2</v>
      </c>
    </row>
    <row r="163" spans="11:20" x14ac:dyDescent="0.25">
      <c r="K163" s="25">
        <v>40602</v>
      </c>
      <c r="L163" s="26">
        <v>120.867404691855</v>
      </c>
      <c r="M163" s="149">
        <v>106.68280914938801</v>
      </c>
      <c r="N163" s="150">
        <f t="shared" si="12"/>
        <v>-4.2873649836245975E-2</v>
      </c>
      <c r="O163" s="150">
        <f t="shared" si="14"/>
        <v>-2.7179363162627257E-2</v>
      </c>
      <c r="P163" s="150">
        <f t="shared" si="16"/>
        <v>6.2970704105642872E-2</v>
      </c>
      <c r="Q163" s="153">
        <v>123.49543365026</v>
      </c>
      <c r="R163" s="127">
        <f t="shared" si="13"/>
        <v>-4.905730955116705E-3</v>
      </c>
      <c r="S163" s="127">
        <f t="shared" si="15"/>
        <v>-1.0876433557642673E-2</v>
      </c>
      <c r="T163" s="127">
        <f t="shared" si="17"/>
        <v>-0.10617834493798983</v>
      </c>
    </row>
    <row r="164" spans="11:20" x14ac:dyDescent="0.25">
      <c r="K164" s="25">
        <v>40633</v>
      </c>
      <c r="L164" s="26">
        <v>119.59616778131399</v>
      </c>
      <c r="M164" s="149">
        <v>102.224449105662</v>
      </c>
      <c r="N164" s="150">
        <f t="shared" si="12"/>
        <v>-4.179080096665766E-2</v>
      </c>
      <c r="O164" s="150">
        <f t="shared" si="14"/>
        <v>-9.2560057923501193E-2</v>
      </c>
      <c r="P164" s="150">
        <f t="shared" si="16"/>
        <v>1.5386741582583685E-3</v>
      </c>
      <c r="Q164" s="153">
        <v>123.069129940441</v>
      </c>
      <c r="R164" s="127">
        <f t="shared" si="13"/>
        <v>-3.4519795365575145E-3</v>
      </c>
      <c r="S164" s="127">
        <f t="shared" si="15"/>
        <v>-1.3273827870150856E-2</v>
      </c>
      <c r="T164" s="127">
        <f t="shared" si="17"/>
        <v>-0.10273886807793087</v>
      </c>
    </row>
    <row r="165" spans="11:20" x14ac:dyDescent="0.25">
      <c r="K165" s="25">
        <v>40663</v>
      </c>
      <c r="L165" s="26">
        <v>120.123501133085</v>
      </c>
      <c r="M165" s="149">
        <v>101.206962101117</v>
      </c>
      <c r="N165" s="150">
        <f t="shared" si="12"/>
        <v>-9.9534603849349423E-3</v>
      </c>
      <c r="O165" s="150">
        <f t="shared" si="14"/>
        <v>-9.2001316619256035E-2</v>
      </c>
      <c r="P165" s="150">
        <f t="shared" si="16"/>
        <v>-4.6030237580480748E-2</v>
      </c>
      <c r="Q165" s="153">
        <v>124.07731229526399</v>
      </c>
      <c r="R165" s="127">
        <f t="shared" si="13"/>
        <v>8.1920003441229294E-3</v>
      </c>
      <c r="S165" s="127">
        <f t="shared" si="15"/>
        <v>-2.1710330461677252E-4</v>
      </c>
      <c r="T165" s="127">
        <f t="shared" si="17"/>
        <v>-7.1384312740738864E-2</v>
      </c>
    </row>
    <row r="166" spans="11:20" x14ac:dyDescent="0.25">
      <c r="K166" s="25">
        <v>40694</v>
      </c>
      <c r="L166" s="26">
        <v>120.86652364675901</v>
      </c>
      <c r="M166" s="149">
        <v>103.22583806307399</v>
      </c>
      <c r="N166" s="150">
        <f t="shared" si="12"/>
        <v>1.9947994881418518E-2</v>
      </c>
      <c r="O166" s="150">
        <f t="shared" si="14"/>
        <v>-3.2404200019454099E-2</v>
      </c>
      <c r="P166" s="150">
        <f t="shared" si="16"/>
        <v>-4.9766378570153313E-2</v>
      </c>
      <c r="Q166" s="153">
        <v>124.44997515647501</v>
      </c>
      <c r="R166" s="127">
        <f t="shared" si="13"/>
        <v>3.0034730307841873E-3</v>
      </c>
      <c r="S166" s="127">
        <f t="shared" si="15"/>
        <v>7.7293668113938008E-3</v>
      </c>
      <c r="T166" s="127">
        <f t="shared" si="17"/>
        <v>-3.7158261662869618E-2</v>
      </c>
    </row>
    <row r="167" spans="11:20" x14ac:dyDescent="0.25">
      <c r="K167" s="25">
        <v>40724</v>
      </c>
      <c r="L167" s="26">
        <v>120.716217435483</v>
      </c>
      <c r="M167" s="149">
        <v>105.731921619555</v>
      </c>
      <c r="N167" s="150">
        <f t="shared" si="12"/>
        <v>2.4277677018710309E-2</v>
      </c>
      <c r="O167" s="150">
        <f t="shared" si="14"/>
        <v>3.4311483647787355E-2</v>
      </c>
      <c r="P167" s="150">
        <f t="shared" si="16"/>
        <v>-2.3636633037245725E-2</v>
      </c>
      <c r="Q167" s="153">
        <v>123.656842959163</v>
      </c>
      <c r="R167" s="127">
        <f t="shared" si="13"/>
        <v>-6.373100487282346E-3</v>
      </c>
      <c r="S167" s="127">
        <f t="shared" si="15"/>
        <v>4.7754706562597171E-3</v>
      </c>
      <c r="T167" s="127">
        <f t="shared" si="17"/>
        <v>-2.7277546786905305E-2</v>
      </c>
    </row>
    <row r="168" spans="11:20" x14ac:dyDescent="0.25">
      <c r="K168" s="25">
        <v>40755</v>
      </c>
      <c r="L168" s="26">
        <v>120.37309744988001</v>
      </c>
      <c r="M168" s="149">
        <v>108.25006506322801</v>
      </c>
      <c r="N168" s="150">
        <f t="shared" si="12"/>
        <v>2.3816302636906705E-2</v>
      </c>
      <c r="O168" s="150">
        <f t="shared" si="14"/>
        <v>6.9591091520701642E-2</v>
      </c>
      <c r="P168" s="150">
        <f t="shared" si="16"/>
        <v>3.1653307117709639E-2</v>
      </c>
      <c r="Q168" s="153">
        <v>122.664539749715</v>
      </c>
      <c r="R168" s="127">
        <f t="shared" si="13"/>
        <v>-8.0246526249719841E-3</v>
      </c>
      <c r="S168" s="127">
        <f t="shared" si="15"/>
        <v>-1.1386227823722117E-2</v>
      </c>
      <c r="T168" s="127">
        <f t="shared" si="17"/>
        <v>-4.0192358117854599E-2</v>
      </c>
    </row>
    <row r="169" spans="11:20" x14ac:dyDescent="0.25">
      <c r="K169" s="25">
        <v>40786</v>
      </c>
      <c r="L169" s="26">
        <v>121.210268379556</v>
      </c>
      <c r="M169" s="149">
        <v>110.62621344043001</v>
      </c>
      <c r="N169" s="150">
        <f t="shared" si="12"/>
        <v>2.1950549182710555E-2</v>
      </c>
      <c r="O169" s="150">
        <f t="shared" si="14"/>
        <v>7.1691114513734222E-2</v>
      </c>
      <c r="P169" s="150">
        <f t="shared" si="16"/>
        <v>6.9945306864161338E-2</v>
      </c>
      <c r="Q169" s="153">
        <v>123.137218578146</v>
      </c>
      <c r="R169" s="127">
        <f t="shared" si="13"/>
        <v>3.8534268289389662E-3</v>
      </c>
      <c r="S169" s="127">
        <f t="shared" si="15"/>
        <v>-1.0548467982242848E-2</v>
      </c>
      <c r="T169" s="127">
        <f t="shared" si="17"/>
        <v>-4.738673464688159E-2</v>
      </c>
    </row>
    <row r="170" spans="11:20" x14ac:dyDescent="0.25">
      <c r="K170" s="25">
        <v>40816</v>
      </c>
      <c r="L170" s="26">
        <v>122.785308563304</v>
      </c>
      <c r="M170" s="149">
        <v>112.12619317560799</v>
      </c>
      <c r="N170" s="150">
        <f t="shared" si="12"/>
        <v>1.3558990121140591E-2</v>
      </c>
      <c r="O170" s="150">
        <f t="shared" si="14"/>
        <v>6.0476263536199504E-2</v>
      </c>
      <c r="P170" s="150">
        <f t="shared" si="16"/>
        <v>8.4272012961099207E-2</v>
      </c>
      <c r="Q170" s="153">
        <v>124.627243044396</v>
      </c>
      <c r="R170" s="127">
        <f t="shared" si="13"/>
        <v>1.2100520731710196E-2</v>
      </c>
      <c r="S170" s="127">
        <f t="shared" si="15"/>
        <v>7.8475243424536156E-3</v>
      </c>
      <c r="T170" s="127">
        <f t="shared" si="17"/>
        <v>-3.2354375536554181E-2</v>
      </c>
    </row>
    <row r="171" spans="11:20" x14ac:dyDescent="0.25">
      <c r="K171" s="25">
        <v>40847</v>
      </c>
      <c r="L171" s="26">
        <v>123.96921831827601</v>
      </c>
      <c r="M171" s="149">
        <v>114.307154655595</v>
      </c>
      <c r="N171" s="150">
        <f t="shared" si="12"/>
        <v>1.9450954484571348E-2</v>
      </c>
      <c r="O171" s="150">
        <f t="shared" si="14"/>
        <v>5.5954604635379157E-2</v>
      </c>
      <c r="P171" s="150">
        <f t="shared" si="16"/>
        <v>7.3309882881452682E-2</v>
      </c>
      <c r="Q171" s="153">
        <v>125.56696897604201</v>
      </c>
      <c r="R171" s="127">
        <f t="shared" si="13"/>
        <v>7.54029302655157E-3</v>
      </c>
      <c r="S171" s="127">
        <f t="shared" si="15"/>
        <v>2.3661518090306588E-2</v>
      </c>
      <c r="T171" s="127">
        <f t="shared" si="17"/>
        <v>-8.5029121923638762E-3</v>
      </c>
    </row>
    <row r="172" spans="11:20" x14ac:dyDescent="0.25">
      <c r="K172" s="25">
        <v>40877</v>
      </c>
      <c r="L172" s="26">
        <v>124.075274927289</v>
      </c>
      <c r="M172" s="149">
        <v>114.18709360187199</v>
      </c>
      <c r="N172" s="150">
        <f t="shared" si="12"/>
        <v>-1.050337173423177E-3</v>
      </c>
      <c r="O172" s="150">
        <f t="shared" si="14"/>
        <v>3.2188394149090582E-2</v>
      </c>
      <c r="P172" s="150">
        <f t="shared" si="16"/>
        <v>4.1250806967703779E-2</v>
      </c>
      <c r="Q172" s="153">
        <v>125.67322276049499</v>
      </c>
      <c r="R172" s="127">
        <f t="shared" si="13"/>
        <v>8.4619215801295944E-4</v>
      </c>
      <c r="S172" s="127">
        <f t="shared" si="15"/>
        <v>2.0594944498763201E-2</v>
      </c>
      <c r="T172" s="127">
        <f t="shared" si="17"/>
        <v>6.5663371424902195E-3</v>
      </c>
    </row>
    <row r="173" spans="11:20" x14ac:dyDescent="0.25">
      <c r="K173" s="25">
        <v>40908</v>
      </c>
      <c r="L173" s="26">
        <v>123.526006165448</v>
      </c>
      <c r="M173" s="149">
        <v>114.450381027529</v>
      </c>
      <c r="N173" s="150">
        <f t="shared" si="12"/>
        <v>2.3057546816542818E-3</v>
      </c>
      <c r="O173" s="150">
        <f t="shared" si="14"/>
        <v>2.072832213505138E-2</v>
      </c>
      <c r="P173" s="150">
        <f t="shared" si="16"/>
        <v>1.5968763234956107E-2</v>
      </c>
      <c r="Q173" s="153">
        <v>124.933569026643</v>
      </c>
      <c r="R173" s="127">
        <f t="shared" si="13"/>
        <v>-5.8855316797405965E-3</v>
      </c>
      <c r="S173" s="127">
        <f t="shared" si="15"/>
        <v>2.457937564565027E-3</v>
      </c>
      <c r="T173" s="127">
        <f t="shared" si="17"/>
        <v>1.6746067501938189E-3</v>
      </c>
    </row>
    <row r="174" spans="11:20" x14ac:dyDescent="0.25">
      <c r="K174" s="25">
        <v>40939</v>
      </c>
      <c r="L174" s="26">
        <v>122.092538339969</v>
      </c>
      <c r="M174" s="149">
        <v>111.242574881371</v>
      </c>
      <c r="N174" s="150">
        <f t="shared" si="12"/>
        <v>-2.8027920198766543E-2</v>
      </c>
      <c r="O174" s="150">
        <f t="shared" si="14"/>
        <v>-2.6810043373553638E-2</v>
      </c>
      <c r="P174" s="150">
        <f t="shared" si="16"/>
        <v>-1.9647914414192558E-3</v>
      </c>
      <c r="Q174" s="153">
        <v>123.906558548056</v>
      </c>
      <c r="R174" s="127">
        <f t="shared" si="13"/>
        <v>-8.2204525700213527E-3</v>
      </c>
      <c r="S174" s="127">
        <f t="shared" si="15"/>
        <v>-1.3223305790735607E-2</v>
      </c>
      <c r="T174" s="127">
        <f t="shared" si="17"/>
        <v>-1.5929928435435281E-3</v>
      </c>
    </row>
    <row r="175" spans="11:20" x14ac:dyDescent="0.25">
      <c r="K175" s="25">
        <v>40968</v>
      </c>
      <c r="L175" s="26">
        <v>120.27744001883001</v>
      </c>
      <c r="M175" s="149">
        <v>109.400314026918</v>
      </c>
      <c r="N175" s="150">
        <f t="shared" si="12"/>
        <v>-1.6560753438308873E-2</v>
      </c>
      <c r="O175" s="150">
        <f t="shared" si="14"/>
        <v>-4.1920495775500832E-2</v>
      </c>
      <c r="P175" s="150">
        <f t="shared" si="16"/>
        <v>2.5472753287970384E-2</v>
      </c>
      <c r="Q175" s="153">
        <v>122.13690959900499</v>
      </c>
      <c r="R175" s="127">
        <f t="shared" si="13"/>
        <v>-1.4282124931786044E-2</v>
      </c>
      <c r="S175" s="127">
        <f t="shared" si="15"/>
        <v>-2.8138955012154132E-2</v>
      </c>
      <c r="T175" s="127">
        <f t="shared" si="17"/>
        <v>-1.1000601488653894E-2</v>
      </c>
    </row>
    <row r="176" spans="11:20" x14ac:dyDescent="0.25">
      <c r="K176" s="25">
        <v>40999</v>
      </c>
      <c r="L176" s="26">
        <v>120.27994518523199</v>
      </c>
      <c r="M176" s="149">
        <v>108.45353581373899</v>
      </c>
      <c r="N176" s="150">
        <f t="shared" si="12"/>
        <v>-8.6542549863800611E-3</v>
      </c>
      <c r="O176" s="150">
        <f t="shared" si="14"/>
        <v>-5.2396900385570322E-2</v>
      </c>
      <c r="P176" s="150">
        <f t="shared" si="16"/>
        <v>6.0935390335421946E-2</v>
      </c>
      <c r="Q176" s="153">
        <v>122.42535957478199</v>
      </c>
      <c r="R176" s="127">
        <f t="shared" si="13"/>
        <v>2.3616937478114775E-3</v>
      </c>
      <c r="S176" s="127">
        <f t="shared" si="15"/>
        <v>-2.0076345144083074E-2</v>
      </c>
      <c r="T176" s="127">
        <f t="shared" si="17"/>
        <v>-5.230965441703872E-3</v>
      </c>
    </row>
    <row r="177" spans="11:20" x14ac:dyDescent="0.25">
      <c r="K177" s="25">
        <v>41029</v>
      </c>
      <c r="L177" s="26">
        <v>120.973278562834</v>
      </c>
      <c r="M177" s="149">
        <v>110.128425836278</v>
      </c>
      <c r="N177" s="150">
        <f t="shared" si="12"/>
        <v>1.5443387898532945E-2</v>
      </c>
      <c r="O177" s="150">
        <f t="shared" si="14"/>
        <v>-1.0015491337566851E-2</v>
      </c>
      <c r="P177" s="150">
        <f t="shared" si="16"/>
        <v>8.8150691908403189E-2</v>
      </c>
      <c r="Q177" s="153">
        <v>122.949983495197</v>
      </c>
      <c r="R177" s="127">
        <f t="shared" si="13"/>
        <v>4.2852552954484313E-3</v>
      </c>
      <c r="S177" s="127">
        <f t="shared" si="15"/>
        <v>-7.7201325262212794E-3</v>
      </c>
      <c r="T177" s="127">
        <f t="shared" si="17"/>
        <v>-9.0856964840140275E-3</v>
      </c>
    </row>
    <row r="178" spans="11:20" x14ac:dyDescent="0.25">
      <c r="K178" s="25">
        <v>41060</v>
      </c>
      <c r="L178" s="26">
        <v>122.42340915567399</v>
      </c>
      <c r="M178" s="149">
        <v>111.08186651507501</v>
      </c>
      <c r="N178" s="150">
        <f t="shared" si="12"/>
        <v>8.6575347968238514E-3</v>
      </c>
      <c r="O178" s="150">
        <f t="shared" si="14"/>
        <v>1.5370636758348377E-2</v>
      </c>
      <c r="P178" s="150">
        <f t="shared" si="16"/>
        <v>7.6105252322589578E-2</v>
      </c>
      <c r="Q178" s="153">
        <v>124.57521263880901</v>
      </c>
      <c r="R178" s="127">
        <f t="shared" si="13"/>
        <v>1.3218620266634673E-2</v>
      </c>
      <c r="S178" s="127">
        <f t="shared" si="15"/>
        <v>1.9963687044394218E-2</v>
      </c>
      <c r="T178" s="127">
        <f t="shared" si="17"/>
        <v>1.0063279014442816E-3</v>
      </c>
    </row>
    <row r="179" spans="11:20" x14ac:dyDescent="0.25">
      <c r="K179" s="25">
        <v>41090</v>
      </c>
      <c r="L179" s="26">
        <v>123.129690320912</v>
      </c>
      <c r="M179" s="149">
        <v>112.68705288698401</v>
      </c>
      <c r="N179" s="150">
        <f t="shared" si="12"/>
        <v>1.4450480733425142E-2</v>
      </c>
      <c r="O179" s="150">
        <f t="shared" si="14"/>
        <v>3.903530706934033E-2</v>
      </c>
      <c r="P179" s="150">
        <f t="shared" si="16"/>
        <v>6.5780808301725502E-2</v>
      </c>
      <c r="Q179" s="153">
        <v>125.07974101401599</v>
      </c>
      <c r="R179" s="127">
        <f t="shared" si="13"/>
        <v>4.0499900784420895E-3</v>
      </c>
      <c r="S179" s="127">
        <f t="shared" si="15"/>
        <v>2.1681630737728108E-2</v>
      </c>
      <c r="T179" s="127">
        <f t="shared" si="17"/>
        <v>1.150682825796312E-2</v>
      </c>
    </row>
    <row r="180" spans="11:20" x14ac:dyDescent="0.25">
      <c r="K180" s="25">
        <v>41121</v>
      </c>
      <c r="L180" s="26">
        <v>124.167072604061</v>
      </c>
      <c r="M180" s="149">
        <v>114.437550777307</v>
      </c>
      <c r="N180" s="150">
        <f t="shared" si="12"/>
        <v>1.5534152730736439E-2</v>
      </c>
      <c r="O180" s="150">
        <f t="shared" si="14"/>
        <v>3.9128180651879507E-2</v>
      </c>
      <c r="P180" s="150">
        <f t="shared" si="16"/>
        <v>5.7159187021873059E-2</v>
      </c>
      <c r="Q180" s="153">
        <v>125.966397787883</v>
      </c>
      <c r="R180" s="127">
        <f t="shared" si="13"/>
        <v>7.0887320894568173E-3</v>
      </c>
      <c r="S180" s="127">
        <f t="shared" si="15"/>
        <v>2.453366976502136E-2</v>
      </c>
      <c r="T180" s="127">
        <f t="shared" si="17"/>
        <v>2.691778769076314E-2</v>
      </c>
    </row>
    <row r="181" spans="11:20" x14ac:dyDescent="0.25">
      <c r="K181" s="25">
        <v>41152</v>
      </c>
      <c r="L181" s="26">
        <v>125.442742014166</v>
      </c>
      <c r="M181" s="149">
        <v>116.98784792198499</v>
      </c>
      <c r="N181" s="150">
        <f t="shared" si="12"/>
        <v>2.2285492195134537E-2</v>
      </c>
      <c r="O181" s="150">
        <f t="shared" si="14"/>
        <v>5.3167826506664628E-2</v>
      </c>
      <c r="P181" s="150">
        <f t="shared" si="16"/>
        <v>5.7505669621247479E-2</v>
      </c>
      <c r="Q181" s="153">
        <v>126.88240231632</v>
      </c>
      <c r="R181" s="127">
        <f t="shared" si="13"/>
        <v>7.271816488548577E-3</v>
      </c>
      <c r="S181" s="127">
        <f t="shared" si="15"/>
        <v>1.8520455463322483E-2</v>
      </c>
      <c r="T181" s="127">
        <f t="shared" si="17"/>
        <v>3.0414717673659331E-2</v>
      </c>
    </row>
    <row r="182" spans="11:20" x14ac:dyDescent="0.25">
      <c r="K182" s="25">
        <v>41182</v>
      </c>
      <c r="L182" s="26">
        <v>126.624538422566</v>
      </c>
      <c r="M182" s="149">
        <v>117.395515536682</v>
      </c>
      <c r="N182" s="150">
        <f t="shared" si="12"/>
        <v>3.4847005217915061E-3</v>
      </c>
      <c r="O182" s="150">
        <f t="shared" si="14"/>
        <v>4.1783528178877871E-2</v>
      </c>
      <c r="P182" s="150">
        <f t="shared" si="16"/>
        <v>4.69945711330928E-2</v>
      </c>
      <c r="Q182" s="153">
        <v>128.221083476198</v>
      </c>
      <c r="R182" s="127">
        <f t="shared" si="13"/>
        <v>1.0550566000008921E-2</v>
      </c>
      <c r="S182" s="127">
        <f t="shared" si="15"/>
        <v>2.5114718312616358E-2</v>
      </c>
      <c r="T182" s="127">
        <f t="shared" si="17"/>
        <v>2.8836716146579455E-2</v>
      </c>
    </row>
    <row r="183" spans="11:20" x14ac:dyDescent="0.25">
      <c r="K183" s="25">
        <v>41213</v>
      </c>
      <c r="L183" s="26">
        <v>128.56816782132699</v>
      </c>
      <c r="M183" s="149">
        <v>117.617736279916</v>
      </c>
      <c r="N183" s="150">
        <f t="shared" si="12"/>
        <v>1.8929236114182402E-3</v>
      </c>
      <c r="O183" s="150">
        <f t="shared" si="14"/>
        <v>2.778970260205571E-2</v>
      </c>
      <c r="P183" s="150">
        <f t="shared" si="16"/>
        <v>2.8962155818642366E-2</v>
      </c>
      <c r="Q183" s="153">
        <v>130.45868143244201</v>
      </c>
      <c r="R183" s="127">
        <f t="shared" si="13"/>
        <v>1.7451092250825972E-2</v>
      </c>
      <c r="S183" s="127">
        <f t="shared" si="15"/>
        <v>3.5662555438980226E-2</v>
      </c>
      <c r="T183" s="127">
        <f t="shared" si="17"/>
        <v>3.8957000366341088E-2</v>
      </c>
    </row>
    <row r="184" spans="11:20" x14ac:dyDescent="0.25">
      <c r="K184" s="25">
        <v>41243</v>
      </c>
      <c r="L184" s="26">
        <v>129.54089387700901</v>
      </c>
      <c r="M184" s="149">
        <v>116.667363819812</v>
      </c>
      <c r="N184" s="150">
        <f t="shared" si="12"/>
        <v>-8.0801798280000225E-3</v>
      </c>
      <c r="O184" s="150">
        <f t="shared" si="14"/>
        <v>-2.7394648920007203E-3</v>
      </c>
      <c r="P184" s="150">
        <f t="shared" si="16"/>
        <v>2.1721108224260322E-2</v>
      </c>
      <c r="Q184" s="153">
        <v>131.85347849420901</v>
      </c>
      <c r="R184" s="127">
        <f t="shared" si="13"/>
        <v>1.0691485200157391E-2</v>
      </c>
      <c r="S184" s="127">
        <f t="shared" si="15"/>
        <v>3.9178610170826023E-2</v>
      </c>
      <c r="T184" s="127">
        <f t="shared" si="17"/>
        <v>4.9177188250294268E-2</v>
      </c>
    </row>
    <row r="185" spans="11:20" x14ac:dyDescent="0.25">
      <c r="K185" s="25">
        <v>41274</v>
      </c>
      <c r="L185" s="26">
        <v>130.34789336389801</v>
      </c>
      <c r="M185" s="149">
        <v>117.35290396094901</v>
      </c>
      <c r="N185" s="150">
        <f t="shared" si="12"/>
        <v>5.8760232398480383E-3</v>
      </c>
      <c r="O185" s="150">
        <f t="shared" si="14"/>
        <v>-3.6297447596855825E-4</v>
      </c>
      <c r="P185" s="150">
        <f t="shared" si="16"/>
        <v>2.5360535346071522E-2</v>
      </c>
      <c r="Q185" s="153">
        <v>132.62856278792799</v>
      </c>
      <c r="R185" s="127">
        <f t="shared" si="13"/>
        <v>5.8783757741591725E-3</v>
      </c>
      <c r="S185" s="127">
        <f t="shared" si="15"/>
        <v>3.4374060741330092E-2</v>
      </c>
      <c r="T185" s="127">
        <f t="shared" si="17"/>
        <v>6.1592683385551794E-2</v>
      </c>
    </row>
    <row r="186" spans="11:20" x14ac:dyDescent="0.25">
      <c r="K186" s="25">
        <v>41305</v>
      </c>
      <c r="L186" s="26">
        <v>128.66683595831799</v>
      </c>
      <c r="M186" s="149">
        <v>116.25530780905</v>
      </c>
      <c r="N186" s="150">
        <f t="shared" si="12"/>
        <v>-9.3529526313576028E-3</v>
      </c>
      <c r="O186" s="150">
        <f t="shared" si="14"/>
        <v>-1.1583529099927548E-2</v>
      </c>
      <c r="P186" s="150">
        <f t="shared" si="16"/>
        <v>4.5061281016054888E-2</v>
      </c>
      <c r="Q186" s="153">
        <v>130.830718156909</v>
      </c>
      <c r="R186" s="127">
        <f t="shared" si="13"/>
        <v>-1.3555486037300502E-2</v>
      </c>
      <c r="S186" s="127">
        <f t="shared" si="15"/>
        <v>2.8517590426486716E-3</v>
      </c>
      <c r="T186" s="127">
        <f t="shared" si="17"/>
        <v>5.5882107371802547E-2</v>
      </c>
    </row>
    <row r="187" spans="11:20" x14ac:dyDescent="0.25">
      <c r="K187" s="25">
        <v>41333</v>
      </c>
      <c r="L187" s="26">
        <v>127.007215250629</v>
      </c>
      <c r="M187" s="149">
        <v>117.448042798765</v>
      </c>
      <c r="N187" s="150">
        <f t="shared" si="12"/>
        <v>1.0259617493543427E-2</v>
      </c>
      <c r="O187" s="150">
        <f t="shared" si="14"/>
        <v>6.6914941196301037E-3</v>
      </c>
      <c r="P187" s="150">
        <f t="shared" si="16"/>
        <v>7.3562209061546646E-2</v>
      </c>
      <c r="Q187" s="153">
        <v>128.63298872309801</v>
      </c>
      <c r="R187" s="127">
        <f t="shared" si="13"/>
        <v>-1.67982677521894E-2</v>
      </c>
      <c r="S187" s="127">
        <f t="shared" si="15"/>
        <v>-2.4424761545084661E-2</v>
      </c>
      <c r="T187" s="127">
        <f t="shared" si="17"/>
        <v>5.3186863376686766E-2</v>
      </c>
    </row>
    <row r="188" spans="11:20" x14ac:dyDescent="0.25">
      <c r="K188" s="25">
        <v>41364</v>
      </c>
      <c r="L188" s="26">
        <v>126.75877894838</v>
      </c>
      <c r="M188" s="149">
        <v>118.57160408213301</v>
      </c>
      <c r="N188" s="150">
        <f t="shared" si="12"/>
        <v>9.5664538683979394E-3</v>
      </c>
      <c r="O188" s="150">
        <f t="shared" si="14"/>
        <v>1.038491660666141E-2</v>
      </c>
      <c r="P188" s="150">
        <f t="shared" si="16"/>
        <v>9.3294037787491346E-2</v>
      </c>
      <c r="Q188" s="153">
        <v>128.123846920402</v>
      </c>
      <c r="R188" s="127">
        <f t="shared" si="13"/>
        <v>-3.9580966573979914E-3</v>
      </c>
      <c r="S188" s="127">
        <f t="shared" si="15"/>
        <v>-3.3964899964489481E-2</v>
      </c>
      <c r="T188" s="127">
        <f t="shared" si="17"/>
        <v>4.6546625351254534E-2</v>
      </c>
    </row>
    <row r="189" spans="11:20" x14ac:dyDescent="0.25">
      <c r="K189" s="25">
        <v>41394</v>
      </c>
      <c r="L189" s="26">
        <v>129.15721014332399</v>
      </c>
      <c r="M189" s="149">
        <v>122.479439338343</v>
      </c>
      <c r="N189" s="150">
        <f t="shared" si="12"/>
        <v>3.2957597954929252E-2</v>
      </c>
      <c r="O189" s="150">
        <f t="shared" si="14"/>
        <v>5.3538471890816064E-2</v>
      </c>
      <c r="P189" s="150">
        <f t="shared" si="16"/>
        <v>0.11215100377832132</v>
      </c>
      <c r="Q189" s="153">
        <v>130.15475982522</v>
      </c>
      <c r="R189" s="127">
        <f t="shared" si="13"/>
        <v>1.5851170204713938E-2</v>
      </c>
      <c r="S189" s="127">
        <f t="shared" si="15"/>
        <v>-5.1666637714111729E-3</v>
      </c>
      <c r="T189" s="127">
        <f t="shared" si="17"/>
        <v>5.8599246012134953E-2</v>
      </c>
    </row>
    <row r="190" spans="11:20" x14ac:dyDescent="0.25">
      <c r="K190" s="25">
        <v>41425</v>
      </c>
      <c r="L190" s="26">
        <v>132.11713872239099</v>
      </c>
      <c r="M190" s="149">
        <v>123.772115187222</v>
      </c>
      <c r="N190" s="150">
        <f t="shared" si="12"/>
        <v>1.0554227353278822E-2</v>
      </c>
      <c r="O190" s="150">
        <f t="shared" si="14"/>
        <v>5.3845702642253856E-2</v>
      </c>
      <c r="P190" s="150">
        <f t="shared" si="16"/>
        <v>0.11424230678033109</v>
      </c>
      <c r="Q190" s="153">
        <v>133.366604999282</v>
      </c>
      <c r="R190" s="127">
        <f t="shared" si="13"/>
        <v>2.4677124204870227E-2</v>
      </c>
      <c r="S190" s="127">
        <f t="shared" si="15"/>
        <v>3.6799395887269881E-2</v>
      </c>
      <c r="T190" s="127">
        <f t="shared" si="17"/>
        <v>7.0570960099121782E-2</v>
      </c>
    </row>
    <row r="191" spans="11:20" x14ac:dyDescent="0.25">
      <c r="K191" s="25">
        <v>41455</v>
      </c>
      <c r="L191" s="26">
        <v>134.62754688171</v>
      </c>
      <c r="M191" s="149">
        <v>124.958364660125</v>
      </c>
      <c r="N191" s="150">
        <f t="shared" si="12"/>
        <v>9.5841415581259248E-3</v>
      </c>
      <c r="O191" s="150">
        <f t="shared" si="14"/>
        <v>5.3864166108168465E-2</v>
      </c>
      <c r="P191" s="150">
        <f t="shared" si="16"/>
        <v>0.10889726422651336</v>
      </c>
      <c r="Q191" s="153">
        <v>136.119717918677</v>
      </c>
      <c r="R191" s="127">
        <f t="shared" si="13"/>
        <v>2.0643195644140633E-2</v>
      </c>
      <c r="S191" s="127">
        <f t="shared" si="15"/>
        <v>6.2407359679439667E-2</v>
      </c>
      <c r="T191" s="127">
        <f t="shared" si="17"/>
        <v>8.8263509463326395E-2</v>
      </c>
    </row>
    <row r="192" spans="11:20" x14ac:dyDescent="0.25">
      <c r="K192" s="25">
        <v>41486</v>
      </c>
      <c r="L192" s="26">
        <v>135.53661550512999</v>
      </c>
      <c r="M192" s="149">
        <v>123.91812177011199</v>
      </c>
      <c r="N192" s="150">
        <f t="shared" si="12"/>
        <v>-8.3247159391239833E-3</v>
      </c>
      <c r="O192" s="150">
        <f t="shared" si="14"/>
        <v>1.1746317908875481E-2</v>
      </c>
      <c r="P192" s="150">
        <f t="shared" si="16"/>
        <v>8.2844930954997231E-2</v>
      </c>
      <c r="Q192" s="153">
        <v>137.532216534349</v>
      </c>
      <c r="R192" s="127">
        <f t="shared" si="13"/>
        <v>1.0376884681144283E-2</v>
      </c>
      <c r="S192" s="127">
        <f t="shared" si="15"/>
        <v>5.6682189103463676E-2</v>
      </c>
      <c r="T192" s="127">
        <f t="shared" si="17"/>
        <v>9.1816698338408331E-2</v>
      </c>
    </row>
    <row r="193" spans="11:20" x14ac:dyDescent="0.25">
      <c r="K193" s="25">
        <v>41517</v>
      </c>
      <c r="L193" s="26">
        <v>136.19314259897399</v>
      </c>
      <c r="M193" s="149">
        <v>124.307469300055</v>
      </c>
      <c r="N193" s="150">
        <f t="shared" si="12"/>
        <v>3.141974106622758E-3</v>
      </c>
      <c r="O193" s="150">
        <f t="shared" si="14"/>
        <v>4.3253208691085288E-3</v>
      </c>
      <c r="P193" s="150">
        <f t="shared" si="16"/>
        <v>6.2567364970686601E-2</v>
      </c>
      <c r="Q193" s="153">
        <v>138.290583787836</v>
      </c>
      <c r="R193" s="127">
        <f t="shared" si="13"/>
        <v>5.5141062406827146E-3</v>
      </c>
      <c r="S193" s="127">
        <f t="shared" si="15"/>
        <v>3.6920627833185948E-2</v>
      </c>
      <c r="T193" s="127">
        <f t="shared" si="17"/>
        <v>8.9911455515125027E-2</v>
      </c>
    </row>
    <row r="194" spans="11:20" x14ac:dyDescent="0.25">
      <c r="K194" s="25">
        <v>41547</v>
      </c>
      <c r="L194" s="26">
        <v>136.822829362124</v>
      </c>
      <c r="M194" s="149">
        <v>124.667146066502</v>
      </c>
      <c r="N194" s="150">
        <f t="shared" si="12"/>
        <v>2.8934445248725016E-3</v>
      </c>
      <c r="O194" s="150">
        <f t="shared" si="14"/>
        <v>-2.330525006589923E-3</v>
      </c>
      <c r="P194" s="150">
        <f t="shared" si="16"/>
        <v>6.1941297302347653E-2</v>
      </c>
      <c r="Q194" s="153">
        <v>138.93926743406001</v>
      </c>
      <c r="R194" s="127">
        <f t="shared" si="13"/>
        <v>4.6907289596753721E-3</v>
      </c>
      <c r="S194" s="127">
        <f t="shared" si="15"/>
        <v>2.071374785736424E-2</v>
      </c>
      <c r="T194" s="127">
        <f t="shared" si="17"/>
        <v>8.3591431824483475E-2</v>
      </c>
    </row>
    <row r="195" spans="11:20" x14ac:dyDescent="0.25">
      <c r="K195" s="25">
        <v>41578</v>
      </c>
      <c r="L195" s="26">
        <v>137.44736912987</v>
      </c>
      <c r="M195" s="149">
        <v>125.960588030428</v>
      </c>
      <c r="N195" s="150">
        <f t="shared" si="12"/>
        <v>1.0375163021988376E-2</v>
      </c>
      <c r="O195" s="150">
        <f t="shared" si="14"/>
        <v>1.6482385555400159E-2</v>
      </c>
      <c r="P195" s="150">
        <f t="shared" si="16"/>
        <v>7.0931919065820193E-2</v>
      </c>
      <c r="Q195" s="153">
        <v>139.344349025757</v>
      </c>
      <c r="R195" s="127">
        <f t="shared" si="13"/>
        <v>2.9155299230956278E-3</v>
      </c>
      <c r="S195" s="127">
        <f t="shared" si="15"/>
        <v>1.3176058214370512E-2</v>
      </c>
      <c r="T195" s="127">
        <f t="shared" si="17"/>
        <v>6.8110971962539901E-2</v>
      </c>
    </row>
    <row r="196" spans="11:20" x14ac:dyDescent="0.25">
      <c r="K196" s="25">
        <v>41608</v>
      </c>
      <c r="L196" s="26">
        <v>138.31180404119999</v>
      </c>
      <c r="M196" s="149">
        <v>127.413642009336</v>
      </c>
      <c r="N196" s="150">
        <f t="shared" si="12"/>
        <v>1.1535782752593926E-2</v>
      </c>
      <c r="O196" s="150">
        <f t="shared" si="14"/>
        <v>2.498782033590663E-2</v>
      </c>
      <c r="P196" s="150">
        <f t="shared" si="16"/>
        <v>9.211040549541516E-2</v>
      </c>
      <c r="Q196" s="153">
        <v>140.00816135334799</v>
      </c>
      <c r="R196" s="127">
        <f t="shared" si="13"/>
        <v>4.7638266799630014E-3</v>
      </c>
      <c r="S196" s="127">
        <f t="shared" si="15"/>
        <v>1.2420061572283814E-2</v>
      </c>
      <c r="T196" s="127">
        <f t="shared" si="17"/>
        <v>6.1846550824953272E-2</v>
      </c>
    </row>
    <row r="197" spans="11:20" x14ac:dyDescent="0.25">
      <c r="K197" s="25">
        <v>41639</v>
      </c>
      <c r="L197" s="26">
        <v>139.74239637312101</v>
      </c>
      <c r="M197" s="149">
        <v>128.44111685082299</v>
      </c>
      <c r="N197" s="150">
        <f t="shared" si="12"/>
        <v>8.0640881563662781E-3</v>
      </c>
      <c r="O197" s="150">
        <f t="shared" si="14"/>
        <v>3.0272376511353061E-2</v>
      </c>
      <c r="P197" s="150">
        <f t="shared" si="16"/>
        <v>9.4486054589358659E-2</v>
      </c>
      <c r="Q197" s="153">
        <v>141.581019094852</v>
      </c>
      <c r="R197" s="127">
        <f t="shared" si="13"/>
        <v>1.1234043260767379E-2</v>
      </c>
      <c r="S197" s="127">
        <f t="shared" si="15"/>
        <v>1.9013715197870429E-2</v>
      </c>
      <c r="T197" s="127">
        <f t="shared" si="17"/>
        <v>6.7500213519156693E-2</v>
      </c>
    </row>
    <row r="198" spans="11:20" x14ac:dyDescent="0.25">
      <c r="K198" s="25">
        <v>41670</v>
      </c>
      <c r="L198" s="26">
        <v>141.892918123073</v>
      </c>
      <c r="M198" s="149">
        <v>130.14495467973299</v>
      </c>
      <c r="N198" s="150">
        <f t="shared" si="12"/>
        <v>1.3265517076505251E-2</v>
      </c>
      <c r="O198" s="150">
        <f t="shared" si="14"/>
        <v>3.321965000905025E-2</v>
      </c>
      <c r="P198" s="150">
        <f t="shared" si="16"/>
        <v>0.11947537822098253</v>
      </c>
      <c r="Q198" s="153">
        <v>143.890838046384</v>
      </c>
      <c r="R198" s="127">
        <f t="shared" si="13"/>
        <v>1.6314467619310991E-2</v>
      </c>
      <c r="S198" s="127">
        <f t="shared" si="15"/>
        <v>3.2627724428111682E-2</v>
      </c>
      <c r="T198" s="127">
        <f t="shared" si="17"/>
        <v>9.9824567757945237E-2</v>
      </c>
    </row>
    <row r="199" spans="11:20" x14ac:dyDescent="0.25">
      <c r="K199" s="25">
        <v>41698</v>
      </c>
      <c r="L199" s="26">
        <v>142.68852591393701</v>
      </c>
      <c r="M199" s="149">
        <v>130.931785093325</v>
      </c>
      <c r="N199" s="150">
        <f t="shared" si="12"/>
        <v>6.0458003579799691E-3</v>
      </c>
      <c r="O199" s="150">
        <f t="shared" si="14"/>
        <v>2.7611981170204913E-2</v>
      </c>
      <c r="P199" s="150">
        <f t="shared" si="16"/>
        <v>0.11480601952356917</v>
      </c>
      <c r="Q199" s="153">
        <v>144.7638090945</v>
      </c>
      <c r="R199" s="127">
        <f t="shared" si="13"/>
        <v>6.0668980733478151E-3</v>
      </c>
      <c r="S199" s="127">
        <f t="shared" si="15"/>
        <v>3.3966932321537024E-2</v>
      </c>
      <c r="T199" s="127">
        <f t="shared" si="17"/>
        <v>0.12540189364740661</v>
      </c>
    </row>
    <row r="200" spans="11:20" x14ac:dyDescent="0.25">
      <c r="K200" s="25">
        <v>41729</v>
      </c>
      <c r="L200" s="26">
        <v>143.12080146820301</v>
      </c>
      <c r="M200" s="149">
        <v>132.93322323328999</v>
      </c>
      <c r="N200" s="150">
        <f t="shared" ref="N200:N263" si="18">M200/M199-1</f>
        <v>1.5286113593719231E-2</v>
      </c>
      <c r="O200" s="150">
        <f t="shared" si="14"/>
        <v>3.4974052644561882E-2</v>
      </c>
      <c r="P200" s="150">
        <f t="shared" si="16"/>
        <v>0.12112190994067085</v>
      </c>
      <c r="Q200" s="153">
        <v>144.83405004765001</v>
      </c>
      <c r="R200" s="127">
        <f t="shared" ref="R200:R263" si="19">Q200/Q199-1</f>
        <v>4.852107276629436E-4</v>
      </c>
      <c r="S200" s="127">
        <f t="shared" si="15"/>
        <v>2.2976462336513181E-2</v>
      </c>
      <c r="T200" s="127">
        <f t="shared" si="17"/>
        <v>0.13042227133274698</v>
      </c>
    </row>
    <row r="201" spans="11:20" x14ac:dyDescent="0.25">
      <c r="K201" s="25">
        <v>41759</v>
      </c>
      <c r="L201" s="26">
        <v>143.37102968991499</v>
      </c>
      <c r="M201" s="149">
        <v>134.444264169197</v>
      </c>
      <c r="N201" s="150">
        <f t="shared" si="18"/>
        <v>1.1366917157008993E-2</v>
      </c>
      <c r="O201" s="150">
        <f t="shared" si="14"/>
        <v>3.3034776492442353E-2</v>
      </c>
      <c r="P201" s="150">
        <f t="shared" si="16"/>
        <v>9.7688435671245966E-2</v>
      </c>
      <c r="Q201" s="153">
        <v>144.75310921158899</v>
      </c>
      <c r="R201" s="127">
        <f t="shared" si="19"/>
        <v>-5.5885225908125502E-4</v>
      </c>
      <c r="S201" s="127">
        <f t="shared" si="15"/>
        <v>5.992536960046202E-3</v>
      </c>
      <c r="T201" s="127">
        <f t="shared" si="17"/>
        <v>0.11216147151262534</v>
      </c>
    </row>
    <row r="202" spans="11:20" x14ac:dyDescent="0.25">
      <c r="K202" s="25">
        <v>41790</v>
      </c>
      <c r="L202" s="26">
        <v>145.407757681004</v>
      </c>
      <c r="M202" s="149">
        <v>135.96466092738399</v>
      </c>
      <c r="N202" s="150">
        <f t="shared" si="18"/>
        <v>1.1308751381714499E-2</v>
      </c>
      <c r="O202" s="150">
        <f t="shared" ref="O202:O265" si="20">M202/M199-1</f>
        <v>3.8438915580900845E-2</v>
      </c>
      <c r="P202" s="150">
        <f t="shared" si="16"/>
        <v>9.8508017914367141E-2</v>
      </c>
      <c r="Q202" s="153">
        <v>146.82825771236</v>
      </c>
      <c r="R202" s="127">
        <f t="shared" si="19"/>
        <v>1.4335778430415003E-2</v>
      </c>
      <c r="S202" s="127">
        <f t="shared" ref="S202:S265" si="21">Q202/Q199-1</f>
        <v>1.426080614190206E-2</v>
      </c>
      <c r="T202" s="127">
        <f t="shared" si="17"/>
        <v>0.10093720773015447</v>
      </c>
    </row>
    <row r="203" spans="11:20" x14ac:dyDescent="0.25">
      <c r="K203" s="25">
        <v>41820</v>
      </c>
      <c r="L203" s="26">
        <v>147.74318429050399</v>
      </c>
      <c r="M203" s="149">
        <v>136.95815744721</v>
      </c>
      <c r="N203" s="150">
        <f t="shared" si="18"/>
        <v>7.3070201701648241E-3</v>
      </c>
      <c r="O203" s="150">
        <f t="shared" si="20"/>
        <v>3.027786520196285E-2</v>
      </c>
      <c r="P203" s="150">
        <f t="shared" si="16"/>
        <v>9.6030328339549831E-2</v>
      </c>
      <c r="Q203" s="153">
        <v>149.413335144576</v>
      </c>
      <c r="R203" s="127">
        <f t="shared" si="19"/>
        <v>1.7606130267378228E-2</v>
      </c>
      <c r="S203" s="127">
        <f t="shared" si="21"/>
        <v>3.1617462160447918E-2</v>
      </c>
      <c r="T203" s="127">
        <f t="shared" si="17"/>
        <v>9.7661216384837823E-2</v>
      </c>
    </row>
    <row r="204" spans="11:20" x14ac:dyDescent="0.25">
      <c r="K204" s="25">
        <v>41851</v>
      </c>
      <c r="L204" s="26">
        <v>150.30140136556301</v>
      </c>
      <c r="M204" s="149">
        <v>137.371170158886</v>
      </c>
      <c r="N204" s="150">
        <f t="shared" si="18"/>
        <v>3.0156123547091518E-3</v>
      </c>
      <c r="O204" s="150">
        <f t="shared" si="20"/>
        <v>2.1770404321641568E-2</v>
      </c>
      <c r="P204" s="150">
        <f t="shared" si="16"/>
        <v>0.10856401143435312</v>
      </c>
      <c r="Q204" s="153">
        <v>152.45265002547501</v>
      </c>
      <c r="R204" s="127">
        <f t="shared" si="19"/>
        <v>2.0341657442811911E-2</v>
      </c>
      <c r="S204" s="127">
        <f t="shared" si="21"/>
        <v>5.3190849273098584E-2</v>
      </c>
      <c r="T204" s="127">
        <f t="shared" si="17"/>
        <v>0.10848682488440509</v>
      </c>
    </row>
    <row r="205" spans="11:20" x14ac:dyDescent="0.25">
      <c r="K205" s="25">
        <v>41882</v>
      </c>
      <c r="L205" s="26">
        <v>151.781993866589</v>
      </c>
      <c r="M205" s="149">
        <v>138.75331509317101</v>
      </c>
      <c r="N205" s="150">
        <f t="shared" si="18"/>
        <v>1.0061390120549962E-2</v>
      </c>
      <c r="O205" s="150">
        <f t="shared" si="20"/>
        <v>2.0510139522772031E-2</v>
      </c>
      <c r="P205" s="150">
        <f t="shared" si="16"/>
        <v>0.11621060161917085</v>
      </c>
      <c r="Q205" s="153">
        <v>153.96432136979101</v>
      </c>
      <c r="R205" s="127">
        <f t="shared" si="19"/>
        <v>9.9156777141191643E-3</v>
      </c>
      <c r="S205" s="127">
        <f t="shared" si="21"/>
        <v>4.8601432507703768E-2</v>
      </c>
      <c r="T205" s="127">
        <f t="shared" si="17"/>
        <v>0.11333915262084293</v>
      </c>
    </row>
    <row r="206" spans="11:20" x14ac:dyDescent="0.25">
      <c r="K206" s="25">
        <v>41912</v>
      </c>
      <c r="L206" s="26">
        <v>152.99954077542199</v>
      </c>
      <c r="M206" s="149">
        <v>140.34303919264701</v>
      </c>
      <c r="N206" s="150">
        <f t="shared" si="18"/>
        <v>1.145719724540295E-2</v>
      </c>
      <c r="O206" s="150">
        <f t="shared" si="20"/>
        <v>2.4714714395465576E-2</v>
      </c>
      <c r="P206" s="150">
        <f t="shared" si="16"/>
        <v>0.12574197469622761</v>
      </c>
      <c r="Q206" s="153">
        <v>155.04978053999901</v>
      </c>
      <c r="R206" s="127">
        <f t="shared" si="19"/>
        <v>7.0500695261790369E-3</v>
      </c>
      <c r="S206" s="127">
        <f t="shared" si="21"/>
        <v>3.7723844327342215E-2</v>
      </c>
      <c r="T206" s="127">
        <f t="shared" si="17"/>
        <v>0.11595363501959577</v>
      </c>
    </row>
    <row r="207" spans="11:20" x14ac:dyDescent="0.25">
      <c r="K207" s="25">
        <v>41943</v>
      </c>
      <c r="L207" s="26">
        <v>153.538000648642</v>
      </c>
      <c r="M207" s="149">
        <v>142.07043625753499</v>
      </c>
      <c r="N207" s="150">
        <f t="shared" si="18"/>
        <v>1.2308391458708545E-2</v>
      </c>
      <c r="O207" s="150">
        <f t="shared" si="20"/>
        <v>3.4208532206675857E-2</v>
      </c>
      <c r="P207" s="150">
        <f t="shared" si="16"/>
        <v>0.12789594331851939</v>
      </c>
      <c r="Q207" s="153">
        <v>155.246058457765</v>
      </c>
      <c r="R207" s="127">
        <f t="shared" si="19"/>
        <v>1.2659025835599635E-3</v>
      </c>
      <c r="S207" s="127">
        <f t="shared" si="21"/>
        <v>1.8323121518866392E-2</v>
      </c>
      <c r="T207" s="127">
        <f t="shared" si="17"/>
        <v>0.1141180790120786</v>
      </c>
    </row>
    <row r="208" spans="11:20" x14ac:dyDescent="0.25">
      <c r="K208" s="25">
        <v>41973</v>
      </c>
      <c r="L208" s="26">
        <v>154.52384122955999</v>
      </c>
      <c r="M208" s="149">
        <v>143.60355253376599</v>
      </c>
      <c r="N208" s="150">
        <f t="shared" si="18"/>
        <v>1.0791240715639638E-2</v>
      </c>
      <c r="O208" s="150">
        <f t="shared" si="20"/>
        <v>3.4955831054112929E-2</v>
      </c>
      <c r="P208" s="150">
        <f t="shared" si="16"/>
        <v>0.12706575425607647</v>
      </c>
      <c r="Q208" s="153">
        <v>156.05771693411299</v>
      </c>
      <c r="R208" s="127">
        <f t="shared" si="19"/>
        <v>5.2282066572968411E-3</v>
      </c>
      <c r="S208" s="127">
        <f t="shared" si="21"/>
        <v>1.3596627749191681E-2</v>
      </c>
      <c r="T208" s="127">
        <f t="shared" si="17"/>
        <v>0.11463300014532485</v>
      </c>
    </row>
    <row r="209" spans="11:20" x14ac:dyDescent="0.25">
      <c r="K209" s="25">
        <v>42004</v>
      </c>
      <c r="L209" s="26">
        <v>155.49573631260299</v>
      </c>
      <c r="M209" s="149">
        <v>145.394108481724</v>
      </c>
      <c r="N209" s="150">
        <f t="shared" si="18"/>
        <v>1.246874409696086E-2</v>
      </c>
      <c r="O209" s="150">
        <f t="shared" si="20"/>
        <v>3.5990878622369493E-2</v>
      </c>
      <c r="P209" s="150">
        <f t="shared" si="16"/>
        <v>0.13199037852178552</v>
      </c>
      <c r="Q209" s="153">
        <v>156.876947738198</v>
      </c>
      <c r="R209" s="127">
        <f t="shared" si="19"/>
        <v>5.2495372877388036E-3</v>
      </c>
      <c r="S209" s="127">
        <f t="shared" si="21"/>
        <v>1.1784390741060191E-2</v>
      </c>
      <c r="T209" s="127">
        <f t="shared" si="17"/>
        <v>0.10803657680340972</v>
      </c>
    </row>
    <row r="210" spans="11:20" x14ac:dyDescent="0.25">
      <c r="K210" s="25">
        <v>42035</v>
      </c>
      <c r="L210" s="26">
        <v>157.139421184236</v>
      </c>
      <c r="M210" s="149">
        <v>147.96290621274099</v>
      </c>
      <c r="N210" s="150">
        <f t="shared" si="18"/>
        <v>1.766782545621437E-2</v>
      </c>
      <c r="O210" s="150">
        <f t="shared" si="20"/>
        <v>4.1475694102357519E-2</v>
      </c>
      <c r="P210" s="150">
        <f t="shared" si="16"/>
        <v>0.13690850772398577</v>
      </c>
      <c r="Q210" s="153">
        <v>158.3651100324</v>
      </c>
      <c r="R210" s="127">
        <f t="shared" si="19"/>
        <v>9.4861757298179139E-3</v>
      </c>
      <c r="S210" s="127">
        <f t="shared" si="21"/>
        <v>2.0091019415372502E-2</v>
      </c>
      <c r="T210" s="127">
        <f t="shared" si="17"/>
        <v>0.10059203339513623</v>
      </c>
    </row>
    <row r="211" spans="11:20" x14ac:dyDescent="0.25">
      <c r="K211" s="25">
        <v>42063</v>
      </c>
      <c r="L211" s="26">
        <v>157.733460731782</v>
      </c>
      <c r="M211" s="149">
        <v>149.000566497736</v>
      </c>
      <c r="N211" s="150">
        <f t="shared" si="18"/>
        <v>7.0129758299222189E-3</v>
      </c>
      <c r="O211" s="150">
        <f t="shared" si="20"/>
        <v>3.758273293901282E-2</v>
      </c>
      <c r="P211" s="150">
        <f t="shared" ref="P211:P274" si="22">M211/M199-1</f>
        <v>0.13800148979510207</v>
      </c>
      <c r="Q211" s="153">
        <v>158.97011047439901</v>
      </c>
      <c r="R211" s="127">
        <f t="shared" si="19"/>
        <v>3.8202887105325267E-3</v>
      </c>
      <c r="S211" s="127">
        <f t="shared" si="21"/>
        <v>1.866228468224751E-2</v>
      </c>
      <c r="T211" s="127">
        <f t="shared" ref="T211:T274" si="23">Q211/Q199-1</f>
        <v>9.8134343581863792E-2</v>
      </c>
    </row>
    <row r="212" spans="11:20" x14ac:dyDescent="0.25">
      <c r="K212" s="25">
        <v>42094</v>
      </c>
      <c r="L212" s="26">
        <v>158.59477624987301</v>
      </c>
      <c r="M212" s="149">
        <v>150.40605991806501</v>
      </c>
      <c r="N212" s="150">
        <f t="shared" si="18"/>
        <v>9.4328058836632422E-3</v>
      </c>
      <c r="O212" s="150">
        <f t="shared" si="20"/>
        <v>3.4471489172967384E-2</v>
      </c>
      <c r="P212" s="150">
        <f t="shared" si="22"/>
        <v>0.13144070579038925</v>
      </c>
      <c r="Q212" s="153">
        <v>159.77614313120401</v>
      </c>
      <c r="R212" s="127">
        <f t="shared" si="19"/>
        <v>5.0703409238355146E-3</v>
      </c>
      <c r="S212" s="127">
        <f t="shared" si="21"/>
        <v>1.8480697354236408E-2</v>
      </c>
      <c r="T212" s="127">
        <f t="shared" si="23"/>
        <v>0.10316699062574086</v>
      </c>
    </row>
    <row r="213" spans="11:20" x14ac:dyDescent="0.25">
      <c r="K213" s="25">
        <v>42124</v>
      </c>
      <c r="L213" s="26">
        <v>159.306303315549</v>
      </c>
      <c r="M213" s="149">
        <v>150.67960588778499</v>
      </c>
      <c r="N213" s="150">
        <f t="shared" si="18"/>
        <v>1.8187164125500477E-3</v>
      </c>
      <c r="O213" s="150">
        <f t="shared" si="20"/>
        <v>1.8360680690726161E-2</v>
      </c>
      <c r="P213" s="150">
        <f t="shared" si="22"/>
        <v>0.1207589019800499</v>
      </c>
      <c r="Q213" s="153">
        <v>160.63889964410299</v>
      </c>
      <c r="R213" s="127">
        <f t="shared" si="19"/>
        <v>5.3997830714345163E-3</v>
      </c>
      <c r="S213" s="127">
        <f t="shared" si="21"/>
        <v>1.4357894938082039E-2</v>
      </c>
      <c r="T213" s="127">
        <f t="shared" si="23"/>
        <v>0.10974403602822358</v>
      </c>
    </row>
    <row r="214" spans="11:20" x14ac:dyDescent="0.25">
      <c r="K214" s="25">
        <v>42155</v>
      </c>
      <c r="L214" s="26">
        <v>161.49802944807701</v>
      </c>
      <c r="M214" s="149">
        <v>151.96895318593999</v>
      </c>
      <c r="N214" s="150">
        <f t="shared" si="18"/>
        <v>8.5568799477431234E-3</v>
      </c>
      <c r="O214" s="150">
        <f t="shared" si="20"/>
        <v>1.9921982566751595E-2</v>
      </c>
      <c r="P214" s="150">
        <f t="shared" si="22"/>
        <v>0.11770920582888511</v>
      </c>
      <c r="Q214" s="153">
        <v>162.953234231431</v>
      </c>
      <c r="R214" s="127">
        <f t="shared" si="19"/>
        <v>1.4407062003384263E-2</v>
      </c>
      <c r="S214" s="127">
        <f t="shared" si="21"/>
        <v>2.5055802912544722E-2</v>
      </c>
      <c r="T214" s="127">
        <f t="shared" si="23"/>
        <v>0.10982202452241996</v>
      </c>
    </row>
    <row r="215" spans="11:20" x14ac:dyDescent="0.25">
      <c r="K215" s="25">
        <v>42185</v>
      </c>
      <c r="L215" s="26">
        <v>163.71232075513399</v>
      </c>
      <c r="M215" s="149">
        <v>152.15727777403899</v>
      </c>
      <c r="N215" s="150">
        <f t="shared" si="18"/>
        <v>1.2392306727846414E-3</v>
      </c>
      <c r="O215" s="150">
        <f t="shared" si="20"/>
        <v>1.1643266613911463E-2</v>
      </c>
      <c r="P215" s="150">
        <f t="shared" si="22"/>
        <v>0.1109763785533362</v>
      </c>
      <c r="Q215" s="153">
        <v>165.55004965358799</v>
      </c>
      <c r="R215" s="127">
        <f t="shared" si="19"/>
        <v>1.5935955088003384E-2</v>
      </c>
      <c r="S215" s="127">
        <f t="shared" si="21"/>
        <v>3.6137475903662342E-2</v>
      </c>
      <c r="T215" s="127">
        <f t="shared" si="23"/>
        <v>0.10800049736790696</v>
      </c>
    </row>
    <row r="216" spans="11:20" x14ac:dyDescent="0.25">
      <c r="K216" s="25">
        <v>42216</v>
      </c>
      <c r="L216" s="26">
        <v>166.07683741254399</v>
      </c>
      <c r="M216" s="149">
        <v>153.74849461708101</v>
      </c>
      <c r="N216" s="150">
        <f t="shared" si="18"/>
        <v>1.045771103637283E-2</v>
      </c>
      <c r="O216" s="150">
        <f t="shared" si="20"/>
        <v>2.0366981392169858E-2</v>
      </c>
      <c r="P216" s="150">
        <f t="shared" si="22"/>
        <v>0.11921951628753469</v>
      </c>
      <c r="Q216" s="153">
        <v>168.04144751708299</v>
      </c>
      <c r="R216" s="127">
        <f t="shared" si="19"/>
        <v>1.5049212420704228E-2</v>
      </c>
      <c r="S216" s="127">
        <f t="shared" si="21"/>
        <v>4.6081913467910907E-2</v>
      </c>
      <c r="T216" s="127">
        <f t="shared" si="23"/>
        <v>0.10225337171248294</v>
      </c>
    </row>
    <row r="217" spans="11:20" x14ac:dyDescent="0.25">
      <c r="K217" s="25">
        <v>42247</v>
      </c>
      <c r="L217" s="26">
        <v>167.21851423730399</v>
      </c>
      <c r="M217" s="149">
        <v>155.08771777375301</v>
      </c>
      <c r="N217" s="150">
        <f t="shared" si="18"/>
        <v>8.710479800192017E-3</v>
      </c>
      <c r="O217" s="150">
        <f t="shared" si="20"/>
        <v>2.0522379883719299E-2</v>
      </c>
      <c r="P217" s="150">
        <f t="shared" si="22"/>
        <v>0.11772261202994438</v>
      </c>
      <c r="Q217" s="153">
        <v>169.148285745236</v>
      </c>
      <c r="R217" s="127">
        <f t="shared" si="19"/>
        <v>6.5866977731221521E-3</v>
      </c>
      <c r="S217" s="127">
        <f t="shared" si="21"/>
        <v>3.801735843430154E-2</v>
      </c>
      <c r="T217" s="127">
        <f t="shared" si="23"/>
        <v>9.8620019497739353E-2</v>
      </c>
    </row>
    <row r="218" spans="11:20" x14ac:dyDescent="0.25">
      <c r="K218" s="25">
        <v>42277</v>
      </c>
      <c r="L218" s="26">
        <v>167.24658847084399</v>
      </c>
      <c r="M218" s="149">
        <v>155.720129981545</v>
      </c>
      <c r="N218" s="150">
        <f t="shared" si="18"/>
        <v>4.0777710631771935E-3</v>
      </c>
      <c r="O218" s="150">
        <f t="shared" si="20"/>
        <v>2.3415588525427022E-2</v>
      </c>
      <c r="P218" s="150">
        <f t="shared" si="22"/>
        <v>0.1095678907721962</v>
      </c>
      <c r="Q218" s="153">
        <v>169.04362867510099</v>
      </c>
      <c r="R218" s="127">
        <f t="shared" si="19"/>
        <v>-6.1872971206244909E-4</v>
      </c>
      <c r="S218" s="127">
        <f t="shared" si="21"/>
        <v>2.1102856983874485E-2</v>
      </c>
      <c r="T218" s="127">
        <f t="shared" si="23"/>
        <v>9.0253904819245667E-2</v>
      </c>
    </row>
    <row r="219" spans="11:20" x14ac:dyDescent="0.25">
      <c r="K219" s="25">
        <v>42308</v>
      </c>
      <c r="L219" s="26">
        <v>165.91022893634599</v>
      </c>
      <c r="M219" s="149">
        <v>153.902262882683</v>
      </c>
      <c r="N219" s="150">
        <f t="shared" si="18"/>
        <v>-1.1673937718119309E-2</v>
      </c>
      <c r="O219" s="150">
        <f t="shared" si="20"/>
        <v>1.0001285930307802E-3</v>
      </c>
      <c r="P219" s="150">
        <f t="shared" si="22"/>
        <v>8.328141263464639E-2</v>
      </c>
      <c r="Q219" s="153">
        <v>167.838866459543</v>
      </c>
      <c r="R219" s="127">
        <f t="shared" si="19"/>
        <v>-7.126930633236217E-3</v>
      </c>
      <c r="S219" s="127">
        <f t="shared" si="21"/>
        <v>-1.2055422071950428E-3</v>
      </c>
      <c r="T219" s="127">
        <f t="shared" si="23"/>
        <v>8.1115154399903133E-2</v>
      </c>
    </row>
    <row r="220" spans="11:20" x14ac:dyDescent="0.25">
      <c r="K220" s="25">
        <v>42338</v>
      </c>
      <c r="L220" s="26">
        <v>165.80937315361101</v>
      </c>
      <c r="M220" s="149">
        <v>153.11249874625801</v>
      </c>
      <c r="N220" s="150">
        <f t="shared" si="18"/>
        <v>-5.1315953491016808E-3</v>
      </c>
      <c r="O220" s="150">
        <f t="shared" si="20"/>
        <v>-1.2736140913341187E-2</v>
      </c>
      <c r="P220" s="150">
        <f t="shared" si="22"/>
        <v>6.6216650247953757E-2</v>
      </c>
      <c r="Q220" s="153">
        <v>167.912191004031</v>
      </c>
      <c r="R220" s="127">
        <f t="shared" si="19"/>
        <v>4.3687464074770865E-4</v>
      </c>
      <c r="S220" s="127">
        <f t="shared" si="21"/>
        <v>-7.3077580169316203E-3</v>
      </c>
      <c r="T220" s="127">
        <f t="shared" si="23"/>
        <v>7.5962113907657169E-2</v>
      </c>
    </row>
    <row r="221" spans="11:20" x14ac:dyDescent="0.25">
      <c r="K221" s="25">
        <v>42369</v>
      </c>
      <c r="L221" s="26">
        <v>167.28423211304599</v>
      </c>
      <c r="M221" s="149">
        <v>154.879359887199</v>
      </c>
      <c r="N221" s="150">
        <f t="shared" si="18"/>
        <v>1.1539627106922801E-2</v>
      </c>
      <c r="O221" s="150">
        <f t="shared" si="20"/>
        <v>-5.3992383286967094E-3</v>
      </c>
      <c r="P221" s="150">
        <f t="shared" si="22"/>
        <v>6.5238210162190224E-2</v>
      </c>
      <c r="Q221" s="153">
        <v>169.27200042166601</v>
      </c>
      <c r="R221" s="127">
        <f t="shared" si="19"/>
        <v>8.0983364549294112E-3</v>
      </c>
      <c r="S221" s="127">
        <f t="shared" si="21"/>
        <v>1.3509633480712768E-3</v>
      </c>
      <c r="T221" s="127">
        <f t="shared" si="23"/>
        <v>7.9011307028699518E-2</v>
      </c>
    </row>
    <row r="222" spans="11:20" x14ac:dyDescent="0.25">
      <c r="K222" s="25">
        <v>42400</v>
      </c>
      <c r="L222" s="26">
        <v>170.76155677245501</v>
      </c>
      <c r="M222" s="149">
        <v>159.33938123481499</v>
      </c>
      <c r="N222" s="150">
        <f t="shared" si="18"/>
        <v>2.8796744452354917E-2</v>
      </c>
      <c r="O222" s="150">
        <f t="shared" si="20"/>
        <v>3.5328384718271488E-2</v>
      </c>
      <c r="P222" s="150">
        <f t="shared" si="22"/>
        <v>7.6887345033064713E-2</v>
      </c>
      <c r="Q222" s="153">
        <v>172.534577492887</v>
      </c>
      <c r="R222" s="127">
        <f t="shared" si="19"/>
        <v>1.9274168575391881E-2</v>
      </c>
      <c r="S222" s="127">
        <f t="shared" si="21"/>
        <v>2.7977494917578394E-2</v>
      </c>
      <c r="T222" s="127">
        <f t="shared" si="23"/>
        <v>8.9473416572552145E-2</v>
      </c>
    </row>
    <row r="223" spans="11:20" x14ac:dyDescent="0.25">
      <c r="K223" s="25">
        <v>42429</v>
      </c>
      <c r="L223" s="26">
        <v>172.18079906064099</v>
      </c>
      <c r="M223" s="149">
        <v>161.33793980749999</v>
      </c>
      <c r="N223" s="150">
        <f t="shared" si="18"/>
        <v>1.2542778547255384E-2</v>
      </c>
      <c r="O223" s="150">
        <f t="shared" si="20"/>
        <v>5.3721551986904759E-2</v>
      </c>
      <c r="P223" s="150">
        <f t="shared" si="22"/>
        <v>8.2800848344099842E-2</v>
      </c>
      <c r="Q223" s="153">
        <v>173.857346297547</v>
      </c>
      <c r="R223" s="127">
        <f t="shared" si="19"/>
        <v>7.6666881727782688E-3</v>
      </c>
      <c r="S223" s="127">
        <f t="shared" si="21"/>
        <v>3.5406335049092741E-2</v>
      </c>
      <c r="T223" s="127">
        <f t="shared" si="23"/>
        <v>9.3648018352138429E-2</v>
      </c>
    </row>
    <row r="224" spans="11:20" x14ac:dyDescent="0.25">
      <c r="K224" s="25">
        <v>42460</v>
      </c>
      <c r="L224" s="26">
        <v>172.304608071796</v>
      </c>
      <c r="M224" s="149">
        <v>161.13047961046101</v>
      </c>
      <c r="N224" s="150">
        <f t="shared" si="18"/>
        <v>-1.2858735972860469E-3</v>
      </c>
      <c r="O224" s="150">
        <f t="shared" si="20"/>
        <v>4.0361218743509841E-2</v>
      </c>
      <c r="P224" s="150">
        <f t="shared" si="22"/>
        <v>7.1303109051844116E-2</v>
      </c>
      <c r="Q224" s="153">
        <v>174.192523802745</v>
      </c>
      <c r="R224" s="127">
        <f t="shared" si="19"/>
        <v>1.9278880779898255E-3</v>
      </c>
      <c r="S224" s="127">
        <f t="shared" si="21"/>
        <v>2.9068737705123748E-2</v>
      </c>
      <c r="T224" s="127">
        <f t="shared" si="23"/>
        <v>9.0228618547279815E-2</v>
      </c>
    </row>
    <row r="225" spans="11:20" x14ac:dyDescent="0.25">
      <c r="K225" s="25">
        <v>42490</v>
      </c>
      <c r="L225" s="26">
        <v>170.94066961374801</v>
      </c>
      <c r="M225" s="149">
        <v>158.83928489472601</v>
      </c>
      <c r="N225" s="150">
        <f t="shared" si="18"/>
        <v>-1.4219499136811642E-2</v>
      </c>
      <c r="O225" s="150">
        <f t="shared" si="20"/>
        <v>-3.1385608266671916E-3</v>
      </c>
      <c r="P225" s="150">
        <f t="shared" si="22"/>
        <v>5.4152510944432297E-2</v>
      </c>
      <c r="Q225" s="153">
        <v>173.01673508482</v>
      </c>
      <c r="R225" s="127">
        <f t="shared" si="19"/>
        <v>-6.7499378977737834E-3</v>
      </c>
      <c r="S225" s="127">
        <f t="shared" si="21"/>
        <v>2.7945563083022762E-3</v>
      </c>
      <c r="T225" s="127">
        <f t="shared" si="23"/>
        <v>7.7053786275554703E-2</v>
      </c>
    </row>
    <row r="226" spans="11:20" x14ac:dyDescent="0.25">
      <c r="K226" s="25">
        <v>42521</v>
      </c>
      <c r="L226" s="26">
        <v>172.252619532029</v>
      </c>
      <c r="M226" s="149">
        <v>159.804955571786</v>
      </c>
      <c r="N226" s="150">
        <f t="shared" si="18"/>
        <v>6.0795456092617162E-3</v>
      </c>
      <c r="O226" s="150">
        <f t="shared" si="20"/>
        <v>-9.5016971057338973E-3</v>
      </c>
      <c r="P226" s="150">
        <f t="shared" si="22"/>
        <v>5.1563179330835762E-2</v>
      </c>
      <c r="Q226" s="153">
        <v>174.360708792764</v>
      </c>
      <c r="R226" s="127">
        <f t="shared" si="19"/>
        <v>7.7678827269809236E-3</v>
      </c>
      <c r="S226" s="127">
        <f t="shared" si="21"/>
        <v>2.8952615804656023E-3</v>
      </c>
      <c r="T226" s="127">
        <f t="shared" si="23"/>
        <v>7.0004591287410545E-2</v>
      </c>
    </row>
    <row r="227" spans="11:20" x14ac:dyDescent="0.25">
      <c r="K227" s="25">
        <v>42551</v>
      </c>
      <c r="L227" s="26">
        <v>174.72107634126499</v>
      </c>
      <c r="M227" s="149">
        <v>162.219579916725</v>
      </c>
      <c r="N227" s="150">
        <f t="shared" si="18"/>
        <v>1.5109821446396499E-2</v>
      </c>
      <c r="O227" s="150">
        <f t="shared" si="20"/>
        <v>6.7591203656622856E-3</v>
      </c>
      <c r="P227" s="150">
        <f t="shared" si="22"/>
        <v>6.6130929061632093E-2</v>
      </c>
      <c r="Q227" s="153">
        <v>176.781661775526</v>
      </c>
      <c r="R227" s="127">
        <f t="shared" si="19"/>
        <v>1.3884739282858938E-2</v>
      </c>
      <c r="S227" s="127">
        <f t="shared" si="21"/>
        <v>1.486365726988903E-2</v>
      </c>
      <c r="T227" s="127">
        <f t="shared" si="23"/>
        <v>6.7844208717786847E-2</v>
      </c>
    </row>
    <row r="228" spans="11:20" x14ac:dyDescent="0.25">
      <c r="K228" s="25">
        <v>42582</v>
      </c>
      <c r="L228" s="26">
        <v>179.15380194458601</v>
      </c>
      <c r="M228" s="149">
        <v>166.24866388804199</v>
      </c>
      <c r="N228" s="150">
        <f t="shared" si="18"/>
        <v>2.4837223554550647E-2</v>
      </c>
      <c r="O228" s="150">
        <f t="shared" si="20"/>
        <v>4.6647018073814106E-2</v>
      </c>
      <c r="P228" s="150">
        <f t="shared" si="22"/>
        <v>8.1302710001117884E-2</v>
      </c>
      <c r="Q228" s="153">
        <v>181.270855022961</v>
      </c>
      <c r="R228" s="127">
        <f t="shared" si="19"/>
        <v>2.5393998463117073E-2</v>
      </c>
      <c r="S228" s="127">
        <f t="shared" si="21"/>
        <v>4.7707061019816921E-2</v>
      </c>
      <c r="T228" s="127">
        <f t="shared" si="23"/>
        <v>7.872705038757255E-2</v>
      </c>
    </row>
    <row r="229" spans="11:20" x14ac:dyDescent="0.25">
      <c r="K229" s="25">
        <v>42613</v>
      </c>
      <c r="L229" s="26">
        <v>181.76710645819401</v>
      </c>
      <c r="M229" s="149">
        <v>168.90049076993299</v>
      </c>
      <c r="N229" s="150">
        <f t="shared" si="18"/>
        <v>1.5950966581462778E-2</v>
      </c>
      <c r="O229" s="150">
        <f t="shared" si="20"/>
        <v>5.6916477750035721E-2</v>
      </c>
      <c r="P229" s="150">
        <f t="shared" si="22"/>
        <v>8.9064261144976564E-2</v>
      </c>
      <c r="Q229" s="153">
        <v>183.79569575477601</v>
      </c>
      <c r="R229" s="127">
        <f t="shared" si="19"/>
        <v>1.3928553111834718E-2</v>
      </c>
      <c r="S229" s="127">
        <f t="shared" si="21"/>
        <v>5.4111886945962917E-2</v>
      </c>
      <c r="T229" s="127">
        <f t="shared" si="23"/>
        <v>8.6595083982118126E-2</v>
      </c>
    </row>
    <row r="230" spans="11:20" x14ac:dyDescent="0.25">
      <c r="K230" s="25">
        <v>42643</v>
      </c>
      <c r="L230" s="26">
        <v>183.283039013668</v>
      </c>
      <c r="M230" s="149">
        <v>170.30915855873101</v>
      </c>
      <c r="N230" s="150">
        <f t="shared" si="18"/>
        <v>8.3402231833467066E-3</v>
      </c>
      <c r="O230" s="150">
        <f t="shared" si="20"/>
        <v>4.9868077861863425E-2</v>
      </c>
      <c r="P230" s="150">
        <f t="shared" si="22"/>
        <v>9.3687492933091088E-2</v>
      </c>
      <c r="Q230" s="153">
        <v>185.294785021655</v>
      </c>
      <c r="R230" s="127">
        <f t="shared" si="19"/>
        <v>8.1562805958150797E-3</v>
      </c>
      <c r="S230" s="127">
        <f t="shared" si="21"/>
        <v>4.8156144481427132E-2</v>
      </c>
      <c r="T230" s="127">
        <f t="shared" si="23"/>
        <v>9.6135870212467278E-2</v>
      </c>
    </row>
    <row r="231" spans="11:20" x14ac:dyDescent="0.25">
      <c r="K231" s="25">
        <v>42674</v>
      </c>
      <c r="L231" s="26">
        <v>182.13712088973301</v>
      </c>
      <c r="M231" s="149">
        <v>168.889764099708</v>
      </c>
      <c r="N231" s="150">
        <f t="shared" si="18"/>
        <v>-8.3342227219890264E-3</v>
      </c>
      <c r="O231" s="150">
        <f t="shared" si="20"/>
        <v>1.5886444738254513E-2</v>
      </c>
      <c r="P231" s="150">
        <f t="shared" si="22"/>
        <v>9.7383241391646669E-2</v>
      </c>
      <c r="Q231" s="153">
        <v>184.21842020090301</v>
      </c>
      <c r="R231" s="127">
        <f t="shared" si="19"/>
        <v>-5.8089320788288212E-3</v>
      </c>
      <c r="S231" s="127">
        <f t="shared" si="21"/>
        <v>1.6260557592496783E-2</v>
      </c>
      <c r="T231" s="127">
        <f t="shared" si="23"/>
        <v>9.7590945928535788E-2</v>
      </c>
    </row>
    <row r="232" spans="11:20" x14ac:dyDescent="0.25">
      <c r="K232" s="25">
        <v>42704</v>
      </c>
      <c r="L232" s="26">
        <v>181.57830048371301</v>
      </c>
      <c r="M232" s="149">
        <v>167.108808785723</v>
      </c>
      <c r="N232" s="150">
        <f t="shared" si="18"/>
        <v>-1.0545075502228607E-2</v>
      </c>
      <c r="O232" s="150">
        <f t="shared" si="20"/>
        <v>-1.0607914613170233E-2</v>
      </c>
      <c r="P232" s="150">
        <f t="shared" si="22"/>
        <v>9.1411936674484329E-2</v>
      </c>
      <c r="Q232" s="153">
        <v>184.00085540846499</v>
      </c>
      <c r="R232" s="127">
        <f t="shared" si="19"/>
        <v>-1.1810154066067557E-3</v>
      </c>
      <c r="S232" s="127">
        <f t="shared" si="21"/>
        <v>1.1162375312787631E-3</v>
      </c>
      <c r="T232" s="127">
        <f t="shared" si="23"/>
        <v>9.5815939916165771E-2</v>
      </c>
    </row>
    <row r="233" spans="11:20" x14ac:dyDescent="0.25">
      <c r="K233" s="25">
        <v>42735</v>
      </c>
      <c r="L233" s="26">
        <v>182.55060162333299</v>
      </c>
      <c r="M233" s="149">
        <v>165.46508249919401</v>
      </c>
      <c r="N233" s="150">
        <f t="shared" si="18"/>
        <v>-9.8362635606880078E-3</v>
      </c>
      <c r="O233" s="150">
        <f t="shared" si="20"/>
        <v>-2.8442839483975968E-2</v>
      </c>
      <c r="P233" s="150">
        <f t="shared" si="22"/>
        <v>6.8348181576323386E-2</v>
      </c>
      <c r="Q233" s="153">
        <v>185.735000266664</v>
      </c>
      <c r="R233" s="127">
        <f t="shared" si="19"/>
        <v>9.4246565014568517E-3</v>
      </c>
      <c r="S233" s="127">
        <f t="shared" si="21"/>
        <v>2.3757562575630331E-3</v>
      </c>
      <c r="T233" s="127">
        <f t="shared" si="23"/>
        <v>9.7257666973792123E-2</v>
      </c>
    </row>
    <row r="234" spans="11:20" x14ac:dyDescent="0.25">
      <c r="K234" s="25">
        <v>42766</v>
      </c>
      <c r="L234" s="26">
        <v>186.26785566664799</v>
      </c>
      <c r="M234" s="149">
        <v>166.918855419538</v>
      </c>
      <c r="N234" s="150">
        <f t="shared" si="18"/>
        <v>8.7859800894916074E-3</v>
      </c>
      <c r="O234" s="150">
        <f t="shared" si="20"/>
        <v>-1.1669793552476215E-2</v>
      </c>
      <c r="P234" s="150">
        <f t="shared" si="22"/>
        <v>4.756811609273992E-2</v>
      </c>
      <c r="Q234" s="153">
        <v>190.02949969218901</v>
      </c>
      <c r="R234" s="127">
        <f t="shared" si="19"/>
        <v>2.3121648689580887E-2</v>
      </c>
      <c r="S234" s="127">
        <f t="shared" si="21"/>
        <v>3.1544508333903876E-2</v>
      </c>
      <c r="T234" s="127">
        <f t="shared" si="23"/>
        <v>0.10139951338173514</v>
      </c>
    </row>
    <row r="235" spans="11:20" x14ac:dyDescent="0.25">
      <c r="K235" s="25">
        <v>42794</v>
      </c>
      <c r="L235" s="26">
        <v>191.02660593266299</v>
      </c>
      <c r="M235" s="149">
        <v>170.51201166986499</v>
      </c>
      <c r="N235" s="150">
        <f t="shared" si="18"/>
        <v>2.1526365258711211E-2</v>
      </c>
      <c r="O235" s="150">
        <f t="shared" si="20"/>
        <v>2.0365191451432008E-2</v>
      </c>
      <c r="P235" s="150">
        <f t="shared" si="22"/>
        <v>5.6862458224711476E-2</v>
      </c>
      <c r="Q235" s="153">
        <v>195.07707783551501</v>
      </c>
      <c r="R235" s="127">
        <f t="shared" si="19"/>
        <v>2.6562076685473057E-2</v>
      </c>
      <c r="S235" s="127">
        <f t="shared" si="21"/>
        <v>6.0196581165135488E-2</v>
      </c>
      <c r="T235" s="127">
        <f t="shared" si="23"/>
        <v>0.1220525447435028</v>
      </c>
    </row>
    <row r="236" spans="11:20" x14ac:dyDescent="0.25">
      <c r="K236" s="25">
        <v>42825</v>
      </c>
      <c r="L236" s="26">
        <v>194.00657996058399</v>
      </c>
      <c r="M236" s="149">
        <v>174.71436577053899</v>
      </c>
      <c r="N236" s="150">
        <f t="shared" si="18"/>
        <v>2.4645501859483998E-2</v>
      </c>
      <c r="O236" s="150">
        <f t="shared" si="20"/>
        <v>5.5898701596997169E-2</v>
      </c>
      <c r="P236" s="150">
        <f t="shared" si="22"/>
        <v>8.4303641327932111E-2</v>
      </c>
      <c r="Q236" s="153">
        <v>197.69295241649399</v>
      </c>
      <c r="R236" s="127">
        <f t="shared" si="19"/>
        <v>1.3409441078385598E-2</v>
      </c>
      <c r="S236" s="127">
        <f t="shared" si="21"/>
        <v>6.4381791975996361E-2</v>
      </c>
      <c r="T236" s="127">
        <f t="shared" si="23"/>
        <v>0.13491066149521314</v>
      </c>
    </row>
    <row r="237" spans="11:20" x14ac:dyDescent="0.25">
      <c r="K237" s="25">
        <v>42855</v>
      </c>
      <c r="L237" s="26">
        <v>195.822456140871</v>
      </c>
      <c r="M237" s="149">
        <v>176.70401264766099</v>
      </c>
      <c r="N237" s="150">
        <f t="shared" si="18"/>
        <v>1.1387998166877189E-2</v>
      </c>
      <c r="O237" s="150">
        <f t="shared" si="20"/>
        <v>5.8622240150932869E-2</v>
      </c>
      <c r="P237" s="150">
        <f t="shared" si="22"/>
        <v>0.11247046198158839</v>
      </c>
      <c r="Q237" s="153">
        <v>199.49363152192899</v>
      </c>
      <c r="R237" s="127">
        <f t="shared" si="19"/>
        <v>9.1084638244531835E-3</v>
      </c>
      <c r="S237" s="127">
        <f t="shared" si="21"/>
        <v>4.9803487590453388E-2</v>
      </c>
      <c r="T237" s="127">
        <f t="shared" si="23"/>
        <v>0.15303084076883611</v>
      </c>
    </row>
    <row r="238" spans="11:20" x14ac:dyDescent="0.25">
      <c r="K238" s="25">
        <v>42886</v>
      </c>
      <c r="L238" s="26">
        <v>197.85063855471</v>
      </c>
      <c r="M238" s="149">
        <v>176.44898051315201</v>
      </c>
      <c r="N238" s="150">
        <f t="shared" si="18"/>
        <v>-1.4432730229929636E-3</v>
      </c>
      <c r="O238" s="150">
        <f t="shared" si="20"/>
        <v>3.4818478681618137E-2</v>
      </c>
      <c r="P238" s="150">
        <f t="shared" si="22"/>
        <v>0.10415212020061126</v>
      </c>
      <c r="Q238" s="153">
        <v>202.454072895455</v>
      </c>
      <c r="R238" s="127">
        <f t="shared" si="19"/>
        <v>1.4839778848782847E-2</v>
      </c>
      <c r="S238" s="127">
        <f t="shared" si="21"/>
        <v>3.781579641130417E-2</v>
      </c>
      <c r="T238" s="127">
        <f t="shared" si="23"/>
        <v>0.16112210312290776</v>
      </c>
    </row>
    <row r="239" spans="11:20" x14ac:dyDescent="0.25">
      <c r="K239" s="25">
        <v>42916</v>
      </c>
      <c r="L239" s="26">
        <v>202.14947400107101</v>
      </c>
      <c r="M239" s="149">
        <v>176.300486252235</v>
      </c>
      <c r="N239" s="150">
        <f t="shared" si="18"/>
        <v>-8.4157052358790896E-4</v>
      </c>
      <c r="O239" s="150">
        <f t="shared" si="20"/>
        <v>9.0783632742550413E-3</v>
      </c>
      <c r="P239" s="150">
        <f t="shared" si="22"/>
        <v>8.680152138686581E-2</v>
      </c>
      <c r="Q239" s="153">
        <v>208.446425576823</v>
      </c>
      <c r="R239" s="127">
        <f t="shared" si="19"/>
        <v>2.9598578065961556E-2</v>
      </c>
      <c r="S239" s="127">
        <f t="shared" si="21"/>
        <v>5.4394823026740369E-2</v>
      </c>
      <c r="T239" s="127">
        <f t="shared" si="23"/>
        <v>0.1791179214137284</v>
      </c>
    </row>
    <row r="240" spans="11:20" x14ac:dyDescent="0.25">
      <c r="K240" s="25">
        <v>42947</v>
      </c>
      <c r="L240" s="26">
        <v>204.61187872971101</v>
      </c>
      <c r="M240" s="149">
        <v>175.51455727331501</v>
      </c>
      <c r="N240" s="150">
        <f t="shared" si="18"/>
        <v>-4.4578945618763965E-3</v>
      </c>
      <c r="O240" s="150">
        <f t="shared" si="20"/>
        <v>-6.7313433154327917E-3</v>
      </c>
      <c r="P240" s="150">
        <f t="shared" si="22"/>
        <v>5.5735144984461416E-2</v>
      </c>
      <c r="Q240" s="153">
        <v>212.25339715669</v>
      </c>
      <c r="R240" s="127">
        <f t="shared" si="19"/>
        <v>1.8263549347666386E-2</v>
      </c>
      <c r="S240" s="127">
        <f t="shared" si="21"/>
        <v>6.3960766754393328E-2</v>
      </c>
      <c r="T240" s="127">
        <f t="shared" si="23"/>
        <v>0.17091849723886687</v>
      </c>
    </row>
    <row r="241" spans="11:20" x14ac:dyDescent="0.25">
      <c r="K241" s="25">
        <v>42978</v>
      </c>
      <c r="L241" s="26">
        <v>204.82927705111999</v>
      </c>
      <c r="M241" s="149">
        <v>177.372813549808</v>
      </c>
      <c r="N241" s="150">
        <f t="shared" si="18"/>
        <v>1.0587476647873073E-2</v>
      </c>
      <c r="O241" s="150">
        <f t="shared" si="20"/>
        <v>5.2356949525538266E-3</v>
      </c>
      <c r="P241" s="150">
        <f t="shared" si="22"/>
        <v>5.0161623221187446E-2</v>
      </c>
      <c r="Q241" s="153">
        <v>211.808122742107</v>
      </c>
      <c r="R241" s="127">
        <f t="shared" si="19"/>
        <v>-2.0978435235798898E-3</v>
      </c>
      <c r="S241" s="127">
        <f t="shared" si="21"/>
        <v>4.6203317685203249E-2</v>
      </c>
      <c r="T241" s="127">
        <f t="shared" si="23"/>
        <v>0.15241068008853564</v>
      </c>
    </row>
    <row r="242" spans="11:20" x14ac:dyDescent="0.25">
      <c r="K242" s="25">
        <v>43008</v>
      </c>
      <c r="L242" s="26">
        <v>202.775174170051</v>
      </c>
      <c r="M242" s="149">
        <v>178.94415896629701</v>
      </c>
      <c r="N242" s="150">
        <f t="shared" si="18"/>
        <v>8.858998090187864E-3</v>
      </c>
      <c r="O242" s="150">
        <f t="shared" si="20"/>
        <v>1.4995266151901943E-2</v>
      </c>
      <c r="P242" s="150">
        <f t="shared" si="22"/>
        <v>5.0701914569017292E-2</v>
      </c>
      <c r="Q242" s="153">
        <v>208.40548076298199</v>
      </c>
      <c r="R242" s="127">
        <f t="shared" si="19"/>
        <v>-1.6064737910301941E-2</v>
      </c>
      <c r="S242" s="127">
        <f t="shared" si="21"/>
        <v>-1.9642847665868324E-4</v>
      </c>
      <c r="T242" s="127">
        <f t="shared" si="23"/>
        <v>0.1247239404963616</v>
      </c>
    </row>
    <row r="243" spans="11:20" x14ac:dyDescent="0.25">
      <c r="K243" s="25">
        <v>43039</v>
      </c>
      <c r="L243" s="26">
        <v>202.22708616336001</v>
      </c>
      <c r="M243" s="149">
        <v>181.861317379263</v>
      </c>
      <c r="N243" s="150">
        <f t="shared" si="18"/>
        <v>1.6302059982384876E-2</v>
      </c>
      <c r="O243" s="150">
        <f t="shared" si="20"/>
        <v>3.6160875795987035E-2</v>
      </c>
      <c r="P243" s="150">
        <f t="shared" si="22"/>
        <v>7.680485166582951E-2</v>
      </c>
      <c r="Q243" s="153">
        <v>206.530257744853</v>
      </c>
      <c r="R243" s="127">
        <f t="shared" si="19"/>
        <v>-8.9979544264561229E-3</v>
      </c>
      <c r="S243" s="127">
        <f t="shared" si="21"/>
        <v>-2.6963711716764927E-2</v>
      </c>
      <c r="T243" s="127">
        <f t="shared" si="23"/>
        <v>0.1211162136751438</v>
      </c>
    </row>
    <row r="244" spans="11:20" x14ac:dyDescent="0.25">
      <c r="K244" s="25">
        <v>43069</v>
      </c>
      <c r="L244" s="26">
        <v>203.97343826293499</v>
      </c>
      <c r="M244" s="149">
        <v>181.248810220454</v>
      </c>
      <c r="N244" s="150">
        <f t="shared" si="18"/>
        <v>-3.3679903326095939E-3</v>
      </c>
      <c r="O244" s="150">
        <f t="shared" si="20"/>
        <v>2.1852259052978162E-2</v>
      </c>
      <c r="P244" s="150">
        <f t="shared" si="22"/>
        <v>8.4615536053890272E-2</v>
      </c>
      <c r="Q244" s="153">
        <v>208.99137909613799</v>
      </c>
      <c r="R244" s="127">
        <f t="shared" si="19"/>
        <v>1.1916517115499126E-2</v>
      </c>
      <c r="S244" s="127">
        <f t="shared" si="21"/>
        <v>-1.329856291393805E-2</v>
      </c>
      <c r="T244" s="127">
        <f t="shared" si="23"/>
        <v>0.13581743211028208</v>
      </c>
    </row>
    <row r="245" spans="11:20" x14ac:dyDescent="0.25">
      <c r="K245" s="25">
        <v>43100</v>
      </c>
      <c r="L245" s="26">
        <v>207.08860186598801</v>
      </c>
      <c r="M245" s="149">
        <v>181.790435244771</v>
      </c>
      <c r="N245" s="150">
        <f t="shared" si="18"/>
        <v>2.9882956123035154E-3</v>
      </c>
      <c r="O245" s="150">
        <f t="shared" si="20"/>
        <v>1.5905946832330375E-2</v>
      </c>
      <c r="P245" s="150">
        <f t="shared" si="22"/>
        <v>9.8663430972855126E-2</v>
      </c>
      <c r="Q245" s="153">
        <v>212.833104149044</v>
      </c>
      <c r="R245" s="127">
        <f t="shared" si="19"/>
        <v>1.8382217819323365E-2</v>
      </c>
      <c r="S245" s="127">
        <f t="shared" si="21"/>
        <v>2.1245234865476137E-2</v>
      </c>
      <c r="T245" s="127">
        <f t="shared" si="23"/>
        <v>0.14589659376786623</v>
      </c>
    </row>
    <row r="246" spans="11:20" x14ac:dyDescent="0.25">
      <c r="K246" s="25">
        <v>43131</v>
      </c>
      <c r="L246" s="26">
        <v>209.56565298535301</v>
      </c>
      <c r="M246" s="149">
        <v>182.969938591827</v>
      </c>
      <c r="N246" s="150">
        <f t="shared" si="18"/>
        <v>6.4882585569909779E-3</v>
      </c>
      <c r="O246" s="150">
        <f t="shared" si="20"/>
        <v>6.0959704270262538E-3</v>
      </c>
      <c r="P246" s="150">
        <f t="shared" si="22"/>
        <v>9.6160994705755787E-2</v>
      </c>
      <c r="Q246" s="153">
        <v>215.503342944727</v>
      </c>
      <c r="R246" s="127">
        <f t="shared" si="19"/>
        <v>1.2546162902426383E-2</v>
      </c>
      <c r="S246" s="127">
        <f t="shared" si="21"/>
        <v>4.3446830976985984E-2</v>
      </c>
      <c r="T246" s="127">
        <f t="shared" si="23"/>
        <v>0.1340520460970569</v>
      </c>
    </row>
    <row r="247" spans="11:20" x14ac:dyDescent="0.25">
      <c r="K247" s="25">
        <v>43159</v>
      </c>
      <c r="L247" s="26">
        <v>208.891322949608</v>
      </c>
      <c r="M247" s="149">
        <v>188.42572339193299</v>
      </c>
      <c r="N247" s="150">
        <f t="shared" si="18"/>
        <v>2.9817929885612937E-2</v>
      </c>
      <c r="O247" s="150">
        <f t="shared" si="20"/>
        <v>3.9597022252171765E-2</v>
      </c>
      <c r="P247" s="150">
        <f t="shared" si="22"/>
        <v>0.10505835657344442</v>
      </c>
      <c r="Q247" s="153">
        <v>212.858577279282</v>
      </c>
      <c r="R247" s="127">
        <f t="shared" si="19"/>
        <v>-1.2272504125949157E-2</v>
      </c>
      <c r="S247" s="127">
        <f t="shared" si="21"/>
        <v>1.8504103852843956E-2</v>
      </c>
      <c r="T247" s="127">
        <f t="shared" si="23"/>
        <v>9.1151147234017849E-2</v>
      </c>
    </row>
    <row r="248" spans="11:20" x14ac:dyDescent="0.25">
      <c r="K248" s="25">
        <v>43190</v>
      </c>
      <c r="L248" s="26">
        <v>206.552573564705</v>
      </c>
      <c r="M248" s="149">
        <v>191.414071339451</v>
      </c>
      <c r="N248" s="150">
        <f t="shared" si="18"/>
        <v>1.5859554065779768E-2</v>
      </c>
      <c r="O248" s="150">
        <f t="shared" si="20"/>
        <v>5.2938077197088429E-2</v>
      </c>
      <c r="P248" s="150">
        <f t="shared" si="22"/>
        <v>9.5582898952021766E-2</v>
      </c>
      <c r="Q248" s="153">
        <v>208.94970769664101</v>
      </c>
      <c r="R248" s="127">
        <f t="shared" si="19"/>
        <v>-1.8363693080182264E-2</v>
      </c>
      <c r="S248" s="127">
        <f t="shared" si="21"/>
        <v>-1.8246205015567063E-2</v>
      </c>
      <c r="T248" s="127">
        <f t="shared" si="23"/>
        <v>5.6940599766205136E-2</v>
      </c>
    </row>
    <row r="249" spans="11:20" x14ac:dyDescent="0.25">
      <c r="K249" s="25">
        <v>43220</v>
      </c>
      <c r="L249" s="26">
        <v>205.793545917247</v>
      </c>
      <c r="M249" s="149">
        <v>191.07206128988099</v>
      </c>
      <c r="N249" s="150">
        <f t="shared" si="18"/>
        <v>-1.786755002789131E-3</v>
      </c>
      <c r="O249" s="150">
        <f t="shared" si="20"/>
        <v>4.4281168592007703E-2</v>
      </c>
      <c r="P249" s="150">
        <f t="shared" si="22"/>
        <v>8.131138861497833E-2</v>
      </c>
      <c r="Q249" s="153">
        <v>208.194355784821</v>
      </c>
      <c r="R249" s="127">
        <f t="shared" si="19"/>
        <v>-3.6149938669292059E-3</v>
      </c>
      <c r="S249" s="127">
        <f t="shared" si="21"/>
        <v>-3.3915887614702211E-2</v>
      </c>
      <c r="T249" s="127">
        <f t="shared" si="23"/>
        <v>4.3614045202919671E-2</v>
      </c>
    </row>
    <row r="250" spans="11:20" x14ac:dyDescent="0.25">
      <c r="K250" s="25">
        <v>43251</v>
      </c>
      <c r="L250" s="26">
        <v>207.71993615954</v>
      </c>
      <c r="M250" s="149">
        <v>188.14345520641899</v>
      </c>
      <c r="N250" s="150">
        <f t="shared" si="18"/>
        <v>-1.5327233420164621E-2</v>
      </c>
      <c r="O250" s="150">
        <f t="shared" si="20"/>
        <v>-1.4980342409346425E-3</v>
      </c>
      <c r="P250" s="150">
        <f t="shared" si="22"/>
        <v>6.6276805109652059E-2</v>
      </c>
      <c r="Q250" s="153">
        <v>211.398083555597</v>
      </c>
      <c r="R250" s="127">
        <f t="shared" si="19"/>
        <v>1.5388158620818659E-2</v>
      </c>
      <c r="S250" s="127">
        <f t="shared" si="21"/>
        <v>-6.8613336721158324E-3</v>
      </c>
      <c r="T250" s="127">
        <f t="shared" si="23"/>
        <v>4.4177973464434084E-2</v>
      </c>
    </row>
    <row r="251" spans="11:20" x14ac:dyDescent="0.25">
      <c r="K251" s="25">
        <v>43281</v>
      </c>
      <c r="L251" s="26">
        <v>212.48268698944099</v>
      </c>
      <c r="M251" s="149">
        <v>187.88818872609701</v>
      </c>
      <c r="N251" s="150">
        <f t="shared" si="18"/>
        <v>-1.3567651345719467E-3</v>
      </c>
      <c r="O251" s="150">
        <f t="shared" si="20"/>
        <v>-1.8420185040112558E-2</v>
      </c>
      <c r="P251" s="150">
        <f t="shared" si="22"/>
        <v>6.5727002348044294E-2</v>
      </c>
      <c r="Q251" s="153">
        <v>217.63288886363901</v>
      </c>
      <c r="R251" s="127">
        <f t="shared" si="19"/>
        <v>2.9493196925800325E-2</v>
      </c>
      <c r="S251" s="127">
        <f t="shared" si="21"/>
        <v>4.1556321196699164E-2</v>
      </c>
      <c r="T251" s="127">
        <f t="shared" si="23"/>
        <v>4.4071100098717286E-2</v>
      </c>
    </row>
    <row r="252" spans="11:20" x14ac:dyDescent="0.25">
      <c r="K252" s="25">
        <v>43312</v>
      </c>
      <c r="L252" s="26">
        <v>214.99664828520901</v>
      </c>
      <c r="M252" s="149">
        <v>190.57610221901899</v>
      </c>
      <c r="N252" s="150">
        <f t="shared" si="18"/>
        <v>1.4305920511269665E-2</v>
      </c>
      <c r="O252" s="150">
        <f t="shared" si="20"/>
        <v>-2.5956650465478459E-3</v>
      </c>
      <c r="P252" s="150">
        <f t="shared" si="22"/>
        <v>8.5813650899907001E-2</v>
      </c>
      <c r="Q252" s="153">
        <v>220.16320815364</v>
      </c>
      <c r="R252" s="127">
        <f t="shared" si="19"/>
        <v>1.1626548281433724E-2</v>
      </c>
      <c r="S252" s="127">
        <f t="shared" si="21"/>
        <v>5.7488841730125362E-2</v>
      </c>
      <c r="T252" s="127">
        <f t="shared" si="23"/>
        <v>3.7265886449444174E-2</v>
      </c>
    </row>
    <row r="253" spans="11:20" x14ac:dyDescent="0.25">
      <c r="K253" s="25">
        <v>43343</v>
      </c>
      <c r="L253" s="26">
        <v>216.33495680529501</v>
      </c>
      <c r="M253" s="149">
        <v>194.850293741391</v>
      </c>
      <c r="N253" s="150">
        <f t="shared" si="18"/>
        <v>2.2427741320157235E-2</v>
      </c>
      <c r="O253" s="150">
        <f t="shared" si="20"/>
        <v>3.5647471912396256E-2</v>
      </c>
      <c r="P253" s="150">
        <f t="shared" si="22"/>
        <v>9.8535281939783559E-2</v>
      </c>
      <c r="Q253" s="153">
        <v>220.64955113901999</v>
      </c>
      <c r="R253" s="127">
        <f t="shared" si="19"/>
        <v>2.2090111670274304E-3</v>
      </c>
      <c r="S253" s="127">
        <f t="shared" si="21"/>
        <v>4.3763251907578793E-2</v>
      </c>
      <c r="T253" s="127">
        <f t="shared" si="23"/>
        <v>4.1742631408324682E-2</v>
      </c>
    </row>
    <row r="254" spans="11:20" x14ac:dyDescent="0.25">
      <c r="K254" s="25">
        <v>43373</v>
      </c>
      <c r="L254" s="26">
        <v>214.74358993535901</v>
      </c>
      <c r="M254" s="149">
        <v>197.583607775529</v>
      </c>
      <c r="N254" s="150">
        <f t="shared" si="18"/>
        <v>1.4027764503992568E-2</v>
      </c>
      <c r="O254" s="150">
        <f t="shared" si="20"/>
        <v>5.1602067778544258E-2</v>
      </c>
      <c r="P254" s="150">
        <f t="shared" si="22"/>
        <v>0.10416349389053048</v>
      </c>
      <c r="Q254" s="153">
        <v>217.839603430208</v>
      </c>
      <c r="R254" s="127">
        <f t="shared" si="19"/>
        <v>-1.2734889757566648E-2</v>
      </c>
      <c r="S254" s="127">
        <f t="shared" si="21"/>
        <v>9.4983146916960415E-4</v>
      </c>
      <c r="T254" s="127">
        <f t="shared" si="23"/>
        <v>4.5268112108603153E-2</v>
      </c>
    </row>
    <row r="255" spans="11:20" x14ac:dyDescent="0.25">
      <c r="K255" s="25">
        <v>43404</v>
      </c>
      <c r="L255" s="26">
        <v>214.99472122697699</v>
      </c>
      <c r="M255" s="149">
        <v>198.02058838005101</v>
      </c>
      <c r="N255" s="150">
        <f t="shared" si="18"/>
        <v>2.2116237750777756E-3</v>
      </c>
      <c r="O255" s="150">
        <f t="shared" si="20"/>
        <v>3.9063062337566734E-2</v>
      </c>
      <c r="P255" s="150">
        <f t="shared" si="22"/>
        <v>8.8854910069130488E-2</v>
      </c>
      <c r="Q255" s="153">
        <v>218.11611483828901</v>
      </c>
      <c r="R255" s="127">
        <f t="shared" si="19"/>
        <v>1.2693348855163933E-3</v>
      </c>
      <c r="S255" s="127">
        <f t="shared" si="21"/>
        <v>-9.298071791915552E-3</v>
      </c>
      <c r="T255" s="127">
        <f t="shared" si="23"/>
        <v>5.6097625693902753E-2</v>
      </c>
    </row>
    <row r="256" spans="11:20" x14ac:dyDescent="0.25">
      <c r="K256" s="25">
        <v>43434</v>
      </c>
      <c r="L256" s="26">
        <v>215.98449172618399</v>
      </c>
      <c r="M256" s="149">
        <v>196.50530581622999</v>
      </c>
      <c r="N256" s="150">
        <f t="shared" si="18"/>
        <v>-7.6521465581791404E-3</v>
      </c>
      <c r="O256" s="150">
        <f t="shared" si="20"/>
        <v>8.4937622780059119E-3</v>
      </c>
      <c r="P256" s="150">
        <f t="shared" si="22"/>
        <v>8.4174321349858472E-2</v>
      </c>
      <c r="Q256" s="153">
        <v>219.84707392368199</v>
      </c>
      <c r="R256" s="127">
        <f t="shared" si="19"/>
        <v>7.9359523099717943E-3</v>
      </c>
      <c r="S256" s="127">
        <f t="shared" si="21"/>
        <v>-3.6368857819810696E-3</v>
      </c>
      <c r="T256" s="127">
        <f t="shared" si="23"/>
        <v>5.1943266150467737E-2</v>
      </c>
    </row>
    <row r="257" spans="11:20" x14ac:dyDescent="0.25">
      <c r="K257" s="25">
        <v>43465</v>
      </c>
      <c r="L257" s="26">
        <v>218.00654994717999</v>
      </c>
      <c r="M257" s="149">
        <v>195.498711772409</v>
      </c>
      <c r="N257" s="150">
        <f t="shared" si="18"/>
        <v>-5.1224776839479125E-3</v>
      </c>
      <c r="O257" s="150">
        <f t="shared" si="20"/>
        <v>-1.0551968488644148E-2</v>
      </c>
      <c r="P257" s="150">
        <f t="shared" si="22"/>
        <v>7.5407028478591487E-2</v>
      </c>
      <c r="Q257" s="153">
        <v>222.775321520212</v>
      </c>
      <c r="R257" s="127">
        <f t="shared" si="19"/>
        <v>1.3319474961702271E-2</v>
      </c>
      <c r="S257" s="127">
        <f t="shared" si="21"/>
        <v>2.2657579302770348E-2</v>
      </c>
      <c r="T257" s="127">
        <f t="shared" si="23"/>
        <v>4.6713679297773147E-2</v>
      </c>
    </row>
    <row r="258" spans="11:20" x14ac:dyDescent="0.25">
      <c r="K258" s="25">
        <v>43496</v>
      </c>
      <c r="L258" s="26">
        <v>219.67169861448599</v>
      </c>
      <c r="M258" s="149">
        <v>196.54487877584199</v>
      </c>
      <c r="N258" s="150">
        <f t="shared" si="18"/>
        <v>5.3512731308986705E-3</v>
      </c>
      <c r="O258" s="150">
        <f t="shared" si="20"/>
        <v>-7.4523039057775575E-3</v>
      </c>
      <c r="P258" s="150">
        <f t="shared" si="22"/>
        <v>7.419218855561982E-2</v>
      </c>
      <c r="Q258" s="153">
        <v>224.40228033814199</v>
      </c>
      <c r="R258" s="127">
        <f t="shared" si="19"/>
        <v>7.3031375595271619E-3</v>
      </c>
      <c r="S258" s="127">
        <f t="shared" si="21"/>
        <v>2.8820270820033356E-2</v>
      </c>
      <c r="T258" s="127">
        <f t="shared" si="23"/>
        <v>4.1293732486077595E-2</v>
      </c>
    </row>
    <row r="259" spans="11:20" x14ac:dyDescent="0.25">
      <c r="K259" s="25">
        <v>43524</v>
      </c>
      <c r="L259" s="26">
        <v>219.968966734216</v>
      </c>
      <c r="M259" s="149">
        <v>200.228789745706</v>
      </c>
      <c r="N259" s="150">
        <f t="shared" si="18"/>
        <v>1.8743357714578135E-2</v>
      </c>
      <c r="O259" s="150">
        <f t="shared" si="20"/>
        <v>1.8948515990495407E-2</v>
      </c>
      <c r="P259" s="150">
        <f t="shared" si="22"/>
        <v>6.2640419478301013E-2</v>
      </c>
      <c r="Q259" s="153">
        <v>223.58951252322501</v>
      </c>
      <c r="R259" s="127">
        <f t="shared" si="19"/>
        <v>-3.6219231537766294E-3</v>
      </c>
      <c r="S259" s="127">
        <f t="shared" si="21"/>
        <v>1.7022917488736633E-2</v>
      </c>
      <c r="T259" s="127">
        <f t="shared" si="23"/>
        <v>5.0413450005650562E-2</v>
      </c>
    </row>
    <row r="260" spans="11:20" x14ac:dyDescent="0.25">
      <c r="K260" s="25">
        <v>43555</v>
      </c>
      <c r="L260" s="26">
        <v>220.466141018006</v>
      </c>
      <c r="M260" s="149">
        <v>204.08817342576299</v>
      </c>
      <c r="N260" s="150">
        <f t="shared" si="18"/>
        <v>1.9274868938470302E-2</v>
      </c>
      <c r="O260" s="150">
        <f t="shared" si="20"/>
        <v>4.3936154747420852E-2</v>
      </c>
      <c r="P260" s="150">
        <f t="shared" si="22"/>
        <v>6.6213011392646903E-2</v>
      </c>
      <c r="Q260" s="153">
        <v>223.04755454409701</v>
      </c>
      <c r="R260" s="127">
        <f t="shared" si="19"/>
        <v>-2.4238971363725881E-3</v>
      </c>
      <c r="S260" s="127">
        <f t="shared" si="21"/>
        <v>1.2220070967794427E-3</v>
      </c>
      <c r="T260" s="127">
        <f t="shared" si="23"/>
        <v>6.7470048189412379E-2</v>
      </c>
    </row>
    <row r="261" spans="11:20" x14ac:dyDescent="0.25">
      <c r="K261" s="25">
        <v>43585</v>
      </c>
      <c r="L261" s="26">
        <v>220.67027395567999</v>
      </c>
      <c r="M261" s="149">
        <v>204.88639180522</v>
      </c>
      <c r="N261" s="150">
        <f t="shared" si="18"/>
        <v>3.9111447079875905E-3</v>
      </c>
      <c r="O261" s="150">
        <f t="shared" si="20"/>
        <v>4.2440754912222545E-2</v>
      </c>
      <c r="P261" s="150">
        <f t="shared" si="22"/>
        <v>7.2299060480542465E-2</v>
      </c>
      <c r="Q261" s="153">
        <v>223.129434690404</v>
      </c>
      <c r="R261" s="127">
        <f t="shared" si="19"/>
        <v>3.6709726082562177E-4</v>
      </c>
      <c r="S261" s="127">
        <f t="shared" si="21"/>
        <v>-5.6721600414220141E-3</v>
      </c>
      <c r="T261" s="127">
        <f t="shared" si="23"/>
        <v>7.1736233430934826E-2</v>
      </c>
    </row>
    <row r="262" spans="11:20" x14ac:dyDescent="0.25">
      <c r="K262" s="25">
        <v>43616</v>
      </c>
      <c r="L262" s="26">
        <v>222.14405532155001</v>
      </c>
      <c r="M262" s="149">
        <v>205.64013599302001</v>
      </c>
      <c r="N262" s="150">
        <f t="shared" si="18"/>
        <v>3.6788396787064137E-3</v>
      </c>
      <c r="O262" s="150">
        <f t="shared" si="20"/>
        <v>2.7025815089760652E-2</v>
      </c>
      <c r="P262" s="150">
        <f t="shared" si="22"/>
        <v>9.2996489127962434E-2</v>
      </c>
      <c r="Q262" s="153">
        <v>224.71465120637399</v>
      </c>
      <c r="R262" s="127">
        <f t="shared" si="19"/>
        <v>7.1044706323462048E-3</v>
      </c>
      <c r="S262" s="127">
        <f t="shared" si="21"/>
        <v>5.0321621548867768E-3</v>
      </c>
      <c r="T262" s="127">
        <f t="shared" si="23"/>
        <v>6.2992849446881438E-2</v>
      </c>
    </row>
    <row r="263" spans="11:20" x14ac:dyDescent="0.25">
      <c r="K263" s="25">
        <v>43646</v>
      </c>
      <c r="L263" s="26">
        <v>223.758725548081</v>
      </c>
      <c r="M263" s="149">
        <v>206.35856359407899</v>
      </c>
      <c r="N263" s="150">
        <f t="shared" si="18"/>
        <v>3.4936156679228336E-3</v>
      </c>
      <c r="O263" s="150">
        <f t="shared" si="20"/>
        <v>1.1124555285129567E-2</v>
      </c>
      <c r="P263" s="150">
        <f t="shared" si="22"/>
        <v>9.8305140909671795E-2</v>
      </c>
      <c r="Q263" s="153">
        <v>226.601966890303</v>
      </c>
      <c r="R263" s="127">
        <f t="shared" si="19"/>
        <v>8.398721106064988E-3</v>
      </c>
      <c r="S263" s="127">
        <f t="shared" si="21"/>
        <v>1.5935670550036418E-2</v>
      </c>
      <c r="T263" s="127">
        <f t="shared" si="23"/>
        <v>4.1211960533610759E-2</v>
      </c>
    </row>
    <row r="264" spans="11:20" x14ac:dyDescent="0.25">
      <c r="K264" s="25">
        <v>43677</v>
      </c>
      <c r="L264" s="26">
        <v>225.86147595355999</v>
      </c>
      <c r="M264" s="149">
        <v>206.87454678231299</v>
      </c>
      <c r="N264" s="150">
        <f t="shared" ref="N264:N326" si="24">M264/M263-1</f>
        <v>2.5004205265208856E-3</v>
      </c>
      <c r="O264" s="150">
        <f t="shared" si="20"/>
        <v>9.7036946162001314E-3</v>
      </c>
      <c r="P264" s="150">
        <f t="shared" si="22"/>
        <v>8.5521974547275947E-2</v>
      </c>
      <c r="Q264" s="153">
        <v>229.08351374862801</v>
      </c>
      <c r="R264" s="127">
        <f t="shared" ref="R264:R326" si="25">Q264/Q263-1</f>
        <v>1.0951126737246408E-2</v>
      </c>
      <c r="S264" s="127">
        <f t="shared" si="21"/>
        <v>2.6684417797613325E-2</v>
      </c>
      <c r="T264" s="127">
        <f t="shared" si="23"/>
        <v>4.0516786023407692E-2</v>
      </c>
    </row>
    <row r="265" spans="11:20" x14ac:dyDescent="0.25">
      <c r="K265" s="25">
        <v>43708</v>
      </c>
      <c r="L265" s="26">
        <v>227.48598930794299</v>
      </c>
      <c r="M265" s="149">
        <v>204.518033144827</v>
      </c>
      <c r="N265" s="150">
        <f t="shared" si="24"/>
        <v>-1.1391027432512857E-2</v>
      </c>
      <c r="O265" s="150">
        <f t="shared" si="20"/>
        <v>-5.4566334668787464E-3</v>
      </c>
      <c r="P265" s="150">
        <f t="shared" si="22"/>
        <v>4.9616242386923082E-2</v>
      </c>
      <c r="Q265" s="153">
        <v>232.07114243651901</v>
      </c>
      <c r="R265" s="127">
        <f t="shared" si="25"/>
        <v>1.3041657337111268E-2</v>
      </c>
      <c r="S265" s="127">
        <f t="shared" si="21"/>
        <v>3.2737034237206641E-2</v>
      </c>
      <c r="T265" s="127">
        <f t="shared" si="23"/>
        <v>5.1763492101114084E-2</v>
      </c>
    </row>
    <row r="266" spans="11:20" x14ac:dyDescent="0.25">
      <c r="K266" s="25">
        <v>43738</v>
      </c>
      <c r="L266" s="26">
        <v>227.90980574869201</v>
      </c>
      <c r="M266" s="149">
        <v>203.04902414090199</v>
      </c>
      <c r="N266" s="150">
        <f t="shared" si="24"/>
        <v>-7.1827847223855379E-3</v>
      </c>
      <c r="O266" s="150">
        <f t="shared" ref="O266:O326" si="26">M266/M263-1</f>
        <v>-1.6037810089079119E-2</v>
      </c>
      <c r="P266" s="150">
        <f t="shared" si="22"/>
        <v>2.7661284389452812E-2</v>
      </c>
      <c r="Q266" s="153">
        <v>232.98089917632299</v>
      </c>
      <c r="R266" s="127">
        <f t="shared" si="25"/>
        <v>3.9201631458889441E-3</v>
      </c>
      <c r="S266" s="127">
        <f t="shared" ref="S266:S326" si="27">Q266/Q263-1</f>
        <v>2.815038357150712E-2</v>
      </c>
      <c r="T266" s="127">
        <f t="shared" si="23"/>
        <v>6.9506625552437695E-2</v>
      </c>
    </row>
    <row r="267" spans="11:20" x14ac:dyDescent="0.25">
      <c r="K267" s="25">
        <v>43769</v>
      </c>
      <c r="L267" s="26">
        <v>226.978924175662</v>
      </c>
      <c r="M267" s="149">
        <v>202.55321931399999</v>
      </c>
      <c r="N267" s="150">
        <f t="shared" si="24"/>
        <v>-2.4417986198148611E-3</v>
      </c>
      <c r="O267" s="150">
        <f t="shared" si="26"/>
        <v>-2.088863775426264E-2</v>
      </c>
      <c r="P267" s="150">
        <f t="shared" si="22"/>
        <v>2.2889695314154634E-2</v>
      </c>
      <c r="Q267" s="153">
        <v>231.96593105821</v>
      </c>
      <c r="R267" s="127">
        <f t="shared" si="25"/>
        <v>-4.3564434754148618E-3</v>
      </c>
      <c r="S267" s="127">
        <f t="shared" si="27"/>
        <v>1.2582386494843334E-2</v>
      </c>
      <c r="T267" s="127">
        <f t="shared" si="23"/>
        <v>6.3497445982793277E-2</v>
      </c>
    </row>
    <row r="268" spans="11:20" x14ac:dyDescent="0.25">
      <c r="K268" s="25">
        <v>43799</v>
      </c>
      <c r="L268" s="26">
        <v>225.94230803134801</v>
      </c>
      <c r="M268" s="149">
        <v>206.18699279223</v>
      </c>
      <c r="N268" s="150">
        <f t="shared" si="24"/>
        <v>1.7939845589898473E-2</v>
      </c>
      <c r="O268" s="150">
        <f t="shared" si="26"/>
        <v>8.1604522678992986E-3</v>
      </c>
      <c r="P268" s="150">
        <f t="shared" si="22"/>
        <v>4.926934128208349E-2</v>
      </c>
      <c r="Q268" s="153">
        <v>229.459569771221</v>
      </c>
      <c r="R268" s="127">
        <f t="shared" si="25"/>
        <v>-1.0804868092289199E-2</v>
      </c>
      <c r="S268" s="127">
        <f t="shared" si="27"/>
        <v>-1.1253327914358735E-2</v>
      </c>
      <c r="T268" s="127">
        <f t="shared" si="23"/>
        <v>4.3723555997274177E-2</v>
      </c>
    </row>
    <row r="269" spans="11:20" x14ac:dyDescent="0.25">
      <c r="K269" s="25">
        <v>43830</v>
      </c>
      <c r="L269" s="26">
        <v>227.05854234294401</v>
      </c>
      <c r="M269" s="149">
        <v>210.23683524874099</v>
      </c>
      <c r="N269" s="150">
        <f t="shared" si="24"/>
        <v>1.9641600091582445E-2</v>
      </c>
      <c r="O269" s="150">
        <f t="shared" si="26"/>
        <v>3.5399387602331744E-2</v>
      </c>
      <c r="P269" s="150">
        <f t="shared" si="22"/>
        <v>7.5387317607951587E-2</v>
      </c>
      <c r="Q269" s="153">
        <v>229.72855421414599</v>
      </c>
      <c r="R269" s="127">
        <f t="shared" si="25"/>
        <v>1.1722520145627247E-3</v>
      </c>
      <c r="S269" s="127">
        <f t="shared" si="27"/>
        <v>-1.3959706455230037E-2</v>
      </c>
      <c r="T269" s="127">
        <f t="shared" si="23"/>
        <v>3.1211862456242079E-2</v>
      </c>
    </row>
    <row r="270" spans="11:20" x14ac:dyDescent="0.25">
      <c r="K270" s="25">
        <v>43861</v>
      </c>
      <c r="L270" s="26">
        <v>230.06299034718</v>
      </c>
      <c r="M270" s="149">
        <v>216.611752780009</v>
      </c>
      <c r="N270" s="150">
        <f t="shared" si="24"/>
        <v>3.0322552771142819E-2</v>
      </c>
      <c r="O270" s="150">
        <f t="shared" si="26"/>
        <v>6.9406615770521762E-2</v>
      </c>
      <c r="P270" s="150">
        <f t="shared" si="22"/>
        <v>0.10209817792837605</v>
      </c>
      <c r="Q270" s="153">
        <v>231.90646990978999</v>
      </c>
      <c r="R270" s="127">
        <f t="shared" si="25"/>
        <v>9.4803874211206729E-3</v>
      </c>
      <c r="S270" s="127">
        <f t="shared" si="27"/>
        <v>-2.5633569614624818E-4</v>
      </c>
      <c r="T270" s="127">
        <f t="shared" si="23"/>
        <v>3.344079017530599E-2</v>
      </c>
    </row>
    <row r="271" spans="11:20" x14ac:dyDescent="0.25">
      <c r="K271" s="25">
        <v>43890</v>
      </c>
      <c r="L271" s="26">
        <v>234.122488694141</v>
      </c>
      <c r="M271" s="149">
        <v>220.792511942906</v>
      </c>
      <c r="N271" s="150">
        <f t="shared" si="24"/>
        <v>1.9300703259360841E-2</v>
      </c>
      <c r="O271" s="150">
        <f t="shared" si="26"/>
        <v>7.0836278044918544E-2</v>
      </c>
      <c r="P271" s="150">
        <f t="shared" si="22"/>
        <v>0.10270112616330684</v>
      </c>
      <c r="Q271" s="153">
        <v>235.96299005798099</v>
      </c>
      <c r="R271" s="127">
        <f t="shared" si="25"/>
        <v>1.7492052506206335E-2</v>
      </c>
      <c r="S271" s="127">
        <f t="shared" si="27"/>
        <v>2.8342336269714608E-2</v>
      </c>
      <c r="T271" s="127">
        <f t="shared" si="23"/>
        <v>5.5340151669549753E-2</v>
      </c>
    </row>
    <row r="272" spans="11:20" x14ac:dyDescent="0.25">
      <c r="K272" s="25">
        <v>43921</v>
      </c>
      <c r="L272" s="26">
        <v>235.88307102356299</v>
      </c>
      <c r="M272" s="149">
        <v>222.227605217855</v>
      </c>
      <c r="N272" s="150">
        <f t="shared" si="24"/>
        <v>6.4997370713373304E-3</v>
      </c>
      <c r="O272" s="150">
        <f t="shared" si="26"/>
        <v>5.7034581760742276E-2</v>
      </c>
      <c r="P272" s="150">
        <f t="shared" si="22"/>
        <v>8.8880367184481779E-2</v>
      </c>
      <c r="Q272" s="153">
        <v>237.91218262476801</v>
      </c>
      <c r="R272" s="127">
        <f t="shared" si="25"/>
        <v>8.2605859770976675E-3</v>
      </c>
      <c r="S272" s="127">
        <f t="shared" si="27"/>
        <v>3.5623035362828626E-2</v>
      </c>
      <c r="T272" s="127">
        <f t="shared" si="23"/>
        <v>6.6643313400381654E-2</v>
      </c>
    </row>
    <row r="273" spans="11:20" x14ac:dyDescent="0.25">
      <c r="K273" s="25">
        <v>43951</v>
      </c>
      <c r="L273" s="26">
        <v>235.094699336839</v>
      </c>
      <c r="M273" s="149">
        <v>215.57381718096499</v>
      </c>
      <c r="N273" s="150">
        <f t="shared" si="24"/>
        <v>-2.994132088300705E-2</v>
      </c>
      <c r="O273" s="150">
        <f t="shared" si="26"/>
        <v>-4.7916864423239725E-3</v>
      </c>
      <c r="P273" s="150">
        <f t="shared" si="22"/>
        <v>5.2162690169805126E-2</v>
      </c>
      <c r="Q273" s="153">
        <v>238.393476997356</v>
      </c>
      <c r="R273" s="127">
        <f t="shared" si="25"/>
        <v>2.022991707604449E-3</v>
      </c>
      <c r="S273" s="127">
        <f t="shared" si="27"/>
        <v>2.7972514480037569E-2</v>
      </c>
      <c r="T273" s="127">
        <f t="shared" si="23"/>
        <v>6.8408913992594078E-2</v>
      </c>
    </row>
    <row r="274" spans="11:20" x14ac:dyDescent="0.25">
      <c r="K274" s="25">
        <v>43982</v>
      </c>
      <c r="L274" s="26">
        <v>232.399218753257</v>
      </c>
      <c r="M274" s="149">
        <v>208.043790233339</v>
      </c>
      <c r="N274" s="150">
        <f t="shared" si="24"/>
        <v>-3.4930155461805779E-2</v>
      </c>
      <c r="O274" s="150">
        <f t="shared" si="26"/>
        <v>-5.7740734037500574E-2</v>
      </c>
      <c r="P274" s="150">
        <f t="shared" si="22"/>
        <v>1.168864350683263E-2</v>
      </c>
      <c r="Q274" s="153">
        <v>236.78457518985601</v>
      </c>
      <c r="R274" s="127">
        <f t="shared" si="25"/>
        <v>-6.748933854082928E-3</v>
      </c>
      <c r="S274" s="127">
        <f t="shared" si="27"/>
        <v>3.4818389598858523E-3</v>
      </c>
      <c r="T274" s="127">
        <f t="shared" si="23"/>
        <v>5.3712225343051756E-2</v>
      </c>
    </row>
    <row r="275" spans="11:20" x14ac:dyDescent="0.25">
      <c r="K275" s="25">
        <v>44012</v>
      </c>
      <c r="L275" s="26">
        <v>231.088690014755</v>
      </c>
      <c r="M275" s="149">
        <v>206.30620630911301</v>
      </c>
      <c r="N275" s="150">
        <f t="shared" si="24"/>
        <v>-8.3520105179641924E-3</v>
      </c>
      <c r="O275" s="150">
        <f t="shared" si="26"/>
        <v>-7.1644559608757263E-2</v>
      </c>
      <c r="P275" s="150">
        <f t="shared" ref="P275:P326" si="28">M275/M263-1</f>
        <v>-2.5371995256262547E-4</v>
      </c>
      <c r="Q275" s="153">
        <v>235.52338589608499</v>
      </c>
      <c r="R275" s="127">
        <f t="shared" si="25"/>
        <v>-5.3263152498839172E-3</v>
      </c>
      <c r="S275" s="127">
        <f t="shared" si="27"/>
        <v>-1.0040665855479136E-2</v>
      </c>
      <c r="T275" s="127">
        <f t="shared" ref="T275:T326" si="29">Q275/Q263-1</f>
        <v>3.9370439401793966E-2</v>
      </c>
    </row>
    <row r="276" spans="11:20" x14ac:dyDescent="0.25">
      <c r="K276" s="25">
        <v>44043</v>
      </c>
      <c r="L276" s="26">
        <v>230.70902867142999</v>
      </c>
      <c r="M276" s="149">
        <v>206.98172722198299</v>
      </c>
      <c r="N276" s="150">
        <f t="shared" si="24"/>
        <v>3.2743605970719791E-3</v>
      </c>
      <c r="O276" s="150">
        <f t="shared" si="26"/>
        <v>-3.9856834523504858E-2</v>
      </c>
      <c r="P276" s="150">
        <f t="shared" si="28"/>
        <v>5.1809389476398238E-4</v>
      </c>
      <c r="Q276" s="153">
        <v>235.03933385651601</v>
      </c>
      <c r="R276" s="127">
        <f t="shared" si="25"/>
        <v>-2.0552185836125725E-3</v>
      </c>
      <c r="S276" s="127">
        <f t="shared" si="27"/>
        <v>-1.4069777340749989E-2</v>
      </c>
      <c r="T276" s="127">
        <f t="shared" si="29"/>
        <v>2.5998466718226032E-2</v>
      </c>
    </row>
    <row r="277" spans="11:20" x14ac:dyDescent="0.25">
      <c r="K277" s="25">
        <v>44074</v>
      </c>
      <c r="L277" s="26">
        <v>232.83933220133099</v>
      </c>
      <c r="M277" s="149">
        <v>210.61963409744499</v>
      </c>
      <c r="N277" s="150">
        <f t="shared" si="24"/>
        <v>1.7575980857288176E-2</v>
      </c>
      <c r="O277" s="150">
        <f t="shared" si="26"/>
        <v>1.2381258105406356E-2</v>
      </c>
      <c r="P277" s="150">
        <f t="shared" si="28"/>
        <v>2.9834048659646673E-2</v>
      </c>
      <c r="Q277" s="153">
        <v>236.75054278717599</v>
      </c>
      <c r="R277" s="127">
        <f t="shared" si="25"/>
        <v>7.2805215305138393E-3</v>
      </c>
      <c r="S277" s="127">
        <f t="shared" si="27"/>
        <v>-1.4372727891054371E-4</v>
      </c>
      <c r="T277" s="127">
        <f t="shared" si="29"/>
        <v>2.0163645947220532E-2</v>
      </c>
    </row>
    <row r="278" spans="11:20" x14ac:dyDescent="0.25">
      <c r="K278" s="25">
        <v>44104</v>
      </c>
      <c r="L278" s="26">
        <v>236.41392355434101</v>
      </c>
      <c r="M278" s="149">
        <v>212.74749616658099</v>
      </c>
      <c r="N278" s="150">
        <f t="shared" si="24"/>
        <v>1.0102866611910954E-2</v>
      </c>
      <c r="O278" s="150">
        <f t="shared" si="26"/>
        <v>3.1221987804946894E-2</v>
      </c>
      <c r="P278" s="150">
        <f t="shared" si="28"/>
        <v>4.776418929720605E-2</v>
      </c>
      <c r="Q278" s="153">
        <v>240.63043690631201</v>
      </c>
      <c r="R278" s="127">
        <f t="shared" si="25"/>
        <v>1.6388110766123232E-2</v>
      </c>
      <c r="S278" s="127">
        <f t="shared" si="27"/>
        <v>2.1683838277020584E-2</v>
      </c>
      <c r="T278" s="127">
        <f t="shared" si="29"/>
        <v>3.2833325637565469E-2</v>
      </c>
    </row>
    <row r="279" spans="11:20" x14ac:dyDescent="0.25">
      <c r="K279" s="25">
        <v>44135</v>
      </c>
      <c r="L279" s="26">
        <v>242.32772720401499</v>
      </c>
      <c r="M279" s="149">
        <v>219.80244251940201</v>
      </c>
      <c r="N279" s="150">
        <f t="shared" si="24"/>
        <v>3.3161125183334805E-2</v>
      </c>
      <c r="O279" s="150">
        <f t="shared" si="26"/>
        <v>6.1941290516283498E-2</v>
      </c>
      <c r="P279" s="150">
        <f t="shared" si="28"/>
        <v>8.5158968412455183E-2</v>
      </c>
      <c r="Q279" s="153">
        <v>246.04974420718099</v>
      </c>
      <c r="R279" s="127">
        <f t="shared" si="25"/>
        <v>2.252128770800077E-2</v>
      </c>
      <c r="S279" s="127">
        <f t="shared" si="27"/>
        <v>4.6844969180292573E-2</v>
      </c>
      <c r="T279" s="127">
        <f t="shared" si="29"/>
        <v>6.0715007090574646E-2</v>
      </c>
    </row>
    <row r="280" spans="11:20" x14ac:dyDescent="0.25">
      <c r="K280" s="25">
        <v>44165</v>
      </c>
      <c r="L280" s="26">
        <v>246.606823542315</v>
      </c>
      <c r="M280" s="149">
        <v>225.08315170268901</v>
      </c>
      <c r="N280" s="150">
        <f t="shared" si="24"/>
        <v>2.4024797553470645E-2</v>
      </c>
      <c r="O280" s="150">
        <f t="shared" si="26"/>
        <v>6.8671269263303136E-2</v>
      </c>
      <c r="P280" s="150">
        <f t="shared" si="28"/>
        <v>9.1645736981576853E-2</v>
      </c>
      <c r="Q280" s="153">
        <v>250.091688862989</v>
      </c>
      <c r="R280" s="127">
        <f t="shared" si="25"/>
        <v>1.6427347522070868E-2</v>
      </c>
      <c r="S280" s="127">
        <f t="shared" si="27"/>
        <v>5.6351068592082942E-2</v>
      </c>
      <c r="T280" s="127">
        <f t="shared" si="29"/>
        <v>8.9916141272028627E-2</v>
      </c>
    </row>
    <row r="281" spans="11:20" x14ac:dyDescent="0.25">
      <c r="K281" s="25">
        <v>44196</v>
      </c>
      <c r="L281" s="26">
        <v>248.56230205623899</v>
      </c>
      <c r="M281" s="149">
        <v>231.00389243572101</v>
      </c>
      <c r="N281" s="150">
        <f t="shared" si="24"/>
        <v>2.6304682017482373E-2</v>
      </c>
      <c r="O281" s="150">
        <f t="shared" si="26"/>
        <v>8.5812508246138286E-2</v>
      </c>
      <c r="P281" s="150">
        <f t="shared" si="28"/>
        <v>9.8779346456626227E-2</v>
      </c>
      <c r="Q281" s="153">
        <v>251.167918244775</v>
      </c>
      <c r="R281" s="127">
        <f t="shared" si="25"/>
        <v>4.3033392540110516E-3</v>
      </c>
      <c r="S281" s="127">
        <f t="shared" si="27"/>
        <v>4.379114077977464E-2</v>
      </c>
      <c r="T281" s="127">
        <f t="shared" si="29"/>
        <v>9.3324768024456661E-2</v>
      </c>
    </row>
    <row r="282" spans="11:20" x14ac:dyDescent="0.25">
      <c r="K282" s="25">
        <v>44227</v>
      </c>
      <c r="L282" s="28">
        <v>247.61344358551599</v>
      </c>
      <c r="M282" s="149">
        <v>231.157449384307</v>
      </c>
      <c r="N282" s="150">
        <f t="shared" si="24"/>
        <v>6.6473749410400629E-4</v>
      </c>
      <c r="O282" s="150">
        <f t="shared" si="26"/>
        <v>5.1660057707969775E-2</v>
      </c>
      <c r="P282" s="150">
        <f t="shared" si="28"/>
        <v>6.7151003662625053E-2</v>
      </c>
      <c r="Q282" s="153">
        <v>250.284520017348</v>
      </c>
      <c r="R282" s="127">
        <f t="shared" si="25"/>
        <v>-3.5171618795919457E-3</v>
      </c>
      <c r="S282" s="127">
        <f t="shared" si="27"/>
        <v>1.7211055527865948E-2</v>
      </c>
      <c r="T282" s="127">
        <f t="shared" si="29"/>
        <v>7.9247681682649729E-2</v>
      </c>
    </row>
    <row r="283" spans="11:20" x14ac:dyDescent="0.25">
      <c r="K283" s="25">
        <v>44255</v>
      </c>
      <c r="L283" s="28">
        <v>246.88689538816001</v>
      </c>
      <c r="M283" s="149">
        <v>230.79160052199799</v>
      </c>
      <c r="N283" s="150">
        <f t="shared" si="24"/>
        <v>-1.582682553746162E-3</v>
      </c>
      <c r="O283" s="150">
        <f t="shared" si="26"/>
        <v>2.5361510962176537E-2</v>
      </c>
      <c r="P283" s="150">
        <f t="shared" si="28"/>
        <v>4.5287263101013275E-2</v>
      </c>
      <c r="Q283" s="153">
        <v>249.67494331013799</v>
      </c>
      <c r="R283" s="127">
        <f t="shared" si="25"/>
        <v>-2.4355349950039296E-3</v>
      </c>
      <c r="S283" s="127">
        <f t="shared" si="27"/>
        <v>-1.6663710607325299E-3</v>
      </c>
      <c r="T283" s="127">
        <f t="shared" si="29"/>
        <v>5.8110609840923422E-2</v>
      </c>
    </row>
    <row r="284" spans="11:20" x14ac:dyDescent="0.25">
      <c r="K284" s="25">
        <v>44286</v>
      </c>
      <c r="L284" s="28">
        <v>248.940697759606</v>
      </c>
      <c r="M284" s="149">
        <v>230.927877377078</v>
      </c>
      <c r="N284" s="150">
        <f t="shared" si="24"/>
        <v>5.9047580055682225E-4</v>
      </c>
      <c r="O284" s="150">
        <f t="shared" si="26"/>
        <v>-3.2906397308507529E-4</v>
      </c>
      <c r="P284" s="150">
        <f t="shared" si="28"/>
        <v>3.9150276360553571E-2</v>
      </c>
      <c r="Q284" s="153">
        <v>252.079439657671</v>
      </c>
      <c r="R284" s="127">
        <f t="shared" si="25"/>
        <v>9.6305072333437991E-3</v>
      </c>
      <c r="S284" s="127">
        <f t="shared" si="27"/>
        <v>3.6291315358503162E-3</v>
      </c>
      <c r="T284" s="127">
        <f t="shared" si="29"/>
        <v>5.9548262205838309E-2</v>
      </c>
    </row>
    <row r="285" spans="11:20" x14ac:dyDescent="0.25">
      <c r="K285" s="25">
        <v>44316</v>
      </c>
      <c r="L285" s="28">
        <v>252.88187857195501</v>
      </c>
      <c r="M285" s="149">
        <v>234.73007304931099</v>
      </c>
      <c r="N285" s="150">
        <f t="shared" si="24"/>
        <v>1.6464862170037842E-2</v>
      </c>
      <c r="O285" s="150">
        <f t="shared" si="26"/>
        <v>1.5455368946662773E-2</v>
      </c>
      <c r="P285" s="150">
        <f t="shared" si="28"/>
        <v>8.8861699991447107E-2</v>
      </c>
      <c r="Q285" s="153">
        <v>255.92669859984301</v>
      </c>
      <c r="R285" s="127">
        <f t="shared" si="25"/>
        <v>1.5262089392917844E-2</v>
      </c>
      <c r="S285" s="127">
        <f t="shared" si="27"/>
        <v>2.2543058524370219E-2</v>
      </c>
      <c r="T285" s="127">
        <f t="shared" si="29"/>
        <v>7.3547405001695765E-2</v>
      </c>
    </row>
    <row r="286" spans="11:20" x14ac:dyDescent="0.25">
      <c r="K286" s="25">
        <v>44347</v>
      </c>
      <c r="L286" s="28">
        <v>257.1573032901</v>
      </c>
      <c r="M286" s="149">
        <v>239.02814198904801</v>
      </c>
      <c r="N286" s="150">
        <f t="shared" si="24"/>
        <v>1.831068718167228E-2</v>
      </c>
      <c r="O286" s="150">
        <f t="shared" si="26"/>
        <v>3.5688220231675949E-2</v>
      </c>
      <c r="P286" s="150">
        <f t="shared" si="28"/>
        <v>0.14893187497188642</v>
      </c>
      <c r="Q286" s="153">
        <v>259.92914705181801</v>
      </c>
      <c r="R286" s="127">
        <f t="shared" si="25"/>
        <v>1.5639042248706714E-2</v>
      </c>
      <c r="S286" s="127">
        <f t="shared" si="27"/>
        <v>4.1070215560007561E-2</v>
      </c>
      <c r="T286" s="127">
        <f t="shared" si="29"/>
        <v>9.7745268429771937E-2</v>
      </c>
    </row>
    <row r="287" spans="11:20" x14ac:dyDescent="0.25">
      <c r="K287" s="25">
        <v>44377</v>
      </c>
      <c r="L287" s="28">
        <v>261.156046694243</v>
      </c>
      <c r="M287" s="149">
        <v>242.01916297413601</v>
      </c>
      <c r="N287" s="150">
        <f t="shared" si="24"/>
        <v>1.2513258732626653E-2</v>
      </c>
      <c r="O287" s="150">
        <f t="shared" si="26"/>
        <v>4.8029219005669255E-2</v>
      </c>
      <c r="P287" s="150">
        <f t="shared" si="28"/>
        <v>0.17310655507626138</v>
      </c>
      <c r="Q287" s="153">
        <v>264.06093257282402</v>
      </c>
      <c r="R287" s="127">
        <f t="shared" si="25"/>
        <v>1.5895814562813637E-2</v>
      </c>
      <c r="S287" s="127">
        <f t="shared" si="27"/>
        <v>4.7530623407542105E-2</v>
      </c>
      <c r="T287" s="127">
        <f t="shared" si="29"/>
        <v>0.12116650993345535</v>
      </c>
    </row>
    <row r="288" spans="11:20" x14ac:dyDescent="0.25">
      <c r="K288" s="25">
        <v>44408</v>
      </c>
      <c r="L288" s="28">
        <v>264.79904619750499</v>
      </c>
      <c r="M288" s="149">
        <v>247.10022081506901</v>
      </c>
      <c r="N288" s="150">
        <f t="shared" si="24"/>
        <v>2.099444431793196E-2</v>
      </c>
      <c r="O288" s="150">
        <f t="shared" si="26"/>
        <v>5.2699458595402815E-2</v>
      </c>
      <c r="P288" s="150">
        <f t="shared" si="28"/>
        <v>0.19382625766795281</v>
      </c>
      <c r="Q288" s="153">
        <v>267.50866062942799</v>
      </c>
      <c r="R288" s="127">
        <f t="shared" si="25"/>
        <v>1.3056562449476061E-2</v>
      </c>
      <c r="S288" s="127">
        <f t="shared" si="27"/>
        <v>4.5254997204078773E-2</v>
      </c>
      <c r="T288" s="127">
        <f t="shared" si="29"/>
        <v>0.13814422565005002</v>
      </c>
    </row>
    <row r="289" spans="11:20" x14ac:dyDescent="0.25">
      <c r="K289" s="25">
        <v>44439</v>
      </c>
      <c r="L289" s="28">
        <v>269.09004710479797</v>
      </c>
      <c r="M289" s="149">
        <v>253.67714973028001</v>
      </c>
      <c r="N289" s="150">
        <f t="shared" si="24"/>
        <v>2.6616442889110914E-2</v>
      </c>
      <c r="O289" s="150">
        <f t="shared" si="26"/>
        <v>6.1285703094756006E-2</v>
      </c>
      <c r="P289" s="150">
        <f t="shared" si="28"/>
        <v>0.20443258206836545</v>
      </c>
      <c r="Q289" s="153">
        <v>271.552130794069</v>
      </c>
      <c r="R289" s="127">
        <f t="shared" si="25"/>
        <v>1.5115286941091988E-2</v>
      </c>
      <c r="S289" s="127">
        <f t="shared" si="27"/>
        <v>4.4715969232699715E-2</v>
      </c>
      <c r="T289" s="127">
        <f t="shared" si="29"/>
        <v>0.14699686681680579</v>
      </c>
    </row>
    <row r="290" spans="11:20" x14ac:dyDescent="0.25">
      <c r="K290" s="25">
        <v>44469</v>
      </c>
      <c r="L290" s="28">
        <v>271.72274125775198</v>
      </c>
      <c r="M290" s="149">
        <v>260.91036709473002</v>
      </c>
      <c r="N290" s="150">
        <f t="shared" si="24"/>
        <v>2.8513476172925545E-2</v>
      </c>
      <c r="O290" s="150">
        <f t="shared" si="26"/>
        <v>7.8056645963249016E-2</v>
      </c>
      <c r="P290" s="150">
        <f t="shared" si="28"/>
        <v>0.22638513635167556</v>
      </c>
      <c r="Q290" s="153">
        <v>273.35722581498999</v>
      </c>
      <c r="R290" s="127">
        <f t="shared" si="25"/>
        <v>6.6473240907465314E-3</v>
      </c>
      <c r="S290" s="127">
        <f t="shared" si="27"/>
        <v>3.5205106456261515E-2</v>
      </c>
      <c r="T290" s="127">
        <f t="shared" si="29"/>
        <v>0.13600436141592498</v>
      </c>
    </row>
    <row r="291" spans="11:20" x14ac:dyDescent="0.25">
      <c r="K291" s="25">
        <v>44500</v>
      </c>
      <c r="L291" s="28">
        <v>277.421704286448</v>
      </c>
      <c r="M291" s="149">
        <v>267.81423148753498</v>
      </c>
      <c r="N291" s="150">
        <f t="shared" si="24"/>
        <v>2.6460674865780076E-2</v>
      </c>
      <c r="O291" s="150">
        <f t="shared" si="26"/>
        <v>8.3828377830420742E-2</v>
      </c>
      <c r="P291" s="150">
        <f t="shared" si="28"/>
        <v>0.21843155343414788</v>
      </c>
      <c r="Q291" s="153">
        <v>278.606265588116</v>
      </c>
      <c r="R291" s="127">
        <f t="shared" si="25"/>
        <v>1.9202125561073036E-2</v>
      </c>
      <c r="S291" s="127">
        <f t="shared" si="27"/>
        <v>4.148503055032382E-2</v>
      </c>
      <c r="T291" s="127">
        <f t="shared" si="29"/>
        <v>0.13231682676947432</v>
      </c>
    </row>
    <row r="292" spans="11:20" x14ac:dyDescent="0.25">
      <c r="K292" s="25">
        <v>44530</v>
      </c>
      <c r="L292" s="28">
        <v>282.16176887719803</v>
      </c>
      <c r="M292" s="149">
        <v>269.846566973108</v>
      </c>
      <c r="N292" s="150">
        <f t="shared" si="24"/>
        <v>7.5886015253361361E-3</v>
      </c>
      <c r="O292" s="150">
        <f t="shared" si="26"/>
        <v>6.3740140805034873E-2</v>
      </c>
      <c r="P292" s="150">
        <f t="shared" si="28"/>
        <v>0.19887501544116781</v>
      </c>
      <c r="Q292" s="153">
        <v>283.59847833520098</v>
      </c>
      <c r="R292" s="127">
        <f t="shared" si="25"/>
        <v>1.7918522889450506E-2</v>
      </c>
      <c r="S292" s="127">
        <f t="shared" si="27"/>
        <v>4.4361086417942008E-2</v>
      </c>
      <c r="T292" s="127">
        <f t="shared" si="29"/>
        <v>0.13397802071930687</v>
      </c>
    </row>
    <row r="293" spans="11:20" x14ac:dyDescent="0.25">
      <c r="K293" s="25">
        <v>44561</v>
      </c>
      <c r="L293" s="28">
        <v>286.02725578900697</v>
      </c>
      <c r="M293" s="149">
        <v>269.40191789714203</v>
      </c>
      <c r="N293" s="150">
        <f t="shared" si="24"/>
        <v>-1.6477848169559328E-3</v>
      </c>
      <c r="O293" s="150">
        <f t="shared" si="26"/>
        <v>3.2545854336746061E-2</v>
      </c>
      <c r="P293" s="150">
        <f t="shared" si="28"/>
        <v>0.16622241753829159</v>
      </c>
      <c r="Q293" s="153">
        <v>288.111260406817</v>
      </c>
      <c r="R293" s="127">
        <f t="shared" si="25"/>
        <v>1.591257505367194E-2</v>
      </c>
      <c r="S293" s="127">
        <f t="shared" si="27"/>
        <v>5.3973457434092653E-2</v>
      </c>
      <c r="T293" s="127">
        <f t="shared" si="29"/>
        <v>0.14708622988242848</v>
      </c>
    </row>
    <row r="294" spans="11:20" x14ac:dyDescent="0.25">
      <c r="K294" s="25">
        <v>44592</v>
      </c>
      <c r="L294" s="28">
        <v>284.83144545098702</v>
      </c>
      <c r="M294" s="149">
        <v>262.85725404604199</v>
      </c>
      <c r="N294" s="150">
        <f t="shared" si="24"/>
        <v>-2.4293308311185813E-2</v>
      </c>
      <c r="O294" s="150">
        <f t="shared" si="26"/>
        <v>-1.8509014304281646E-2</v>
      </c>
      <c r="P294" s="150">
        <f t="shared" si="28"/>
        <v>0.13713512043919907</v>
      </c>
      <c r="Q294" s="153">
        <v>288.35624096846402</v>
      </c>
      <c r="R294" s="127">
        <f t="shared" si="25"/>
        <v>8.5029846213258153E-4</v>
      </c>
      <c r="S294" s="127">
        <f t="shared" si="27"/>
        <v>3.4995535221602481E-2</v>
      </c>
      <c r="T294" s="127">
        <f t="shared" si="29"/>
        <v>0.15211376615891847</v>
      </c>
    </row>
    <row r="295" spans="11:20" x14ac:dyDescent="0.25">
      <c r="K295" s="25">
        <v>44620</v>
      </c>
      <c r="L295" s="28">
        <v>284.64763564429398</v>
      </c>
      <c r="M295" s="149">
        <v>261.08124567167903</v>
      </c>
      <c r="N295" s="150">
        <f t="shared" si="24"/>
        <v>-6.7565507400905167E-3</v>
      </c>
      <c r="O295" s="150">
        <f t="shared" si="26"/>
        <v>-3.2482611877372891E-2</v>
      </c>
      <c r="P295" s="150">
        <f t="shared" si="28"/>
        <v>0.13124240692110445</v>
      </c>
      <c r="Q295" s="153">
        <v>288.85500037499099</v>
      </c>
      <c r="R295" s="127">
        <f t="shared" si="25"/>
        <v>1.7296639908046529E-3</v>
      </c>
      <c r="S295" s="127">
        <f t="shared" si="27"/>
        <v>1.8535085486520275E-2</v>
      </c>
      <c r="T295" s="127">
        <f t="shared" si="29"/>
        <v>0.15692426538847681</v>
      </c>
    </row>
    <row r="296" spans="11:20" x14ac:dyDescent="0.25">
      <c r="K296" s="25">
        <v>44651</v>
      </c>
      <c r="L296" s="28">
        <v>288.02166395983699</v>
      </c>
      <c r="M296" s="149">
        <v>265.57412041511901</v>
      </c>
      <c r="N296" s="150">
        <f t="shared" si="24"/>
        <v>1.7208722640652541E-2</v>
      </c>
      <c r="O296" s="150">
        <f t="shared" si="26"/>
        <v>-1.4208501230805859E-2</v>
      </c>
      <c r="P296" s="150">
        <f t="shared" si="28"/>
        <v>0.15003057851464074</v>
      </c>
      <c r="Q296" s="153">
        <v>292.42434387049701</v>
      </c>
      <c r="R296" s="127">
        <f t="shared" si="25"/>
        <v>1.2356869331921816E-2</v>
      </c>
      <c r="S296" s="127">
        <f t="shared" si="27"/>
        <v>1.4970200948029255E-2</v>
      </c>
      <c r="T296" s="127">
        <f t="shared" si="29"/>
        <v>0.16004837311450393</v>
      </c>
    </row>
    <row r="297" spans="11:20" x14ac:dyDescent="0.25">
      <c r="K297" s="25">
        <v>44681</v>
      </c>
      <c r="L297" s="28">
        <v>296.67942711772099</v>
      </c>
      <c r="M297" s="149">
        <v>283.36440163914102</v>
      </c>
      <c r="N297" s="150">
        <f t="shared" si="24"/>
        <v>6.6988007702761143E-2</v>
      </c>
      <c r="O297" s="150">
        <f t="shared" si="26"/>
        <v>7.8016289364063018E-2</v>
      </c>
      <c r="P297" s="150">
        <f t="shared" si="28"/>
        <v>0.20719257638373922</v>
      </c>
      <c r="Q297" s="153">
        <v>299.32642570836498</v>
      </c>
      <c r="R297" s="127">
        <f t="shared" si="25"/>
        <v>2.3602965972369994E-2</v>
      </c>
      <c r="S297" s="127">
        <f t="shared" si="27"/>
        <v>3.8043860965369936E-2</v>
      </c>
      <c r="T297" s="127">
        <f t="shared" si="29"/>
        <v>0.16957874010784657</v>
      </c>
    </row>
    <row r="298" spans="11:20" x14ac:dyDescent="0.25">
      <c r="K298" s="25">
        <v>44712</v>
      </c>
      <c r="L298" s="28">
        <v>303.41649609201897</v>
      </c>
      <c r="M298" s="149">
        <v>293.53027038572299</v>
      </c>
      <c r="N298" s="150">
        <f t="shared" si="24"/>
        <v>3.5875602890754088E-2</v>
      </c>
      <c r="O298" s="150">
        <f t="shared" si="26"/>
        <v>0.12428707634883129</v>
      </c>
      <c r="P298" s="150">
        <f t="shared" si="28"/>
        <v>0.22801552964910798</v>
      </c>
      <c r="Q298" s="153">
        <v>305.00774020372199</v>
      </c>
      <c r="R298" s="127">
        <f t="shared" si="25"/>
        <v>1.8980330526822131E-2</v>
      </c>
      <c r="S298" s="127">
        <f t="shared" si="27"/>
        <v>5.5919889937032563E-2</v>
      </c>
      <c r="T298" s="127">
        <f t="shared" si="29"/>
        <v>0.17342646510865278</v>
      </c>
    </row>
    <row r="299" spans="11:20" x14ac:dyDescent="0.25">
      <c r="K299" s="25">
        <v>44742</v>
      </c>
      <c r="L299" s="28">
        <v>306.136510202203</v>
      </c>
      <c r="M299" s="149">
        <v>295.76732213571302</v>
      </c>
      <c r="N299" s="150">
        <f t="shared" si="24"/>
        <v>7.6211960935079759E-3</v>
      </c>
      <c r="O299" s="150">
        <f t="shared" si="26"/>
        <v>0.11369030112346423</v>
      </c>
      <c r="P299" s="150">
        <f t="shared" si="28"/>
        <v>0.22208224547624322</v>
      </c>
      <c r="Q299" s="153">
        <v>307.45313962966702</v>
      </c>
      <c r="R299" s="127">
        <f t="shared" si="25"/>
        <v>8.0174995700492691E-3</v>
      </c>
      <c r="S299" s="127">
        <f t="shared" si="27"/>
        <v>5.139379150261747E-2</v>
      </c>
      <c r="T299" s="127">
        <f t="shared" si="29"/>
        <v>0.16432649326070248</v>
      </c>
    </row>
    <row r="300" spans="11:20" x14ac:dyDescent="0.25">
      <c r="K300" s="25">
        <v>44773</v>
      </c>
      <c r="L300" s="28">
        <v>304.51939396224998</v>
      </c>
      <c r="M300" s="149">
        <v>287.35629621258897</v>
      </c>
      <c r="N300" s="150">
        <f t="shared" si="24"/>
        <v>-2.8437982473481727E-2</v>
      </c>
      <c r="O300" s="150">
        <f t="shared" si="26"/>
        <v>1.4087494937107703E-2</v>
      </c>
      <c r="P300" s="150">
        <f t="shared" si="28"/>
        <v>0.16291395962631627</v>
      </c>
      <c r="Q300" s="153">
        <v>307.06457678522003</v>
      </c>
      <c r="R300" s="127">
        <f t="shared" si="25"/>
        <v>-1.2638116004117794E-3</v>
      </c>
      <c r="S300" s="127">
        <f t="shared" si="27"/>
        <v>2.5851880797168159E-2</v>
      </c>
      <c r="T300" s="127">
        <f t="shared" si="29"/>
        <v>0.14786779636487246</v>
      </c>
    </row>
    <row r="301" spans="11:20" x14ac:dyDescent="0.25">
      <c r="K301" s="25">
        <v>44804</v>
      </c>
      <c r="L301" s="28">
        <v>305.16490955990201</v>
      </c>
      <c r="M301" s="149">
        <v>285.720663824903</v>
      </c>
      <c r="N301" s="150">
        <f t="shared" si="24"/>
        <v>-5.6920012167609446E-3</v>
      </c>
      <c r="O301" s="150">
        <f t="shared" si="26"/>
        <v>-2.6605796228639456E-2</v>
      </c>
      <c r="P301" s="150">
        <f t="shared" si="28"/>
        <v>0.12631612318528873</v>
      </c>
      <c r="Q301" s="153">
        <v>308.15341306132501</v>
      </c>
      <c r="R301" s="127">
        <f t="shared" si="25"/>
        <v>3.5459520844260961E-3</v>
      </c>
      <c r="S301" s="127">
        <f t="shared" si="27"/>
        <v>1.0313419769288235E-2</v>
      </c>
      <c r="T301" s="127">
        <f t="shared" si="29"/>
        <v>0.13478547253607265</v>
      </c>
    </row>
    <row r="302" spans="11:20" x14ac:dyDescent="0.25">
      <c r="K302" s="25">
        <v>44834</v>
      </c>
      <c r="L302" s="28">
        <v>304.38220468134699</v>
      </c>
      <c r="M302" s="149">
        <v>282.61958787356002</v>
      </c>
      <c r="N302" s="150">
        <f t="shared" si="24"/>
        <v>-1.0853523542292298E-2</v>
      </c>
      <c r="O302" s="150">
        <f t="shared" si="26"/>
        <v>-4.4452964469550604E-2</v>
      </c>
      <c r="P302" s="150">
        <f t="shared" si="28"/>
        <v>8.3205665687281494E-2</v>
      </c>
      <c r="Q302" s="153">
        <v>307.96377792897198</v>
      </c>
      <c r="R302" s="127">
        <f t="shared" si="25"/>
        <v>-6.1539195840509819E-4</v>
      </c>
      <c r="S302" s="127">
        <f t="shared" si="27"/>
        <v>1.6608654571557135E-3</v>
      </c>
      <c r="T302" s="127">
        <f t="shared" si="29"/>
        <v>0.12659827085530906</v>
      </c>
    </row>
    <row r="303" spans="11:20" x14ac:dyDescent="0.25">
      <c r="K303" s="25">
        <v>44865</v>
      </c>
      <c r="L303" s="28">
        <v>305.98842614616302</v>
      </c>
      <c r="M303" s="149">
        <v>286.31942808006499</v>
      </c>
      <c r="N303" s="150">
        <f t="shared" si="24"/>
        <v>1.3091237710530557E-2</v>
      </c>
      <c r="O303" s="150">
        <f t="shared" si="26"/>
        <v>-3.6083014229724153E-3</v>
      </c>
      <c r="P303" s="150">
        <f t="shared" si="28"/>
        <v>6.90971368091442E-2</v>
      </c>
      <c r="Q303" s="153">
        <v>309.50962724986402</v>
      </c>
      <c r="R303" s="127">
        <f t="shared" si="25"/>
        <v>5.0195816251110692E-3</v>
      </c>
      <c r="S303" s="127">
        <f t="shared" si="27"/>
        <v>7.9626588330121706E-3</v>
      </c>
      <c r="T303" s="127">
        <f t="shared" si="29"/>
        <v>0.1109212730607958</v>
      </c>
    </row>
    <row r="304" spans="11:20" x14ac:dyDescent="0.25">
      <c r="K304" s="25">
        <v>44895</v>
      </c>
      <c r="L304" s="28">
        <v>303.929843764917</v>
      </c>
      <c r="M304" s="149">
        <v>278.18165084246698</v>
      </c>
      <c r="N304" s="150">
        <f t="shared" si="24"/>
        <v>-2.8422022536739644E-2</v>
      </c>
      <c r="O304" s="150">
        <f t="shared" si="26"/>
        <v>-2.6385956414605394E-2</v>
      </c>
      <c r="P304" s="150">
        <f t="shared" si="28"/>
        <v>3.0888233868803017E-2</v>
      </c>
      <c r="Q304" s="153">
        <v>308.87797758197399</v>
      </c>
      <c r="R304" s="127">
        <f t="shared" si="25"/>
        <v>-2.040807820753554E-3</v>
      </c>
      <c r="S304" s="127">
        <f t="shared" si="27"/>
        <v>2.3513110351458533E-3</v>
      </c>
      <c r="T304" s="127">
        <f t="shared" si="29"/>
        <v>8.9138345858449153E-2</v>
      </c>
    </row>
    <row r="305" spans="11:20" x14ac:dyDescent="0.25">
      <c r="K305" s="25">
        <v>44926</v>
      </c>
      <c r="L305" s="28">
        <v>301.63858371824</v>
      </c>
      <c r="M305" s="149">
        <v>270.388198030051</v>
      </c>
      <c r="N305" s="150">
        <f t="shared" si="24"/>
        <v>-2.8015696897382258E-2</v>
      </c>
      <c r="O305" s="150">
        <f t="shared" si="26"/>
        <v>-4.3278634490759971E-2</v>
      </c>
      <c r="P305" s="150">
        <f t="shared" si="28"/>
        <v>3.6609989290630196E-3</v>
      </c>
      <c r="Q305" s="153">
        <v>307.99148455099999</v>
      </c>
      <c r="R305" s="127">
        <f t="shared" si="25"/>
        <v>-2.8700428496516439E-3</v>
      </c>
      <c r="S305" s="127">
        <f t="shared" si="27"/>
        <v>8.9967145533664805E-5</v>
      </c>
      <c r="T305" s="127">
        <f t="shared" si="29"/>
        <v>6.9001899183363635E-2</v>
      </c>
    </row>
    <row r="306" spans="11:20" x14ac:dyDescent="0.25">
      <c r="K306" s="25">
        <v>44957</v>
      </c>
      <c r="L306" s="28">
        <v>300.10459109576698</v>
      </c>
      <c r="M306" s="149">
        <v>260.29475124204902</v>
      </c>
      <c r="N306" s="150">
        <f t="shared" si="24"/>
        <v>-3.7329465048915322E-2</v>
      </c>
      <c r="O306" s="150">
        <f t="shared" si="26"/>
        <v>-9.0893855902571041E-2</v>
      </c>
      <c r="P306" s="150">
        <f t="shared" si="28"/>
        <v>-9.7486478480222072E-3</v>
      </c>
      <c r="Q306" s="153">
        <v>307.94081300047702</v>
      </c>
      <c r="R306" s="127">
        <f t="shared" si="25"/>
        <v>-1.6452256982635305E-4</v>
      </c>
      <c r="S306" s="127">
        <f t="shared" si="27"/>
        <v>-5.0687090522083533E-3</v>
      </c>
      <c r="T306" s="127">
        <f t="shared" si="29"/>
        <v>6.7917975231737149E-2</v>
      </c>
    </row>
    <row r="307" spans="11:20" x14ac:dyDescent="0.25">
      <c r="K307" s="25">
        <v>44985</v>
      </c>
      <c r="L307" s="28">
        <v>301.618742685146</v>
      </c>
      <c r="M307" s="149">
        <v>257.42741092722201</v>
      </c>
      <c r="N307" s="150">
        <f t="shared" si="24"/>
        <v>-1.1015743887054619E-2</v>
      </c>
      <c r="O307" s="150">
        <f t="shared" si="26"/>
        <v>-7.4606789672831408E-2</v>
      </c>
      <c r="P307" s="150">
        <f t="shared" si="28"/>
        <v>-1.3995010384820428E-2</v>
      </c>
      <c r="Q307" s="153">
        <v>309.82581395733501</v>
      </c>
      <c r="R307" s="127">
        <f t="shared" si="25"/>
        <v>6.121309281777787E-3</v>
      </c>
      <c r="S307" s="127">
        <f t="shared" si="27"/>
        <v>3.0686434260580597E-3</v>
      </c>
      <c r="T307" s="127">
        <f t="shared" si="29"/>
        <v>7.2599794205119306E-2</v>
      </c>
    </row>
    <row r="308" spans="11:20" x14ac:dyDescent="0.25">
      <c r="K308" s="25">
        <v>45016</v>
      </c>
      <c r="L308" s="28">
        <v>303.709690053624</v>
      </c>
      <c r="M308" s="149">
        <v>254.142545474364</v>
      </c>
      <c r="N308" s="150">
        <f t="shared" si="24"/>
        <v>-1.276035617584903E-2</v>
      </c>
      <c r="O308" s="150">
        <f t="shared" si="26"/>
        <v>-6.0082698409349433E-2</v>
      </c>
      <c r="P308" s="150">
        <f t="shared" si="28"/>
        <v>-4.3044762505044964E-2</v>
      </c>
      <c r="Q308" s="153">
        <v>312.095155323705</v>
      </c>
      <c r="R308" s="127">
        <f t="shared" si="25"/>
        <v>7.3245716274710215E-3</v>
      </c>
      <c r="S308" s="127">
        <f t="shared" si="27"/>
        <v>1.3323974780301118E-2</v>
      </c>
      <c r="T308" s="127">
        <f t="shared" si="29"/>
        <v>6.7268036555531818E-2</v>
      </c>
    </row>
    <row r="309" spans="11:20" x14ac:dyDescent="0.25">
      <c r="K309" s="25">
        <v>45046</v>
      </c>
      <c r="L309" s="28">
        <v>303.77213475380802</v>
      </c>
      <c r="M309" s="149">
        <v>254.395818203414</v>
      </c>
      <c r="N309" s="150">
        <f t="shared" si="24"/>
        <v>9.965774466342836E-4</v>
      </c>
      <c r="O309" s="150">
        <f t="shared" si="26"/>
        <v>-2.2662512442095273E-2</v>
      </c>
      <c r="P309" s="150">
        <f t="shared" si="28"/>
        <v>-0.10223084928154791</v>
      </c>
      <c r="Q309" s="153">
        <v>311.664418760741</v>
      </c>
      <c r="R309" s="127">
        <f t="shared" si="25"/>
        <v>-1.3801449834017765E-3</v>
      </c>
      <c r="S309" s="127">
        <f t="shared" si="27"/>
        <v>1.2091952748914059E-2</v>
      </c>
      <c r="T309" s="127">
        <f t="shared" si="29"/>
        <v>4.1219190798733596E-2</v>
      </c>
    </row>
    <row r="310" spans="11:20" x14ac:dyDescent="0.25">
      <c r="K310" s="25">
        <v>45077</v>
      </c>
      <c r="L310" s="28">
        <v>307.141670535782</v>
      </c>
      <c r="M310" s="149">
        <v>263.837663038637</v>
      </c>
      <c r="N310" s="150">
        <f t="shared" si="24"/>
        <v>3.711478003806401E-2</v>
      </c>
      <c r="O310" s="150">
        <f t="shared" si="26"/>
        <v>2.4901202588823113E-2</v>
      </c>
      <c r="P310" s="150">
        <f t="shared" si="28"/>
        <v>-0.10115688343852047</v>
      </c>
      <c r="Q310" s="153">
        <v>314.12282420199898</v>
      </c>
      <c r="R310" s="127">
        <f t="shared" si="25"/>
        <v>7.8879887894589551E-3</v>
      </c>
      <c r="S310" s="127">
        <f t="shared" si="27"/>
        <v>1.3869116294020989E-2</v>
      </c>
      <c r="T310" s="127">
        <f t="shared" si="29"/>
        <v>2.988476289876707E-2</v>
      </c>
    </row>
    <row r="311" spans="11:20" x14ac:dyDescent="0.25">
      <c r="K311" s="25">
        <v>45107</v>
      </c>
      <c r="L311" s="28">
        <v>308.55639749344601</v>
      </c>
      <c r="M311" s="149">
        <v>270.859906673458</v>
      </c>
      <c r="N311" s="150">
        <f t="shared" si="24"/>
        <v>2.6615774086024446E-2</v>
      </c>
      <c r="O311" s="150">
        <f t="shared" si="26"/>
        <v>6.5779467062040187E-2</v>
      </c>
      <c r="P311" s="150">
        <f t="shared" si="28"/>
        <v>-8.4212871396341149E-2</v>
      </c>
      <c r="Q311" s="153">
        <v>315.28259410683899</v>
      </c>
      <c r="R311" s="127">
        <f t="shared" si="25"/>
        <v>3.6920905311044194E-3</v>
      </c>
      <c r="S311" s="127">
        <f t="shared" si="27"/>
        <v>1.0213035123303849E-2</v>
      </c>
      <c r="T311" s="127">
        <f t="shared" si="29"/>
        <v>2.546552130384061E-2</v>
      </c>
    </row>
    <row r="312" spans="11:20" x14ac:dyDescent="0.25">
      <c r="K312" s="25">
        <v>45138</v>
      </c>
      <c r="L312" s="28">
        <v>313.61208873290502</v>
      </c>
      <c r="M312" s="149">
        <v>276.305473078548</v>
      </c>
      <c r="N312" s="150">
        <f t="shared" si="24"/>
        <v>2.0104734111331846E-2</v>
      </c>
      <c r="O312" s="150">
        <f t="shared" si="26"/>
        <v>8.6124272914011257E-2</v>
      </c>
      <c r="P312" s="150">
        <f t="shared" si="28"/>
        <v>-3.8456867936053407E-2</v>
      </c>
      <c r="Q312" s="153">
        <v>320.91204802948698</v>
      </c>
      <c r="R312" s="127">
        <f t="shared" si="25"/>
        <v>1.7855263905689478E-2</v>
      </c>
      <c r="S312" s="127">
        <f t="shared" si="27"/>
        <v>2.967175176915271E-2</v>
      </c>
      <c r="T312" s="127">
        <f t="shared" si="29"/>
        <v>4.5096283619691979E-2</v>
      </c>
    </row>
    <row r="313" spans="11:20" x14ac:dyDescent="0.25">
      <c r="K313" s="25">
        <v>45169</v>
      </c>
      <c r="L313" s="28">
        <v>314.80389027211498</v>
      </c>
      <c r="M313" s="149">
        <v>264.520315732531</v>
      </c>
      <c r="N313" s="150">
        <f t="shared" si="24"/>
        <v>-4.2652638091851047E-2</v>
      </c>
      <c r="O313" s="150">
        <f t="shared" si="26"/>
        <v>2.587396681852816E-3</v>
      </c>
      <c r="P313" s="150">
        <f t="shared" si="28"/>
        <v>-7.4199561937753677E-2</v>
      </c>
      <c r="Q313" s="153">
        <v>324.42031078017197</v>
      </c>
      <c r="R313" s="127">
        <f t="shared" si="25"/>
        <v>1.0932162791104094E-2</v>
      </c>
      <c r="S313" s="127">
        <f t="shared" si="27"/>
        <v>3.2781720348824761E-2</v>
      </c>
      <c r="T313" s="127">
        <f t="shared" si="29"/>
        <v>5.2788309424337765E-2</v>
      </c>
    </row>
    <row r="314" spans="11:20" x14ac:dyDescent="0.25">
      <c r="K314" s="25">
        <v>45199</v>
      </c>
      <c r="L314" s="28">
        <v>316.42675222844599</v>
      </c>
      <c r="M314" s="149">
        <v>253.795516456017</v>
      </c>
      <c r="N314" s="150">
        <f t="shared" si="24"/>
        <v>-4.0544331148305246E-2</v>
      </c>
      <c r="O314" s="150">
        <f t="shared" si="26"/>
        <v>-6.3000797818384413E-2</v>
      </c>
      <c r="P314" s="150">
        <f t="shared" si="28"/>
        <v>-0.101988937265164</v>
      </c>
      <c r="Q314" s="153">
        <v>327.77826663272401</v>
      </c>
      <c r="R314" s="127">
        <f t="shared" si="25"/>
        <v>1.0350633856668123E-2</v>
      </c>
      <c r="S314" s="127">
        <f t="shared" si="27"/>
        <v>3.963324572764293E-2</v>
      </c>
      <c r="T314" s="127">
        <f t="shared" si="29"/>
        <v>6.434032221906949E-2</v>
      </c>
    </row>
    <row r="315" spans="11:20" x14ac:dyDescent="0.25">
      <c r="K315" s="25">
        <v>45230</v>
      </c>
      <c r="L315" s="28">
        <v>312.24543953319397</v>
      </c>
      <c r="M315" s="149">
        <v>236.310644350437</v>
      </c>
      <c r="N315" s="150">
        <f t="shared" si="24"/>
        <v>-6.8893542130836427E-2</v>
      </c>
      <c r="O315" s="150">
        <f t="shared" si="26"/>
        <v>-0.14474859394747241</v>
      </c>
      <c r="P315" s="150">
        <f t="shared" si="28"/>
        <v>-0.17466081175477821</v>
      </c>
      <c r="Q315" s="153">
        <v>325.35697386272102</v>
      </c>
      <c r="R315" s="127">
        <f t="shared" si="25"/>
        <v>-7.386983874425268E-3</v>
      </c>
      <c r="S315" s="127">
        <f t="shared" si="27"/>
        <v>1.3850916039230832E-2</v>
      </c>
      <c r="T315" s="127">
        <f t="shared" si="29"/>
        <v>5.1201465859618045E-2</v>
      </c>
    </row>
    <row r="316" spans="11:20" x14ac:dyDescent="0.25">
      <c r="K316" s="25">
        <v>45260</v>
      </c>
      <c r="L316" s="28">
        <v>311.83753221287498</v>
      </c>
      <c r="M316" s="149">
        <v>237.714546540648</v>
      </c>
      <c r="N316" s="150">
        <f t="shared" si="24"/>
        <v>5.9409181252498833E-3</v>
      </c>
      <c r="O316" s="150">
        <f t="shared" si="26"/>
        <v>-0.10133727958720407</v>
      </c>
      <c r="P316" s="150">
        <f t="shared" si="28"/>
        <v>-0.1454700702913555</v>
      </c>
      <c r="Q316" s="153">
        <v>324.60730452908598</v>
      </c>
      <c r="R316" s="127">
        <f t="shared" si="25"/>
        <v>-2.3041440444161454E-3</v>
      </c>
      <c r="S316" s="127">
        <f t="shared" si="27"/>
        <v>5.7639347075499892E-4</v>
      </c>
      <c r="T316" s="127">
        <f t="shared" si="29"/>
        <v>5.0924080344761924E-2</v>
      </c>
    </row>
    <row r="317" spans="11:20" x14ac:dyDescent="0.25">
      <c r="K317" s="25">
        <v>45291</v>
      </c>
      <c r="L317" s="28">
        <v>308.383806267041</v>
      </c>
      <c r="M317" s="149">
        <v>235.00983373388499</v>
      </c>
      <c r="N317" s="150">
        <f t="shared" si="24"/>
        <v>-1.1377986101917092E-2</v>
      </c>
      <c r="O317" s="150">
        <f t="shared" si="26"/>
        <v>-7.4018970013552621E-2</v>
      </c>
      <c r="P317" s="150">
        <f t="shared" si="28"/>
        <v>-0.13084285687733332</v>
      </c>
      <c r="Q317" s="153">
        <v>321.91431356255299</v>
      </c>
      <c r="R317" s="127">
        <f t="shared" si="25"/>
        <v>-8.2961502374069296E-3</v>
      </c>
      <c r="S317" s="127">
        <f t="shared" si="27"/>
        <v>-1.7889999634239317E-2</v>
      </c>
      <c r="T317" s="127">
        <f t="shared" si="29"/>
        <v>4.5205240111914735E-2</v>
      </c>
    </row>
    <row r="318" spans="11:20" x14ac:dyDescent="0.25">
      <c r="K318" s="25">
        <v>45322</v>
      </c>
      <c r="L318" s="28">
        <v>311.349977287115</v>
      </c>
      <c r="M318" s="149">
        <v>247.31412626693</v>
      </c>
      <c r="N318" s="150">
        <f t="shared" si="24"/>
        <v>5.2356500736806977E-2</v>
      </c>
      <c r="O318" s="150">
        <f t="shared" si="26"/>
        <v>4.6563632149279721E-2</v>
      </c>
      <c r="P318" s="150">
        <f t="shared" si="28"/>
        <v>-4.9868946312514373E-2</v>
      </c>
      <c r="Q318" s="153">
        <v>323.46049705888902</v>
      </c>
      <c r="R318" s="127">
        <f t="shared" si="25"/>
        <v>4.8030902361089201E-3</v>
      </c>
      <c r="S318" s="127">
        <f t="shared" si="27"/>
        <v>-5.8289108769256082E-3</v>
      </c>
      <c r="T318" s="127">
        <f t="shared" si="29"/>
        <v>5.0398269418052033E-2</v>
      </c>
    </row>
    <row r="319" spans="11:20" x14ac:dyDescent="0.25">
      <c r="K319" s="25">
        <v>45351</v>
      </c>
      <c r="L319" s="28">
        <v>310.93933791004002</v>
      </c>
      <c r="M319" s="149">
        <v>244.88786060306001</v>
      </c>
      <c r="N319" s="150">
        <f t="shared" si="24"/>
        <v>-9.8104612967044869E-3</v>
      </c>
      <c r="O319" s="150">
        <f t="shared" si="26"/>
        <v>3.0176167873619875E-2</v>
      </c>
      <c r="P319" s="150">
        <f t="shared" si="28"/>
        <v>-4.8711014413717946E-2</v>
      </c>
      <c r="Q319" s="153">
        <v>323.82660050481797</v>
      </c>
      <c r="R319" s="127">
        <f t="shared" si="25"/>
        <v>1.1318335600725149E-3</v>
      </c>
      <c r="S319" s="127">
        <f t="shared" si="27"/>
        <v>-2.4050722623157883E-3</v>
      </c>
      <c r="T319" s="127">
        <f t="shared" si="29"/>
        <v>4.5189218963565647E-2</v>
      </c>
    </row>
    <row r="320" spans="11:20" x14ac:dyDescent="0.25">
      <c r="K320" s="25">
        <v>45382</v>
      </c>
      <c r="L320" s="28">
        <v>314.56136381239298</v>
      </c>
      <c r="M320" s="149">
        <v>252.90395394021701</v>
      </c>
      <c r="N320" s="150">
        <f t="shared" si="24"/>
        <v>3.2733730930625038E-2</v>
      </c>
      <c r="O320" s="150">
        <f t="shared" si="26"/>
        <v>7.6142006153642638E-2</v>
      </c>
      <c r="P320" s="150">
        <f t="shared" si="28"/>
        <v>-4.8736095400128132E-3</v>
      </c>
      <c r="Q320" s="153">
        <v>325.94984291123899</v>
      </c>
      <c r="R320" s="127">
        <f t="shared" si="25"/>
        <v>6.5567263563619527E-3</v>
      </c>
      <c r="S320" s="127">
        <f t="shared" si="27"/>
        <v>1.2536035766865128E-2</v>
      </c>
      <c r="T320" s="127">
        <f t="shared" si="29"/>
        <v>4.4392510909577965E-2</v>
      </c>
    </row>
    <row r="321" spans="11:20" x14ac:dyDescent="0.25">
      <c r="K321" s="25">
        <v>45412</v>
      </c>
      <c r="L321" s="28">
        <v>313.57063844638498</v>
      </c>
      <c r="M321" s="149">
        <v>245.63782677666899</v>
      </c>
      <c r="N321" s="150">
        <f t="shared" si="24"/>
        <v>-2.873077723911599E-2</v>
      </c>
      <c r="O321" s="150">
        <f t="shared" si="26"/>
        <v>-6.7780175583329605E-3</v>
      </c>
      <c r="P321" s="150">
        <f t="shared" si="28"/>
        <v>-3.4426632829876791E-2</v>
      </c>
      <c r="Q321" s="153">
        <v>326.06832318072099</v>
      </c>
      <c r="R321" s="127">
        <f t="shared" si="25"/>
        <v>3.634923349671304E-4</v>
      </c>
      <c r="S321" s="127">
        <f t="shared" si="27"/>
        <v>8.0622708044537639E-3</v>
      </c>
      <c r="T321" s="127">
        <f t="shared" si="29"/>
        <v>4.6216069441785024E-2</v>
      </c>
    </row>
    <row r="322" spans="11:20" x14ac:dyDescent="0.25">
      <c r="K322" s="25">
        <v>45443</v>
      </c>
      <c r="L322" s="28">
        <v>314.595833538823</v>
      </c>
      <c r="M322" s="149">
        <v>247.37792105046799</v>
      </c>
      <c r="N322" s="150">
        <f t="shared" si="24"/>
        <v>7.0839833450451195E-3</v>
      </c>
      <c r="O322" s="150">
        <f t="shared" si="26"/>
        <v>1.0168166120100741E-2</v>
      </c>
      <c r="P322" s="150">
        <f t="shared" si="28"/>
        <v>-6.238586939635915E-2</v>
      </c>
      <c r="Q322" s="153">
        <v>326.11701061663098</v>
      </c>
      <c r="R322" s="127">
        <f t="shared" si="25"/>
        <v>1.4931666908046815E-4</v>
      </c>
      <c r="S322" s="127">
        <f t="shared" si="27"/>
        <v>7.0729523400561156E-3</v>
      </c>
      <c r="T322" s="127">
        <f t="shared" si="29"/>
        <v>3.8183110205704196E-2</v>
      </c>
    </row>
    <row r="323" spans="11:20" x14ac:dyDescent="0.25">
      <c r="K323" s="25">
        <v>45473</v>
      </c>
      <c r="L323" s="28">
        <v>311.71136138492898</v>
      </c>
      <c r="M323" s="149">
        <v>239.95939676844301</v>
      </c>
      <c r="N323" s="150">
        <f t="shared" si="24"/>
        <v>-2.9988627321803296E-2</v>
      </c>
      <c r="O323" s="150">
        <f t="shared" si="26"/>
        <v>-5.1183688392763993E-2</v>
      </c>
      <c r="P323" s="150">
        <f t="shared" si="28"/>
        <v>-0.11408299694302071</v>
      </c>
      <c r="Q323" s="153">
        <v>324.638520682859</v>
      </c>
      <c r="R323" s="127">
        <f t="shared" si="25"/>
        <v>-4.5336179519627207E-3</v>
      </c>
      <c r="S323" s="127">
        <f t="shared" si="27"/>
        <v>-4.0230797986212652E-3</v>
      </c>
      <c r="T323" s="127">
        <f t="shared" si="29"/>
        <v>2.9674732290643435E-2</v>
      </c>
    </row>
    <row r="324" spans="11:20" x14ac:dyDescent="0.25">
      <c r="K324" s="25">
        <v>45504</v>
      </c>
      <c r="L324" s="28">
        <v>311.61431932860501</v>
      </c>
      <c r="M324" s="149">
        <v>244.02657095899599</v>
      </c>
      <c r="N324" s="150">
        <f t="shared" si="24"/>
        <v>1.6949426633530607E-2</v>
      </c>
      <c r="O324" s="150">
        <f t="shared" si="26"/>
        <v>-6.5594775805354333E-3</v>
      </c>
      <c r="P324" s="150">
        <f t="shared" si="28"/>
        <v>-0.11682324551846923</v>
      </c>
      <c r="Q324" s="153">
        <v>323.79665450363501</v>
      </c>
      <c r="R324" s="127">
        <f t="shared" si="25"/>
        <v>-2.5932417922961415E-3</v>
      </c>
      <c r="S324" s="127">
        <f t="shared" si="27"/>
        <v>-6.9668487111117505E-3</v>
      </c>
      <c r="T324" s="127">
        <f t="shared" si="29"/>
        <v>8.9887758713345089E-3</v>
      </c>
    </row>
    <row r="325" spans="11:20" x14ac:dyDescent="0.25">
      <c r="K325" s="25">
        <v>45535</v>
      </c>
      <c r="L325" s="28">
        <v>310.68744947435601</v>
      </c>
      <c r="M325" s="149">
        <v>240.90167039021</v>
      </c>
      <c r="N325" s="150">
        <f t="shared" si="24"/>
        <v>-1.2805575050722884E-2</v>
      </c>
      <c r="O325" s="150">
        <f t="shared" si="26"/>
        <v>-2.6179582368374588E-2</v>
      </c>
      <c r="P325" s="150">
        <f t="shared" si="28"/>
        <v>-8.9288587445218837E-2</v>
      </c>
      <c r="Q325" s="153">
        <v>324.69384383231301</v>
      </c>
      <c r="R325" s="127">
        <f t="shared" si="25"/>
        <v>2.7708418731298146E-3</v>
      </c>
      <c r="S325" s="127">
        <f t="shared" si="27"/>
        <v>-4.3639759288452984E-3</v>
      </c>
      <c r="T325" s="127">
        <f t="shared" si="29"/>
        <v>8.4314404200913629E-4</v>
      </c>
    </row>
    <row r="326" spans="11:20" x14ac:dyDescent="0.25">
      <c r="K326" s="25">
        <v>45565</v>
      </c>
      <c r="L326" s="28">
        <v>310.42357900108902</v>
      </c>
      <c r="M326" s="149">
        <v>238.800566405003</v>
      </c>
      <c r="N326" s="150">
        <f t="shared" si="24"/>
        <v>-8.7218323634022932E-3</v>
      </c>
      <c r="O326" s="150">
        <f t="shared" si="26"/>
        <v>-4.8292768653618312E-3</v>
      </c>
      <c r="P326" s="150">
        <f t="shared" si="28"/>
        <v>-5.9082801226761017E-2</v>
      </c>
      <c r="Q326" s="153">
        <v>325.75019853993501</v>
      </c>
      <c r="R326" s="127">
        <f t="shared" si="25"/>
        <v>3.2533869295272577E-3</v>
      </c>
      <c r="S326" s="127">
        <f t="shared" si="27"/>
        <v>3.4243559721061079E-3</v>
      </c>
      <c r="T326" s="127">
        <f t="shared" si="29"/>
        <v>-6.1873171568799235E-3</v>
      </c>
    </row>
    <row r="327" spans="11:20" x14ac:dyDescent="0.25">
      <c r="K327" s="25">
        <v>45596</v>
      </c>
      <c r="L327" s="28">
        <v>314.465048734118</v>
      </c>
      <c r="M327" s="149">
        <v>240.72066980087001</v>
      </c>
      <c r="N327" s="150">
        <f t="shared" ref="N327" si="30">M327/M326-1</f>
        <v>8.0406149146670103E-3</v>
      </c>
      <c r="O327" s="150">
        <f t="shared" ref="O327" si="31">M327/M324-1</f>
        <v>-1.3547299972843874E-2</v>
      </c>
      <c r="P327" s="150">
        <f t="shared" ref="P327" si="32">M327/M315-1</f>
        <v>1.8661983943021987E-2</v>
      </c>
      <c r="Q327" s="153">
        <v>330.12007955497802</v>
      </c>
      <c r="R327" s="127">
        <f t="shared" ref="R327" si="33">Q327/Q326-1</f>
        <v>1.3414822261442971E-2</v>
      </c>
      <c r="S327" s="127">
        <f t="shared" ref="S327" si="34">Q327/Q324-1</f>
        <v>1.9529000573018651E-2</v>
      </c>
      <c r="T327" s="127">
        <f t="shared" ref="T327" si="35">Q327/Q315-1</f>
        <v>1.4639629929268816E-2</v>
      </c>
    </row>
    <row r="328" spans="11:20" x14ac:dyDescent="0.25">
      <c r="L328" s="30"/>
    </row>
    <row r="329" spans="11:20" x14ac:dyDescent="0.25">
      <c r="K329" s="68"/>
      <c r="L329" s="155" t="s">
        <v>114</v>
      </c>
      <c r="M329" s="156" t="s">
        <v>115</v>
      </c>
      <c r="N329" s="27"/>
      <c r="O329" s="27"/>
      <c r="P329" s="27"/>
      <c r="Q329" s="156" t="s">
        <v>116</v>
      </c>
    </row>
    <row r="330" spans="11:20" x14ac:dyDescent="0.25">
      <c r="K330" s="68" t="s">
        <v>103</v>
      </c>
      <c r="L330" s="157">
        <f>MIN($L$138:$L$173)</f>
        <v>119.59616778131399</v>
      </c>
      <c r="M330" s="157">
        <f>MIN($M$138:$M$173)</f>
        <v>100.362887459959</v>
      </c>
      <c r="N330" s="25">
        <f>INDEX($K$138:$K$173,MATCH(M330,$M$138:$M$173,0),1)</f>
        <v>40237</v>
      </c>
      <c r="O330" s="27"/>
      <c r="P330" s="27"/>
      <c r="Q330" s="157">
        <f>MIN($Q$138:$Q$173)</f>
        <v>122.664539749715</v>
      </c>
      <c r="R330" s="25">
        <f>INDEX($K$138:$K$173,MATCH(Q330,$Q$138:$Q$173,0),1)</f>
        <v>40755</v>
      </c>
    </row>
    <row r="331" spans="11:20" x14ac:dyDescent="0.25">
      <c r="K331" s="68" t="s">
        <v>104</v>
      </c>
      <c r="L331" s="147">
        <f>L327/L330-1</f>
        <v>1.6293906783796697</v>
      </c>
      <c r="M331" s="147">
        <f>M327/M330-1</f>
        <v>1.3985028320045942</v>
      </c>
      <c r="N331" s="27"/>
      <c r="O331" s="27"/>
      <c r="P331" s="27"/>
      <c r="Q331" s="147">
        <f>Q327/Q330-1</f>
        <v>1.6912429641733118</v>
      </c>
    </row>
    <row r="332" spans="11:20" x14ac:dyDescent="0.25">
      <c r="K332" s="68" t="s">
        <v>105</v>
      </c>
      <c r="L332" s="147">
        <f>L327/L315-1</f>
        <v>7.1085400134021093E-3</v>
      </c>
      <c r="M332" s="147">
        <f>M327/M315-1</f>
        <v>1.8661983943021987E-2</v>
      </c>
      <c r="N332" s="27"/>
      <c r="O332" s="27"/>
      <c r="P332" s="27"/>
      <c r="Q332" s="147">
        <f>Q327/Q315-1</f>
        <v>1.4639629929268816E-2</v>
      </c>
    </row>
    <row r="333" spans="11:20" x14ac:dyDescent="0.25">
      <c r="K333" s="68" t="s">
        <v>106</v>
      </c>
      <c r="L333" s="147">
        <f>L327/L324-1</f>
        <v>9.1482619016196587E-3</v>
      </c>
      <c r="M333" s="147">
        <f>M327/M324-1</f>
        <v>-1.3547299972843874E-2</v>
      </c>
      <c r="N333" s="27"/>
      <c r="O333" s="27"/>
      <c r="P333" s="27"/>
      <c r="Q333" s="147">
        <f>Q327/Q324-1</f>
        <v>1.9529000573018651E-2</v>
      </c>
    </row>
    <row r="334" spans="11:20" x14ac:dyDescent="0.25">
      <c r="K334" s="68" t="s">
        <v>107</v>
      </c>
      <c r="L334" s="147">
        <f>L327/L326-1</f>
        <v>1.3019209900336781E-2</v>
      </c>
      <c r="M334" s="147">
        <f>M327/M326-1</f>
        <v>8.0406149146670103E-3</v>
      </c>
      <c r="N334" s="27"/>
      <c r="O334" s="27"/>
      <c r="P334" s="27"/>
      <c r="Q334" s="147">
        <f>Q327/Q326-1</f>
        <v>1.3414822261442971E-2</v>
      </c>
    </row>
    <row r="335" spans="11:20" x14ac:dyDescent="0.25">
      <c r="L335" s="30"/>
    </row>
    <row r="336" spans="11:20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7">
    <cfRule type="expression" dxfId="23" priority="5">
      <formula>$L6=""</formula>
    </cfRule>
  </conditionalFormatting>
  <conditionalFormatting sqref="K329:K331">
    <cfRule type="expression" dxfId="22" priority="4">
      <formula>$L329=""</formula>
    </cfRule>
  </conditionalFormatting>
  <conditionalFormatting sqref="K332:K334">
    <cfRule type="expression" dxfId="21" priority="3">
      <formula>$L331=""</formula>
    </cfRule>
  </conditionalFormatting>
  <conditionalFormatting sqref="N330">
    <cfRule type="expression" dxfId="20" priority="2">
      <formula>$L330=""</formula>
    </cfRule>
  </conditionalFormatting>
  <conditionalFormatting sqref="R330">
    <cfRule type="expression" dxfId="19" priority="1">
      <formula>$L330=""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6898-37E4-46A0-8D71-E6BF519F7369}">
  <sheetPr codeName="Sheet4"/>
  <dimension ref="A1:S364"/>
  <sheetViews>
    <sheetView workbookViewId="0">
      <selection activeCell="I44" sqref="I44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8" t="s">
        <v>5</v>
      </c>
      <c r="M5" s="148" t="s">
        <v>117</v>
      </c>
      <c r="N5" s="148" t="s">
        <v>118</v>
      </c>
      <c r="O5" s="148" t="s">
        <v>119</v>
      </c>
      <c r="P5" s="154" t="s">
        <v>6</v>
      </c>
      <c r="Q5" s="160" t="s">
        <v>120</v>
      </c>
      <c r="R5" s="160" t="s">
        <v>121</v>
      </c>
      <c r="S5" s="160" t="s">
        <v>122</v>
      </c>
    </row>
    <row r="6" spans="1:19" x14ac:dyDescent="0.25">
      <c r="A6" s="40"/>
      <c r="K6" s="41">
        <v>35079</v>
      </c>
      <c r="L6" s="158">
        <v>64.301310246593303</v>
      </c>
      <c r="M6" s="158"/>
      <c r="N6" s="158"/>
      <c r="O6" s="158"/>
      <c r="P6" s="163">
        <v>70.035037760351301</v>
      </c>
      <c r="Q6" s="161"/>
      <c r="R6" s="152"/>
      <c r="S6" s="152"/>
    </row>
    <row r="7" spans="1:19" x14ac:dyDescent="0.25">
      <c r="A7" s="107" t="s">
        <v>76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8">
        <v>63.861514760433103</v>
      </c>
      <c r="M7" s="159">
        <f>L7/L6-1</f>
        <v>-6.8396038039286733E-3</v>
      </c>
      <c r="N7" s="158"/>
      <c r="O7" s="158"/>
      <c r="P7" s="163">
        <v>67.657805547397899</v>
      </c>
      <c r="Q7" s="162">
        <f>P7/P6-1</f>
        <v>-3.3943470139730758E-2</v>
      </c>
      <c r="R7" s="163"/>
      <c r="S7" s="163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8">
        <v>63.626802204613597</v>
      </c>
      <c r="M8" s="159">
        <f t="shared" ref="M8:M71" si="0">L8/L7-1</f>
        <v>-3.6753364949139167E-3</v>
      </c>
      <c r="N8" s="158"/>
      <c r="O8" s="158"/>
      <c r="P8" s="163">
        <v>65.875163890442096</v>
      </c>
      <c r="Q8" s="162">
        <f t="shared" ref="Q8:Q71" si="1">P8/P7-1</f>
        <v>-2.6347908309071078E-2</v>
      </c>
      <c r="R8" s="163"/>
      <c r="S8" s="163"/>
    </row>
    <row r="9" spans="1:19" ht="15" x14ac:dyDescent="0.25">
      <c r="K9" s="41">
        <v>35170</v>
      </c>
      <c r="L9" s="158">
        <v>63.693866142418202</v>
      </c>
      <c r="M9" s="159">
        <f t="shared" si="0"/>
        <v>1.0540202474569327E-3</v>
      </c>
      <c r="N9" s="159">
        <f>L9/L6-1</f>
        <v>-9.4468386700919948E-3</v>
      </c>
      <c r="O9" s="158"/>
      <c r="P9" s="163">
        <v>65.365271105079998</v>
      </c>
      <c r="Q9" s="162">
        <f t="shared" si="1"/>
        <v>-7.7402886801178905E-3</v>
      </c>
      <c r="R9" s="162">
        <f>P9/P6-1</f>
        <v>-6.667757746130587E-2</v>
      </c>
      <c r="S9" s="163"/>
    </row>
    <row r="10" spans="1:19" ht="15" x14ac:dyDescent="0.25">
      <c r="K10" s="41">
        <v>35200</v>
      </c>
      <c r="L10" s="158">
        <v>63.523017301693997</v>
      </c>
      <c r="M10" s="159">
        <f t="shared" si="0"/>
        <v>-2.6823437023305585E-3</v>
      </c>
      <c r="N10" s="159">
        <f t="shared" ref="N10:N73" si="2">L10/L7-1</f>
        <v>-5.3004921666660598E-3</v>
      </c>
      <c r="O10" s="158"/>
      <c r="P10" s="163">
        <v>64.364832795479202</v>
      </c>
      <c r="Q10" s="162">
        <f t="shared" si="1"/>
        <v>-1.5305349349695296E-2</v>
      </c>
      <c r="R10" s="162">
        <f t="shared" ref="R10:R73" si="3">P10/P7-1</f>
        <v>-4.8670995538154016E-2</v>
      </c>
      <c r="S10" s="163"/>
    </row>
    <row r="11" spans="1:19" ht="15" x14ac:dyDescent="0.25">
      <c r="K11" s="41">
        <v>35231</v>
      </c>
      <c r="L11" s="158">
        <v>63.719182780547797</v>
      </c>
      <c r="M11" s="159">
        <f t="shared" si="0"/>
        <v>3.0881007733329913E-3</v>
      </c>
      <c r="N11" s="159">
        <f t="shared" si="2"/>
        <v>1.4519129161500999E-3</v>
      </c>
      <c r="O11" s="158"/>
      <c r="P11" s="163">
        <v>65.475292174060499</v>
      </c>
      <c r="Q11" s="162">
        <f t="shared" si="1"/>
        <v>1.7252579247891697E-2</v>
      </c>
      <c r="R11" s="162">
        <f t="shared" si="3"/>
        <v>-6.0701437805396052E-3</v>
      </c>
      <c r="S11" s="163"/>
    </row>
    <row r="12" spans="1:19" ht="15" x14ac:dyDescent="0.25">
      <c r="K12" s="41">
        <v>35261</v>
      </c>
      <c r="L12" s="158">
        <v>63.848331374473801</v>
      </c>
      <c r="M12" s="159">
        <f t="shared" si="0"/>
        <v>2.0268400863017177E-3</v>
      </c>
      <c r="N12" s="159">
        <f t="shared" si="2"/>
        <v>2.4251194253182007E-3</v>
      </c>
      <c r="O12" s="158"/>
      <c r="P12" s="163">
        <v>66.662014618578795</v>
      </c>
      <c r="Q12" s="162">
        <f t="shared" si="1"/>
        <v>1.8124736906304895E-2</v>
      </c>
      <c r="R12" s="162">
        <f t="shared" si="3"/>
        <v>1.9838417122361118E-2</v>
      </c>
      <c r="S12" s="163"/>
    </row>
    <row r="13" spans="1:19" ht="15" x14ac:dyDescent="0.25">
      <c r="K13" s="41">
        <v>35292</v>
      </c>
      <c r="L13" s="158">
        <v>63.555047350317601</v>
      </c>
      <c r="M13" s="159">
        <f t="shared" si="0"/>
        <v>-4.593448534090494E-3</v>
      </c>
      <c r="N13" s="159">
        <f t="shared" si="2"/>
        <v>5.0422744359712723E-4</v>
      </c>
      <c r="O13" s="158"/>
      <c r="P13" s="163">
        <v>68.236333874428396</v>
      </c>
      <c r="Q13" s="162">
        <f t="shared" si="1"/>
        <v>2.3616436809739572E-2</v>
      </c>
      <c r="R13" s="162">
        <f t="shared" si="3"/>
        <v>6.0149322398630023E-2</v>
      </c>
      <c r="S13" s="163"/>
    </row>
    <row r="14" spans="1:19" ht="15" x14ac:dyDescent="0.25">
      <c r="K14" s="41">
        <v>35323</v>
      </c>
      <c r="L14" s="158">
        <v>63.286486910482303</v>
      </c>
      <c r="M14" s="159">
        <f t="shared" si="0"/>
        <v>-4.2256351152566429E-3</v>
      </c>
      <c r="N14" s="159">
        <f t="shared" si="2"/>
        <v>-6.7906688564371986E-3</v>
      </c>
      <c r="O14" s="158"/>
      <c r="P14" s="163">
        <v>68.238562074720605</v>
      </c>
      <c r="Q14" s="162">
        <f t="shared" si="1"/>
        <v>3.2654161876699561E-5</v>
      </c>
      <c r="R14" s="162">
        <f t="shared" si="3"/>
        <v>4.220324658214869E-2</v>
      </c>
      <c r="S14" s="163"/>
    </row>
    <row r="15" spans="1:19" ht="15" x14ac:dyDescent="0.25">
      <c r="K15" s="41">
        <v>35353</v>
      </c>
      <c r="L15" s="158">
        <v>62.787292449382797</v>
      </c>
      <c r="M15" s="159">
        <f t="shared" si="0"/>
        <v>-7.8878522962667619E-3</v>
      </c>
      <c r="N15" s="159">
        <f t="shared" si="2"/>
        <v>-1.6618115184059534E-2</v>
      </c>
      <c r="O15" s="158"/>
      <c r="P15" s="163">
        <v>68.027022513752399</v>
      </c>
      <c r="Q15" s="162">
        <f t="shared" si="1"/>
        <v>-3.1000002716435882E-3</v>
      </c>
      <c r="R15" s="162">
        <f t="shared" si="3"/>
        <v>2.0476547295844583E-2</v>
      </c>
      <c r="S15" s="163"/>
    </row>
    <row r="16" spans="1:19" ht="15" x14ac:dyDescent="0.25">
      <c r="K16" s="41">
        <v>35384</v>
      </c>
      <c r="L16" s="158">
        <v>64.393188170858494</v>
      </c>
      <c r="M16" s="159">
        <f t="shared" si="0"/>
        <v>2.5576763367688216E-2</v>
      </c>
      <c r="N16" s="159">
        <f t="shared" si="2"/>
        <v>1.3187635844577938E-2</v>
      </c>
      <c r="O16" s="158"/>
      <c r="P16" s="163">
        <v>67.226835737555902</v>
      </c>
      <c r="Q16" s="162">
        <f t="shared" si="1"/>
        <v>-1.1762778181784062E-2</v>
      </c>
      <c r="R16" s="162">
        <f t="shared" si="3"/>
        <v>-1.4794143816844296E-2</v>
      </c>
      <c r="S16" s="163"/>
    </row>
    <row r="17" spans="11:19" ht="15" x14ac:dyDescent="0.25">
      <c r="K17" s="41">
        <v>35414</v>
      </c>
      <c r="L17" s="158">
        <v>67.054853970692093</v>
      </c>
      <c r="M17" s="159">
        <f t="shared" si="0"/>
        <v>4.1334586397108186E-2</v>
      </c>
      <c r="N17" s="159">
        <f t="shared" si="2"/>
        <v>5.9544576483445466E-2</v>
      </c>
      <c r="O17" s="158"/>
      <c r="P17" s="163">
        <v>67.676520688961602</v>
      </c>
      <c r="Q17" s="162">
        <f t="shared" si="1"/>
        <v>6.6890691265197866E-3</v>
      </c>
      <c r="R17" s="162">
        <f t="shared" si="3"/>
        <v>-8.2364189495021112E-3</v>
      </c>
      <c r="S17" s="163"/>
    </row>
    <row r="18" spans="11:19" ht="15" x14ac:dyDescent="0.25">
      <c r="K18" s="41">
        <v>35445</v>
      </c>
      <c r="L18" s="158">
        <v>70.512989467271197</v>
      </c>
      <c r="M18" s="159">
        <f t="shared" si="0"/>
        <v>5.1571740027807067E-2</v>
      </c>
      <c r="N18" s="159">
        <f t="shared" si="2"/>
        <v>0.12304555136083661</v>
      </c>
      <c r="O18" s="159">
        <f>L18/L6-1</f>
        <v>9.6602685028599256E-2</v>
      </c>
      <c r="P18" s="163">
        <v>67.664263280591797</v>
      </c>
      <c r="Q18" s="162">
        <f t="shared" si="1"/>
        <v>-1.8111759063588195E-4</v>
      </c>
      <c r="R18" s="162">
        <f t="shared" si="3"/>
        <v>-5.3325754936175418E-3</v>
      </c>
      <c r="S18" s="162">
        <f>P18/P6-1</f>
        <v>-3.3851262961718032E-2</v>
      </c>
    </row>
    <row r="19" spans="11:19" ht="15" x14ac:dyDescent="0.25">
      <c r="K19" s="41">
        <v>35476</v>
      </c>
      <c r="L19" s="158">
        <v>71.976873717568495</v>
      </c>
      <c r="M19" s="159">
        <f t="shared" si="0"/>
        <v>2.0760490533120235E-2</v>
      </c>
      <c r="N19" s="159">
        <f t="shared" si="2"/>
        <v>0.1177715494779934</v>
      </c>
      <c r="O19" s="159">
        <f t="shared" ref="O19:O82" si="4">L19/L7-1</f>
        <v>0.12707745795850522</v>
      </c>
      <c r="P19" s="163">
        <v>68.866687531154696</v>
      </c>
      <c r="Q19" s="162">
        <f t="shared" si="1"/>
        <v>1.7770447681912271E-2</v>
      </c>
      <c r="R19" s="162">
        <f t="shared" si="3"/>
        <v>2.4392815392956235E-2</v>
      </c>
      <c r="S19" s="162">
        <f t="shared" ref="S19:S82" si="5">P19/P7-1</f>
        <v>1.786759079719058E-2</v>
      </c>
    </row>
    <row r="20" spans="11:19" ht="15" x14ac:dyDescent="0.25">
      <c r="K20" s="41">
        <v>35504</v>
      </c>
      <c r="L20" s="158">
        <v>72.318515581626102</v>
      </c>
      <c r="M20" s="159">
        <f t="shared" si="0"/>
        <v>4.7465504739505615E-3</v>
      </c>
      <c r="N20" s="159">
        <f t="shared" si="2"/>
        <v>7.8497846154949702E-2</v>
      </c>
      <c r="O20" s="159">
        <f t="shared" si="4"/>
        <v>0.13660459233926847</v>
      </c>
      <c r="P20" s="163">
        <v>68.705457203108494</v>
      </c>
      <c r="Q20" s="162">
        <f t="shared" si="1"/>
        <v>-2.3411947608669159E-3</v>
      </c>
      <c r="R20" s="162">
        <f t="shared" si="3"/>
        <v>1.5203744277514586E-2</v>
      </c>
      <c r="S20" s="162">
        <f t="shared" si="5"/>
        <v>4.2964497475459718E-2</v>
      </c>
    </row>
    <row r="21" spans="11:19" ht="15" x14ac:dyDescent="0.25">
      <c r="K21" s="41">
        <v>35535</v>
      </c>
      <c r="L21" s="158">
        <v>71.757444139736705</v>
      </c>
      <c r="M21" s="159">
        <f t="shared" si="0"/>
        <v>-7.7583373687490909E-3</v>
      </c>
      <c r="N21" s="159">
        <f t="shared" si="2"/>
        <v>1.764858761296928E-2</v>
      </c>
      <c r="O21" s="159">
        <f t="shared" si="4"/>
        <v>0.1265989723294314</v>
      </c>
      <c r="P21" s="163">
        <v>69.278583676684605</v>
      </c>
      <c r="Q21" s="162">
        <f t="shared" si="1"/>
        <v>8.3417896759179211E-3</v>
      </c>
      <c r="R21" s="162">
        <f t="shared" si="3"/>
        <v>2.385779904819918E-2</v>
      </c>
      <c r="S21" s="162">
        <f t="shared" si="5"/>
        <v>5.9868375139355612E-2</v>
      </c>
    </row>
    <row r="22" spans="11:19" ht="15" x14ac:dyDescent="0.25">
      <c r="K22" s="41">
        <v>35565</v>
      </c>
      <c r="L22" s="158">
        <v>72.001618055119593</v>
      </c>
      <c r="M22" s="159">
        <f t="shared" si="0"/>
        <v>3.402767731071954E-3</v>
      </c>
      <c r="N22" s="159">
        <f t="shared" si="2"/>
        <v>3.4378177702176771E-4</v>
      </c>
      <c r="O22" s="159">
        <f t="shared" si="4"/>
        <v>0.13347289082880964</v>
      </c>
      <c r="P22" s="163">
        <v>69.858260131672395</v>
      </c>
      <c r="Q22" s="162">
        <f t="shared" si="1"/>
        <v>8.367325430512107E-3</v>
      </c>
      <c r="R22" s="162">
        <f t="shared" si="3"/>
        <v>1.4398436109898771E-2</v>
      </c>
      <c r="S22" s="162">
        <f t="shared" si="5"/>
        <v>8.5348273235614336E-2</v>
      </c>
    </row>
    <row r="23" spans="11:19" ht="15" x14ac:dyDescent="0.25">
      <c r="K23" s="41">
        <v>35596</v>
      </c>
      <c r="L23" s="158">
        <v>72.516619601751898</v>
      </c>
      <c r="M23" s="159">
        <f t="shared" si="0"/>
        <v>7.1526385176241547E-3</v>
      </c>
      <c r="N23" s="159">
        <f t="shared" si="2"/>
        <v>2.7393264163753095E-3</v>
      </c>
      <c r="O23" s="159">
        <f t="shared" si="4"/>
        <v>0.13806575096078899</v>
      </c>
      <c r="P23" s="163">
        <v>70.382484881207006</v>
      </c>
      <c r="Q23" s="162">
        <f t="shared" si="1"/>
        <v>7.5041197497121015E-3</v>
      </c>
      <c r="R23" s="162">
        <f t="shared" si="3"/>
        <v>2.4408944301772761E-2</v>
      </c>
      <c r="S23" s="162">
        <f t="shared" si="5"/>
        <v>7.4947244131437385E-2</v>
      </c>
    </row>
    <row r="24" spans="11:19" ht="15" x14ac:dyDescent="0.25">
      <c r="K24" s="41">
        <v>35626</v>
      </c>
      <c r="L24" s="158">
        <v>73.498875525968003</v>
      </c>
      <c r="M24" s="159">
        <f t="shared" si="0"/>
        <v>1.3545252517429551E-2</v>
      </c>
      <c r="N24" s="159">
        <f t="shared" si="2"/>
        <v>2.4268302851480072E-2</v>
      </c>
      <c r="O24" s="159">
        <f t="shared" si="4"/>
        <v>0.15114794613649729</v>
      </c>
      <c r="P24" s="163">
        <v>71.118970619590698</v>
      </c>
      <c r="Q24" s="162">
        <f t="shared" si="1"/>
        <v>1.0464048543138871E-2</v>
      </c>
      <c r="R24" s="162">
        <f t="shared" si="3"/>
        <v>2.6565019739649642E-2</v>
      </c>
      <c r="S24" s="162">
        <f t="shared" si="5"/>
        <v>6.6859005484807943E-2</v>
      </c>
    </row>
    <row r="25" spans="11:19" ht="15" x14ac:dyDescent="0.25">
      <c r="K25" s="41">
        <v>35657</v>
      </c>
      <c r="L25" s="158">
        <v>73.731738576567693</v>
      </c>
      <c r="M25" s="159">
        <f t="shared" si="0"/>
        <v>3.1682532410637343E-3</v>
      </c>
      <c r="N25" s="159">
        <f t="shared" si="2"/>
        <v>2.4028911685340715E-2</v>
      </c>
      <c r="O25" s="159">
        <f t="shared" si="4"/>
        <v>0.16012404443908013</v>
      </c>
      <c r="P25" s="163">
        <v>71.544607262794401</v>
      </c>
      <c r="Q25" s="162">
        <f t="shared" si="1"/>
        <v>5.9848538230453663E-3</v>
      </c>
      <c r="R25" s="162">
        <f t="shared" si="3"/>
        <v>2.4139552401440945E-2</v>
      </c>
      <c r="S25" s="162">
        <f t="shared" si="5"/>
        <v>4.8482578129915854E-2</v>
      </c>
    </row>
    <row r="26" spans="11:19" ht="15" x14ac:dyDescent="0.25">
      <c r="K26" s="41">
        <v>35688</v>
      </c>
      <c r="L26" s="158">
        <v>74.810820993283798</v>
      </c>
      <c r="M26" s="159">
        <f t="shared" si="0"/>
        <v>1.4635249860486033E-2</v>
      </c>
      <c r="N26" s="159">
        <f t="shared" si="2"/>
        <v>3.1636904810665945E-2</v>
      </c>
      <c r="O26" s="159">
        <f t="shared" si="4"/>
        <v>0.18209786394214733</v>
      </c>
      <c r="P26" s="163">
        <v>73.765927050632698</v>
      </c>
      <c r="Q26" s="162">
        <f t="shared" si="1"/>
        <v>3.1048039437536534E-2</v>
      </c>
      <c r="R26" s="162">
        <f t="shared" si="3"/>
        <v>4.8072218182355186E-2</v>
      </c>
      <c r="S26" s="162">
        <f t="shared" si="5"/>
        <v>8.100060739644066E-2</v>
      </c>
    </row>
    <row r="27" spans="11:19" ht="15" x14ac:dyDescent="0.25">
      <c r="K27" s="41">
        <v>35718</v>
      </c>
      <c r="L27" s="158">
        <v>75.630357935262197</v>
      </c>
      <c r="M27" s="159">
        <f t="shared" si="0"/>
        <v>1.0954791447242318E-2</v>
      </c>
      <c r="N27" s="159">
        <f t="shared" si="2"/>
        <v>2.9000204343821778E-2</v>
      </c>
      <c r="O27" s="159">
        <f t="shared" si="4"/>
        <v>0.20454880255002372</v>
      </c>
      <c r="P27" s="163">
        <v>75.480171116989993</v>
      </c>
      <c r="Q27" s="162">
        <f t="shared" si="1"/>
        <v>2.3238968652568248E-2</v>
      </c>
      <c r="R27" s="162">
        <f t="shared" si="3"/>
        <v>6.1322604354427268E-2</v>
      </c>
      <c r="S27" s="162">
        <f t="shared" si="5"/>
        <v>0.10956158784887071</v>
      </c>
    </row>
    <row r="28" spans="11:19" ht="15" x14ac:dyDescent="0.25">
      <c r="K28" s="41">
        <v>35749</v>
      </c>
      <c r="L28" s="158">
        <v>79.046916496993902</v>
      </c>
      <c r="M28" s="159">
        <f t="shared" si="0"/>
        <v>4.5174433322875407E-2</v>
      </c>
      <c r="N28" s="159">
        <f t="shared" si="2"/>
        <v>7.2088058996555349E-2</v>
      </c>
      <c r="O28" s="159">
        <f t="shared" si="4"/>
        <v>0.22756643586669068</v>
      </c>
      <c r="P28" s="163">
        <v>76.428794558499803</v>
      </c>
      <c r="Q28" s="162">
        <f t="shared" si="1"/>
        <v>1.2567849641457407E-2</v>
      </c>
      <c r="R28" s="162">
        <f t="shared" si="3"/>
        <v>6.826772111229884E-2</v>
      </c>
      <c r="S28" s="162">
        <f t="shared" si="5"/>
        <v>0.13687924948404606</v>
      </c>
    </row>
    <row r="29" spans="11:19" ht="15" x14ac:dyDescent="0.25">
      <c r="K29" s="41">
        <v>35779</v>
      </c>
      <c r="L29" s="158">
        <v>81.476974708225399</v>
      </c>
      <c r="M29" s="159">
        <f t="shared" si="0"/>
        <v>3.0741973487655505E-2</v>
      </c>
      <c r="N29" s="159">
        <f t="shared" si="2"/>
        <v>8.9106811373451666E-2</v>
      </c>
      <c r="O29" s="159">
        <f t="shared" si="4"/>
        <v>0.21507944441780213</v>
      </c>
      <c r="P29" s="163">
        <v>77.2918277129492</v>
      </c>
      <c r="Q29" s="162">
        <f t="shared" si="1"/>
        <v>1.1291989615102693E-2</v>
      </c>
      <c r="R29" s="162">
        <f t="shared" si="3"/>
        <v>4.7798499975419961E-2</v>
      </c>
      <c r="S29" s="162">
        <f t="shared" si="5"/>
        <v>0.14207744319745896</v>
      </c>
    </row>
    <row r="30" spans="11:19" ht="15" x14ac:dyDescent="0.25">
      <c r="K30" s="41">
        <v>35810</v>
      </c>
      <c r="L30" s="158">
        <v>85.63714612826</v>
      </c>
      <c r="M30" s="159">
        <f t="shared" si="0"/>
        <v>5.105947336572636E-2</v>
      </c>
      <c r="N30" s="159">
        <f t="shared" si="2"/>
        <v>0.13231179206587096</v>
      </c>
      <c r="O30" s="159">
        <f t="shared" si="4"/>
        <v>0.21448752598992726</v>
      </c>
      <c r="P30" s="163">
        <v>78.094377925094406</v>
      </c>
      <c r="Q30" s="162">
        <f t="shared" si="1"/>
        <v>1.0383377336162347E-2</v>
      </c>
      <c r="R30" s="162">
        <f t="shared" si="3"/>
        <v>3.4634351902204097E-2</v>
      </c>
      <c r="S30" s="162">
        <f t="shared" si="5"/>
        <v>0.15414510021709327</v>
      </c>
    </row>
    <row r="31" spans="11:19" ht="15" x14ac:dyDescent="0.25">
      <c r="K31" s="41">
        <v>35841</v>
      </c>
      <c r="L31" s="158">
        <v>84.441706203116397</v>
      </c>
      <c r="M31" s="159">
        <f t="shared" si="0"/>
        <v>-1.3959362019761556E-2</v>
      </c>
      <c r="N31" s="159">
        <f t="shared" si="2"/>
        <v>6.8247946222262268E-2</v>
      </c>
      <c r="O31" s="159">
        <f t="shared" si="4"/>
        <v>0.17317829799692208</v>
      </c>
      <c r="P31" s="163">
        <v>79.713862736754805</v>
      </c>
      <c r="Q31" s="162">
        <f t="shared" si="1"/>
        <v>2.0737533926113771E-2</v>
      </c>
      <c r="R31" s="162">
        <f t="shared" si="3"/>
        <v>4.2982074978829665E-2</v>
      </c>
      <c r="S31" s="162">
        <f t="shared" si="5"/>
        <v>0.15750975681374157</v>
      </c>
    </row>
    <row r="32" spans="11:19" ht="15" x14ac:dyDescent="0.25">
      <c r="K32" s="41">
        <v>35869</v>
      </c>
      <c r="L32" s="158">
        <v>82.959523929226705</v>
      </c>
      <c r="M32" s="159">
        <f t="shared" si="0"/>
        <v>-1.7552727680850588E-2</v>
      </c>
      <c r="N32" s="159">
        <f t="shared" si="2"/>
        <v>1.8195928681819851E-2</v>
      </c>
      <c r="O32" s="159">
        <f t="shared" si="4"/>
        <v>0.14714085683340761</v>
      </c>
      <c r="P32" s="163">
        <v>79.6798503653458</v>
      </c>
      <c r="Q32" s="162">
        <f t="shared" si="1"/>
        <v>-4.2668075841878483E-4</v>
      </c>
      <c r="R32" s="162">
        <f t="shared" si="3"/>
        <v>3.0896185574306401E-2</v>
      </c>
      <c r="S32" s="162">
        <f t="shared" si="5"/>
        <v>0.15973102587461985</v>
      </c>
    </row>
    <row r="33" spans="11:19" ht="15" x14ac:dyDescent="0.25">
      <c r="K33" s="41">
        <v>35900</v>
      </c>
      <c r="L33" s="158">
        <v>81.036474452194994</v>
      </c>
      <c r="M33" s="159">
        <f t="shared" si="0"/>
        <v>-2.3180575128086245E-2</v>
      </c>
      <c r="N33" s="159">
        <f t="shared" si="2"/>
        <v>-5.3722851403461225E-2</v>
      </c>
      <c r="O33" s="159">
        <f t="shared" si="4"/>
        <v>0.12931104812469063</v>
      </c>
      <c r="P33" s="163">
        <v>79.515690712534806</v>
      </c>
      <c r="Q33" s="162">
        <f t="shared" si="1"/>
        <v>-2.0602404755818426E-3</v>
      </c>
      <c r="R33" s="162">
        <f t="shared" si="3"/>
        <v>1.8199937373259756E-2</v>
      </c>
      <c r="S33" s="162">
        <f t="shared" si="5"/>
        <v>0.14776726792836348</v>
      </c>
    </row>
    <row r="34" spans="11:19" ht="15" x14ac:dyDescent="0.25">
      <c r="K34" s="41">
        <v>35930</v>
      </c>
      <c r="L34" s="158">
        <v>83.143611720015301</v>
      </c>
      <c r="M34" s="159">
        <f t="shared" si="0"/>
        <v>2.6002331444753946E-2</v>
      </c>
      <c r="N34" s="159">
        <f t="shared" si="2"/>
        <v>-1.5372669992937515E-2</v>
      </c>
      <c r="O34" s="159">
        <f t="shared" si="4"/>
        <v>0.1547464343977123</v>
      </c>
      <c r="P34" s="163">
        <v>78.708034185283793</v>
      </c>
      <c r="Q34" s="162">
        <f t="shared" si="1"/>
        <v>-1.0157196900557053E-2</v>
      </c>
      <c r="R34" s="162">
        <f t="shared" si="3"/>
        <v>-1.2617987849775081E-2</v>
      </c>
      <c r="S34" s="162">
        <f t="shared" si="5"/>
        <v>0.12668185604581184</v>
      </c>
    </row>
    <row r="35" spans="11:19" ht="15" x14ac:dyDescent="0.25">
      <c r="K35" s="41">
        <v>35961</v>
      </c>
      <c r="L35" s="158">
        <v>86.335299799779804</v>
      </c>
      <c r="M35" s="159">
        <f t="shared" si="0"/>
        <v>3.838765256568899E-2</v>
      </c>
      <c r="N35" s="159">
        <f t="shared" si="2"/>
        <v>4.0691842366802788E-2</v>
      </c>
      <c r="O35" s="159">
        <f t="shared" si="4"/>
        <v>0.19055880257405255</v>
      </c>
      <c r="P35" s="163">
        <v>79.113727106717604</v>
      </c>
      <c r="Q35" s="162">
        <f t="shared" si="1"/>
        <v>5.1544029225629728E-3</v>
      </c>
      <c r="R35" s="162">
        <f t="shared" si="3"/>
        <v>-7.1049739179029903E-3</v>
      </c>
      <c r="S35" s="162">
        <f t="shared" si="5"/>
        <v>0.12405419104266313</v>
      </c>
    </row>
    <row r="36" spans="11:19" ht="15" x14ac:dyDescent="0.25">
      <c r="K36" s="41">
        <v>35991</v>
      </c>
      <c r="L36" s="158">
        <v>87.006965548253106</v>
      </c>
      <c r="M36" s="159">
        <f t="shared" si="0"/>
        <v>7.779734940759564E-3</v>
      </c>
      <c r="N36" s="159">
        <f t="shared" si="2"/>
        <v>7.3676589911129797E-2</v>
      </c>
      <c r="O36" s="159">
        <f t="shared" si="4"/>
        <v>0.1837863494593539</v>
      </c>
      <c r="P36" s="163">
        <v>80.294680939169993</v>
      </c>
      <c r="Q36" s="162">
        <f t="shared" si="1"/>
        <v>1.4927293601771252E-2</v>
      </c>
      <c r="R36" s="162">
        <f t="shared" si="3"/>
        <v>9.7966856560598448E-3</v>
      </c>
      <c r="S36" s="162">
        <f t="shared" si="5"/>
        <v>0.12901916661110557</v>
      </c>
    </row>
    <row r="37" spans="11:19" ht="15" x14ac:dyDescent="0.25">
      <c r="K37" s="41">
        <v>36022</v>
      </c>
      <c r="L37" s="158">
        <v>87.116122297452193</v>
      </c>
      <c r="M37" s="159">
        <f t="shared" si="0"/>
        <v>1.2545748321557415E-3</v>
      </c>
      <c r="N37" s="159">
        <f t="shared" si="2"/>
        <v>4.7778903216452173E-2</v>
      </c>
      <c r="O37" s="159">
        <f t="shared" si="4"/>
        <v>0.18152811773162392</v>
      </c>
      <c r="P37" s="163">
        <v>81.784756099527399</v>
      </c>
      <c r="Q37" s="162">
        <f t="shared" si="1"/>
        <v>1.8557582431721231E-2</v>
      </c>
      <c r="R37" s="162">
        <f t="shared" si="3"/>
        <v>3.9090315824694688E-2</v>
      </c>
      <c r="S37" s="162">
        <f t="shared" si="5"/>
        <v>0.14312956948829636</v>
      </c>
    </row>
    <row r="38" spans="11:19" ht="15" x14ac:dyDescent="0.25">
      <c r="K38" s="41">
        <v>36053</v>
      </c>
      <c r="L38" s="158">
        <v>86.483658224689407</v>
      </c>
      <c r="M38" s="159">
        <f t="shared" si="0"/>
        <v>-7.2600117645650331E-3</v>
      </c>
      <c r="N38" s="159">
        <f t="shared" si="2"/>
        <v>1.7183982131718789E-3</v>
      </c>
      <c r="O38" s="159">
        <f t="shared" si="4"/>
        <v>0.15603140129224813</v>
      </c>
      <c r="P38" s="163">
        <v>81.781882473233196</v>
      </c>
      <c r="Q38" s="162">
        <f t="shared" si="1"/>
        <v>-3.5136453677364621E-5</v>
      </c>
      <c r="R38" s="162">
        <f t="shared" si="3"/>
        <v>3.3725567788210453E-2</v>
      </c>
      <c r="S38" s="162">
        <f t="shared" si="5"/>
        <v>0.10866745316029669</v>
      </c>
    </row>
    <row r="39" spans="11:19" ht="15" x14ac:dyDescent="0.25">
      <c r="K39" s="41">
        <v>36083</v>
      </c>
      <c r="L39" s="158">
        <v>87.759398623287396</v>
      </c>
      <c r="M39" s="159">
        <f t="shared" si="0"/>
        <v>1.4751230750248201E-2</v>
      </c>
      <c r="N39" s="159">
        <f t="shared" si="2"/>
        <v>8.6479636462784004E-3</v>
      </c>
      <c r="O39" s="159">
        <f t="shared" si="4"/>
        <v>0.16037264689937558</v>
      </c>
      <c r="P39" s="163">
        <v>80.039874325510695</v>
      </c>
      <c r="Q39" s="162">
        <f t="shared" si="1"/>
        <v>-2.1300660917076053E-2</v>
      </c>
      <c r="R39" s="162">
        <f t="shared" si="3"/>
        <v>-3.1733934387551122E-3</v>
      </c>
      <c r="S39" s="162">
        <f t="shared" si="5"/>
        <v>6.0409285525511391E-2</v>
      </c>
    </row>
    <row r="40" spans="11:19" ht="15" x14ac:dyDescent="0.25">
      <c r="K40" s="41">
        <v>36114</v>
      </c>
      <c r="L40" s="158">
        <v>88.014339895063301</v>
      </c>
      <c r="M40" s="159">
        <f t="shared" si="0"/>
        <v>2.9050024928982676E-3</v>
      </c>
      <c r="N40" s="159">
        <f t="shared" si="2"/>
        <v>1.031057827096804E-2</v>
      </c>
      <c r="O40" s="159">
        <f t="shared" si="4"/>
        <v>0.11344431630562624</v>
      </c>
      <c r="P40" s="163">
        <v>80.361695662192901</v>
      </c>
      <c r="Q40" s="162">
        <f t="shared" si="1"/>
        <v>4.0207626435468935E-3</v>
      </c>
      <c r="R40" s="162">
        <f t="shared" si="3"/>
        <v>-1.740006946530126E-2</v>
      </c>
      <c r="S40" s="162">
        <f t="shared" si="5"/>
        <v>5.1458368883245953E-2</v>
      </c>
    </row>
    <row r="41" spans="11:19" ht="15" x14ac:dyDescent="0.25">
      <c r="K41" s="41">
        <v>36144</v>
      </c>
      <c r="L41" s="158">
        <v>88.030403283813101</v>
      </c>
      <c r="M41" s="159">
        <f t="shared" si="0"/>
        <v>1.825087681046611E-4</v>
      </c>
      <c r="N41" s="159">
        <f t="shared" si="2"/>
        <v>1.7884824611664296E-2</v>
      </c>
      <c r="O41" s="159">
        <f t="shared" si="4"/>
        <v>8.0432890384749545E-2</v>
      </c>
      <c r="P41" s="163">
        <v>81.047784411743194</v>
      </c>
      <c r="Q41" s="162">
        <f t="shared" si="1"/>
        <v>8.5375096169488796E-3</v>
      </c>
      <c r="R41" s="162">
        <f t="shared" si="3"/>
        <v>-8.9762920501403887E-3</v>
      </c>
      <c r="S41" s="162">
        <f t="shared" si="5"/>
        <v>4.8594486764410361E-2</v>
      </c>
    </row>
    <row r="42" spans="11:19" ht="15" x14ac:dyDescent="0.25">
      <c r="K42" s="41">
        <v>36175</v>
      </c>
      <c r="L42" s="158">
        <v>87.581748148787597</v>
      </c>
      <c r="M42" s="159">
        <f t="shared" si="0"/>
        <v>-5.0965929757134099E-3</v>
      </c>
      <c r="N42" s="159">
        <f t="shared" si="2"/>
        <v>-2.0242900166439481E-3</v>
      </c>
      <c r="O42" s="159">
        <f t="shared" si="4"/>
        <v>2.2707459419714082E-2</v>
      </c>
      <c r="P42" s="163">
        <v>83.275381930372404</v>
      </c>
      <c r="Q42" s="162">
        <f t="shared" si="1"/>
        <v>2.7484989685991223E-2</v>
      </c>
      <c r="R42" s="162">
        <f t="shared" si="3"/>
        <v>4.0423696715256696E-2</v>
      </c>
      <c r="S42" s="162">
        <f t="shared" si="5"/>
        <v>6.6342855182833338E-2</v>
      </c>
    </row>
    <row r="43" spans="11:19" ht="15" x14ac:dyDescent="0.25">
      <c r="K43" s="41">
        <v>36206</v>
      </c>
      <c r="L43" s="158">
        <v>86.645420111202696</v>
      </c>
      <c r="M43" s="159">
        <f t="shared" si="0"/>
        <v>-1.0690903725673828E-2</v>
      </c>
      <c r="N43" s="159">
        <f t="shared" si="2"/>
        <v>-1.5553372160635681E-2</v>
      </c>
      <c r="O43" s="159">
        <f t="shared" si="4"/>
        <v>2.6097458319772393E-2</v>
      </c>
      <c r="P43" s="163">
        <v>81.658067098037193</v>
      </c>
      <c r="Q43" s="162">
        <f t="shared" si="1"/>
        <v>-1.9421283875797335E-2</v>
      </c>
      <c r="R43" s="162">
        <f t="shared" si="3"/>
        <v>1.6131708336440509E-2</v>
      </c>
      <c r="S43" s="162">
        <f t="shared" si="5"/>
        <v>2.4389789862559796E-2</v>
      </c>
    </row>
    <row r="44" spans="11:19" ht="15" x14ac:dyDescent="0.25">
      <c r="K44" s="41">
        <v>36234</v>
      </c>
      <c r="L44" s="158">
        <v>84.975666008837507</v>
      </c>
      <c r="M44" s="159">
        <f t="shared" si="0"/>
        <v>-1.9271117852763475E-2</v>
      </c>
      <c r="N44" s="159">
        <f t="shared" si="2"/>
        <v>-3.4700934688746243E-2</v>
      </c>
      <c r="O44" s="159">
        <f t="shared" si="4"/>
        <v>2.430271997861011E-2</v>
      </c>
      <c r="P44" s="163">
        <v>81.067506244924303</v>
      </c>
      <c r="Q44" s="162">
        <f t="shared" si="1"/>
        <v>-7.2321189332570368E-3</v>
      </c>
      <c r="R44" s="162">
        <f t="shared" si="3"/>
        <v>2.4333587061331485E-4</v>
      </c>
      <c r="S44" s="162">
        <f t="shared" si="5"/>
        <v>1.7415392639617888E-2</v>
      </c>
    </row>
    <row r="45" spans="11:19" ht="15" x14ac:dyDescent="0.25">
      <c r="K45" s="41">
        <v>36265</v>
      </c>
      <c r="L45" s="158">
        <v>83.526759717275297</v>
      </c>
      <c r="M45" s="159">
        <f t="shared" si="0"/>
        <v>-1.7050837723490475E-2</v>
      </c>
      <c r="N45" s="159">
        <f t="shared" si="2"/>
        <v>-4.629946897866799E-2</v>
      </c>
      <c r="O45" s="159">
        <f t="shared" si="4"/>
        <v>3.0730424563933489E-2</v>
      </c>
      <c r="P45" s="163">
        <v>80.531375660387397</v>
      </c>
      <c r="Q45" s="162">
        <f t="shared" si="1"/>
        <v>-6.6133844418148069E-3</v>
      </c>
      <c r="R45" s="162">
        <f t="shared" si="3"/>
        <v>-3.2950989912952977E-2</v>
      </c>
      <c r="S45" s="162">
        <f t="shared" si="5"/>
        <v>1.2773390242241556E-2</v>
      </c>
    </row>
    <row r="46" spans="11:19" ht="15" x14ac:dyDescent="0.25">
      <c r="K46" s="41">
        <v>36295</v>
      </c>
      <c r="L46" s="158">
        <v>83.228239095183596</v>
      </c>
      <c r="M46" s="159">
        <f t="shared" si="0"/>
        <v>-3.5739519059777569E-3</v>
      </c>
      <c r="N46" s="159">
        <f t="shared" si="2"/>
        <v>-3.9438680216835609E-2</v>
      </c>
      <c r="O46" s="159">
        <f t="shared" si="4"/>
        <v>1.0178457901646176E-3</v>
      </c>
      <c r="P46" s="163">
        <v>81.632362950310096</v>
      </c>
      <c r="Q46" s="162">
        <f t="shared" si="1"/>
        <v>1.3671532131348751E-2</v>
      </c>
      <c r="R46" s="162">
        <f t="shared" si="3"/>
        <v>-3.1477781241429081E-4</v>
      </c>
      <c r="S46" s="162">
        <f t="shared" si="5"/>
        <v>3.7154132933141737E-2</v>
      </c>
    </row>
    <row r="47" spans="11:19" ht="15" x14ac:dyDescent="0.25">
      <c r="K47" s="41">
        <v>36326</v>
      </c>
      <c r="L47" s="158">
        <v>84.901166281263698</v>
      </c>
      <c r="M47" s="159">
        <f t="shared" si="0"/>
        <v>2.0100475562950137E-2</v>
      </c>
      <c r="N47" s="159">
        <f t="shared" si="2"/>
        <v>-8.7671837212854875E-4</v>
      </c>
      <c r="O47" s="159">
        <f t="shared" si="4"/>
        <v>-1.6611206793073152E-2</v>
      </c>
      <c r="P47" s="163">
        <v>82.977921685575495</v>
      </c>
      <c r="Q47" s="162">
        <f t="shared" si="1"/>
        <v>1.6483153085798063E-2</v>
      </c>
      <c r="R47" s="162">
        <f t="shared" si="3"/>
        <v>2.3565735880407779E-2</v>
      </c>
      <c r="S47" s="162">
        <f t="shared" si="5"/>
        <v>4.8843541066462715E-2</v>
      </c>
    </row>
    <row r="48" spans="11:19" ht="15" x14ac:dyDescent="0.25">
      <c r="K48" s="41">
        <v>36356</v>
      </c>
      <c r="L48" s="158">
        <v>86.667578351445599</v>
      </c>
      <c r="M48" s="159">
        <f t="shared" si="0"/>
        <v>2.0805510071912003E-2</v>
      </c>
      <c r="N48" s="159">
        <f t="shared" si="2"/>
        <v>3.7602543721335202E-2</v>
      </c>
      <c r="O48" s="159">
        <f t="shared" si="4"/>
        <v>-3.90068995819981E-3</v>
      </c>
      <c r="P48" s="163">
        <v>84.768105121845295</v>
      </c>
      <c r="Q48" s="162">
        <f t="shared" si="1"/>
        <v>2.1574213958422073E-2</v>
      </c>
      <c r="R48" s="162">
        <f t="shared" si="3"/>
        <v>5.2609674511519655E-2</v>
      </c>
      <c r="S48" s="162">
        <f t="shared" si="5"/>
        <v>5.571258432503523E-2</v>
      </c>
    </row>
    <row r="49" spans="11:19" ht="15" x14ac:dyDescent="0.25">
      <c r="K49" s="41">
        <v>36387</v>
      </c>
      <c r="L49" s="158">
        <v>88.725559926717196</v>
      </c>
      <c r="M49" s="159">
        <f t="shared" si="0"/>
        <v>2.3745691461763085E-2</v>
      </c>
      <c r="N49" s="159">
        <f t="shared" si="2"/>
        <v>6.6051149120752273E-2</v>
      </c>
      <c r="O49" s="159">
        <f t="shared" si="4"/>
        <v>1.8474624292501129E-2</v>
      </c>
      <c r="P49" s="163">
        <v>88.762182593988598</v>
      </c>
      <c r="Q49" s="162">
        <f t="shared" si="1"/>
        <v>4.7117692042333958E-2</v>
      </c>
      <c r="R49" s="162">
        <f t="shared" si="3"/>
        <v>8.7340601031216547E-2</v>
      </c>
      <c r="S49" s="162">
        <f t="shared" si="5"/>
        <v>8.5314511251584291E-2</v>
      </c>
    </row>
    <row r="50" spans="11:19" ht="15" x14ac:dyDescent="0.25">
      <c r="K50" s="41">
        <v>36418</v>
      </c>
      <c r="L50" s="158">
        <v>89.389877715533501</v>
      </c>
      <c r="M50" s="159">
        <f t="shared" si="0"/>
        <v>7.4873327298807801E-3</v>
      </c>
      <c r="N50" s="159">
        <f t="shared" si="2"/>
        <v>5.2869844206844485E-2</v>
      </c>
      <c r="O50" s="159">
        <f t="shared" si="4"/>
        <v>3.3604261781960743E-2</v>
      </c>
      <c r="P50" s="163">
        <v>92.543886796660303</v>
      </c>
      <c r="Q50" s="162">
        <f t="shared" si="1"/>
        <v>4.2604903261220795E-2</v>
      </c>
      <c r="R50" s="162">
        <f t="shared" si="3"/>
        <v>0.11528325748302892</v>
      </c>
      <c r="S50" s="162">
        <f t="shared" si="5"/>
        <v>0.13159399121131088</v>
      </c>
    </row>
    <row r="51" spans="11:19" ht="15" x14ac:dyDescent="0.25">
      <c r="K51" s="41">
        <v>36448</v>
      </c>
      <c r="L51" s="158">
        <v>90.131793655661497</v>
      </c>
      <c r="M51" s="159">
        <f t="shared" si="0"/>
        <v>8.2997757586042997E-3</v>
      </c>
      <c r="N51" s="159">
        <f t="shared" si="2"/>
        <v>3.9971294573019733E-2</v>
      </c>
      <c r="O51" s="159">
        <f t="shared" si="4"/>
        <v>2.703294541200929E-2</v>
      </c>
      <c r="P51" s="163">
        <v>94.898481970087403</v>
      </c>
      <c r="Q51" s="162">
        <f t="shared" si="1"/>
        <v>2.5443011471959043E-2</v>
      </c>
      <c r="R51" s="162">
        <f t="shared" si="3"/>
        <v>0.11950693994729211</v>
      </c>
      <c r="S51" s="162">
        <f t="shared" si="5"/>
        <v>0.18564006715139114</v>
      </c>
    </row>
    <row r="52" spans="11:19" ht="15" x14ac:dyDescent="0.25">
      <c r="K52" s="41">
        <v>36479</v>
      </c>
      <c r="L52" s="158">
        <v>90.279816430822095</v>
      </c>
      <c r="M52" s="159">
        <f t="shared" si="0"/>
        <v>1.6422925713217573E-3</v>
      </c>
      <c r="N52" s="159">
        <f t="shared" si="2"/>
        <v>1.7517573350775528E-2</v>
      </c>
      <c r="O52" s="159">
        <f t="shared" si="4"/>
        <v>2.5739857146686029E-2</v>
      </c>
      <c r="P52" s="163">
        <v>94.4688808074973</v>
      </c>
      <c r="Q52" s="162">
        <f t="shared" si="1"/>
        <v>-4.5269550541969794E-3</v>
      </c>
      <c r="R52" s="162">
        <f t="shared" si="3"/>
        <v>6.4291999664001009E-2</v>
      </c>
      <c r="S52" s="162">
        <f t="shared" si="5"/>
        <v>0.17554613586807744</v>
      </c>
    </row>
    <row r="53" spans="11:19" ht="15" x14ac:dyDescent="0.25">
      <c r="K53" s="41">
        <v>36509</v>
      </c>
      <c r="L53" s="158">
        <v>90.525634767628006</v>
      </c>
      <c r="M53" s="159">
        <f t="shared" si="0"/>
        <v>2.7228493203048654E-3</v>
      </c>
      <c r="N53" s="159">
        <f t="shared" si="2"/>
        <v>1.2705656178531033E-2</v>
      </c>
      <c r="O53" s="159">
        <f t="shared" si="4"/>
        <v>2.8345110220274528E-2</v>
      </c>
      <c r="P53" s="163">
        <v>93.286947878285105</v>
      </c>
      <c r="Q53" s="162">
        <f t="shared" si="1"/>
        <v>-1.2511346795995859E-2</v>
      </c>
      <c r="R53" s="162">
        <f t="shared" si="3"/>
        <v>8.0292832659760727E-3</v>
      </c>
      <c r="S53" s="162">
        <f t="shared" si="5"/>
        <v>0.15101169705471373</v>
      </c>
    </row>
    <row r="54" spans="11:19" ht="15" x14ac:dyDescent="0.25">
      <c r="K54" s="41">
        <v>36540</v>
      </c>
      <c r="L54" s="158">
        <v>91.225483087882296</v>
      </c>
      <c r="M54" s="159">
        <f t="shared" si="0"/>
        <v>7.7309407666761309E-3</v>
      </c>
      <c r="N54" s="159">
        <f t="shared" si="2"/>
        <v>1.2134335597482115E-2</v>
      </c>
      <c r="O54" s="159">
        <f t="shared" si="4"/>
        <v>4.1603816047432352E-2</v>
      </c>
      <c r="P54" s="163">
        <v>93.114025841098993</v>
      </c>
      <c r="Q54" s="162">
        <f t="shared" si="1"/>
        <v>-1.8536573563510128E-3</v>
      </c>
      <c r="R54" s="162">
        <f t="shared" si="3"/>
        <v>-1.8803842716376473E-2</v>
      </c>
      <c r="S54" s="162">
        <f t="shared" si="5"/>
        <v>0.11814588756798261</v>
      </c>
    </row>
    <row r="55" spans="11:19" ht="15" x14ac:dyDescent="0.25">
      <c r="K55" s="41">
        <v>36571</v>
      </c>
      <c r="L55" s="158">
        <v>88.409623359446599</v>
      </c>
      <c r="M55" s="159">
        <f t="shared" si="0"/>
        <v>-3.0867030056974665E-2</v>
      </c>
      <c r="N55" s="159">
        <f t="shared" si="2"/>
        <v>-2.0715516992754979E-2</v>
      </c>
      <c r="O55" s="159">
        <f t="shared" si="4"/>
        <v>2.0361182922071119E-2</v>
      </c>
      <c r="P55" s="163">
        <v>93.450088030580403</v>
      </c>
      <c r="Q55" s="162">
        <f t="shared" si="1"/>
        <v>3.6091468116190573E-3</v>
      </c>
      <c r="R55" s="162">
        <f t="shared" si="3"/>
        <v>-1.0784427297206189E-2</v>
      </c>
      <c r="S55" s="162">
        <f t="shared" si="5"/>
        <v>0.14440729926151596</v>
      </c>
    </row>
    <row r="56" spans="11:19" ht="15" x14ac:dyDescent="0.25">
      <c r="K56" s="41">
        <v>36600</v>
      </c>
      <c r="L56" s="158">
        <v>86.112143464733904</v>
      </c>
      <c r="M56" s="159">
        <f t="shared" si="0"/>
        <v>-2.5986762610353376E-2</v>
      </c>
      <c r="N56" s="159">
        <f t="shared" si="2"/>
        <v>-4.8754049769694219E-2</v>
      </c>
      <c r="O56" s="159">
        <f t="shared" si="4"/>
        <v>1.3374151792799216E-2</v>
      </c>
      <c r="P56" s="163">
        <v>94.727404581638098</v>
      </c>
      <c r="Q56" s="162">
        <f t="shared" si="1"/>
        <v>1.3668436038708709E-2</v>
      </c>
      <c r="R56" s="162">
        <f t="shared" si="3"/>
        <v>1.5441138724276993E-2</v>
      </c>
      <c r="S56" s="162">
        <f t="shared" si="5"/>
        <v>0.1685002903067474</v>
      </c>
    </row>
    <row r="57" spans="11:19" ht="15" x14ac:dyDescent="0.25">
      <c r="K57" s="41">
        <v>36631</v>
      </c>
      <c r="L57" s="158">
        <v>84.3069729692793</v>
      </c>
      <c r="M57" s="159">
        <f t="shared" si="0"/>
        <v>-2.09630189520702E-2</v>
      </c>
      <c r="N57" s="159">
        <f t="shared" si="2"/>
        <v>-7.5839665457710259E-2</v>
      </c>
      <c r="O57" s="159">
        <f t="shared" si="4"/>
        <v>9.340877757558097E-3</v>
      </c>
      <c r="P57" s="163">
        <v>94.607060810482096</v>
      </c>
      <c r="Q57" s="162">
        <f t="shared" si="1"/>
        <v>-1.2704219194804578E-3</v>
      </c>
      <c r="R57" s="162">
        <f t="shared" si="3"/>
        <v>1.603447983154549E-2</v>
      </c>
      <c r="S57" s="162">
        <f t="shared" si="5"/>
        <v>0.17478510747728837</v>
      </c>
    </row>
    <row r="58" spans="11:19" ht="15" x14ac:dyDescent="0.25">
      <c r="K58" s="41">
        <v>36661</v>
      </c>
      <c r="L58" s="158">
        <v>87.846742842121699</v>
      </c>
      <c r="M58" s="159">
        <f t="shared" si="0"/>
        <v>4.1986679727337162E-2</v>
      </c>
      <c r="N58" s="159">
        <f t="shared" si="2"/>
        <v>-6.366733574199257E-3</v>
      </c>
      <c r="O58" s="159">
        <f t="shared" si="4"/>
        <v>5.5492027671715682E-2</v>
      </c>
      <c r="P58" s="163">
        <v>94.374182130055303</v>
      </c>
      <c r="Q58" s="162">
        <f t="shared" si="1"/>
        <v>-2.4615359406767734E-3</v>
      </c>
      <c r="R58" s="162">
        <f t="shared" si="3"/>
        <v>9.8886380842413413E-3</v>
      </c>
      <c r="S58" s="162">
        <f t="shared" si="5"/>
        <v>0.15608783966600592</v>
      </c>
    </row>
    <row r="59" spans="11:19" ht="15" x14ac:dyDescent="0.25">
      <c r="K59" s="41">
        <v>36692</v>
      </c>
      <c r="L59" s="158">
        <v>92.113695253362593</v>
      </c>
      <c r="M59" s="159">
        <f t="shared" si="0"/>
        <v>4.857268776498036E-2</v>
      </c>
      <c r="N59" s="159">
        <f t="shared" si="2"/>
        <v>6.9694604583690811E-2</v>
      </c>
      <c r="O59" s="159">
        <f t="shared" si="4"/>
        <v>8.4952060001213248E-2</v>
      </c>
      <c r="P59" s="163">
        <v>93.361208853021594</v>
      </c>
      <c r="Q59" s="162">
        <f t="shared" si="1"/>
        <v>-1.0733584696265175E-2</v>
      </c>
      <c r="R59" s="162">
        <f t="shared" si="3"/>
        <v>-1.4422391647383126E-2</v>
      </c>
      <c r="S59" s="162">
        <f t="shared" si="5"/>
        <v>0.12513313127787207</v>
      </c>
    </row>
    <row r="60" spans="11:19" ht="15" x14ac:dyDescent="0.25">
      <c r="K60" s="41">
        <v>36722</v>
      </c>
      <c r="L60" s="158">
        <v>95.177111677783302</v>
      </c>
      <c r="M60" s="159">
        <f t="shared" si="0"/>
        <v>3.3256905132235337E-2</v>
      </c>
      <c r="N60" s="159">
        <f t="shared" si="2"/>
        <v>0.12893522713079708</v>
      </c>
      <c r="O60" s="159">
        <f t="shared" si="4"/>
        <v>9.8185890135648046E-2</v>
      </c>
      <c r="P60" s="163">
        <v>94.084964193362296</v>
      </c>
      <c r="Q60" s="162">
        <f t="shared" si="1"/>
        <v>7.752206181049992E-3</v>
      </c>
      <c r="R60" s="162">
        <f t="shared" si="3"/>
        <v>-5.5185798253014617E-3</v>
      </c>
      <c r="S60" s="162">
        <f t="shared" si="5"/>
        <v>0.10990996033384248</v>
      </c>
    </row>
    <row r="61" spans="11:19" ht="15" x14ac:dyDescent="0.25">
      <c r="K61" s="41">
        <v>36753</v>
      </c>
      <c r="L61" s="158">
        <v>96.685553735186801</v>
      </c>
      <c r="M61" s="159">
        <f t="shared" si="0"/>
        <v>1.5848790016976366E-2</v>
      </c>
      <c r="N61" s="159">
        <f t="shared" si="2"/>
        <v>0.10061626199334706</v>
      </c>
      <c r="O61" s="159">
        <f t="shared" si="4"/>
        <v>8.9714776835943866E-2</v>
      </c>
      <c r="P61" s="163">
        <v>94.992653995368499</v>
      </c>
      <c r="Q61" s="162">
        <f t="shared" si="1"/>
        <v>9.647554312086859E-3</v>
      </c>
      <c r="R61" s="162">
        <f t="shared" si="3"/>
        <v>6.5534010611174587E-3</v>
      </c>
      <c r="S61" s="162">
        <f t="shared" si="5"/>
        <v>7.0192859383359174E-2</v>
      </c>
    </row>
    <row r="62" spans="11:19" ht="15" x14ac:dyDescent="0.25">
      <c r="K62" s="41">
        <v>36784</v>
      </c>
      <c r="L62" s="158">
        <v>98.086401981644997</v>
      </c>
      <c r="M62" s="159">
        <f t="shared" si="0"/>
        <v>1.4488702731071834E-2</v>
      </c>
      <c r="N62" s="159">
        <f t="shared" si="2"/>
        <v>6.4840594135912477E-2</v>
      </c>
      <c r="O62" s="159">
        <f t="shared" si="4"/>
        <v>9.7287573138723271E-2</v>
      </c>
      <c r="P62" s="163">
        <v>96.345082328430195</v>
      </c>
      <c r="Q62" s="162">
        <f t="shared" si="1"/>
        <v>1.4237188626476716E-2</v>
      </c>
      <c r="R62" s="162">
        <f t="shared" si="3"/>
        <v>3.1960527418899431E-2</v>
      </c>
      <c r="S62" s="162">
        <f t="shared" si="5"/>
        <v>4.107451786763594E-2</v>
      </c>
    </row>
    <row r="63" spans="11:19" ht="15" x14ac:dyDescent="0.25">
      <c r="K63" s="41">
        <v>36814</v>
      </c>
      <c r="L63" s="158">
        <v>99.546660914545797</v>
      </c>
      <c r="M63" s="159">
        <f t="shared" si="0"/>
        <v>1.4887475770332115E-2</v>
      </c>
      <c r="N63" s="159">
        <f t="shared" si="2"/>
        <v>4.5909664201151168E-2</v>
      </c>
      <c r="O63" s="159">
        <f t="shared" si="4"/>
        <v>0.10445667257940916</v>
      </c>
      <c r="P63" s="163">
        <v>97.564932464744899</v>
      </c>
      <c r="Q63" s="162">
        <f t="shared" si="1"/>
        <v>1.2661259992039486E-2</v>
      </c>
      <c r="R63" s="162">
        <f t="shared" si="3"/>
        <v>3.6987506996661201E-2</v>
      </c>
      <c r="S63" s="162">
        <f t="shared" si="5"/>
        <v>2.8097925691772163E-2</v>
      </c>
    </row>
    <row r="64" spans="11:19" ht="15" x14ac:dyDescent="0.25">
      <c r="K64" s="41">
        <v>36845</v>
      </c>
      <c r="L64" s="158">
        <v>100.36280168461801</v>
      </c>
      <c r="M64" s="159">
        <f t="shared" si="0"/>
        <v>8.1985750458553053E-3</v>
      </c>
      <c r="N64" s="159">
        <f t="shared" si="2"/>
        <v>3.8033064996481958E-2</v>
      </c>
      <c r="O64" s="159">
        <f t="shared" si="4"/>
        <v>0.11168592995004722</v>
      </c>
      <c r="P64" s="163">
        <v>98.721281293404303</v>
      </c>
      <c r="Q64" s="162">
        <f t="shared" si="1"/>
        <v>1.1852094799299495E-2</v>
      </c>
      <c r="R64" s="162">
        <f t="shared" si="3"/>
        <v>3.9251743595011046E-2</v>
      </c>
      <c r="S64" s="162">
        <f t="shared" si="5"/>
        <v>4.5013770138467857E-2</v>
      </c>
    </row>
    <row r="65" spans="11:19" ht="15" x14ac:dyDescent="0.25">
      <c r="K65" s="41">
        <v>36875</v>
      </c>
      <c r="L65" s="158">
        <v>100</v>
      </c>
      <c r="M65" s="159">
        <f t="shared" si="0"/>
        <v>-3.6149019211130229E-3</v>
      </c>
      <c r="N65" s="159">
        <f t="shared" si="2"/>
        <v>1.9509309952189913E-2</v>
      </c>
      <c r="O65" s="159">
        <f t="shared" si="4"/>
        <v>0.10465947305083168</v>
      </c>
      <c r="P65" s="163">
        <v>100</v>
      </c>
      <c r="Q65" s="162">
        <f t="shared" si="1"/>
        <v>1.2952817162038999E-2</v>
      </c>
      <c r="R65" s="162">
        <f t="shared" si="3"/>
        <v>3.7935695141248393E-2</v>
      </c>
      <c r="S65" s="162">
        <f t="shared" si="5"/>
        <v>7.1961322289948448E-2</v>
      </c>
    </row>
    <row r="66" spans="11:19" ht="15" x14ac:dyDescent="0.25">
      <c r="K66" s="41">
        <v>36906</v>
      </c>
      <c r="L66" s="158">
        <v>99.814660661376394</v>
      </c>
      <c r="M66" s="159">
        <f t="shared" si="0"/>
        <v>-1.8533933862360241E-3</v>
      </c>
      <c r="N66" s="159">
        <f t="shared" si="2"/>
        <v>2.6922022734710005E-3</v>
      </c>
      <c r="O66" s="159">
        <f t="shared" si="4"/>
        <v>9.4153270366567288E-2</v>
      </c>
      <c r="P66" s="163">
        <v>100.53262310438799</v>
      </c>
      <c r="Q66" s="162">
        <f t="shared" si="1"/>
        <v>5.3262310438799698E-3</v>
      </c>
      <c r="R66" s="162">
        <f t="shared" si="3"/>
        <v>3.0417595386697638E-2</v>
      </c>
      <c r="S66" s="162">
        <f t="shared" si="5"/>
        <v>7.9672178238206381E-2</v>
      </c>
    </row>
    <row r="67" spans="11:19" ht="15" x14ac:dyDescent="0.25">
      <c r="K67" s="41">
        <v>36937</v>
      </c>
      <c r="L67" s="158">
        <v>99.188860501419697</v>
      </c>
      <c r="M67" s="159">
        <f t="shared" si="0"/>
        <v>-6.2696216749134059E-3</v>
      </c>
      <c r="N67" s="159">
        <f t="shared" si="2"/>
        <v>-1.1696975009598876E-2</v>
      </c>
      <c r="O67" s="159">
        <f t="shared" si="4"/>
        <v>0.12192379893021377</v>
      </c>
      <c r="P67" s="163">
        <v>101.0541570699</v>
      </c>
      <c r="Q67" s="162">
        <f t="shared" si="1"/>
        <v>5.1877087198894944E-3</v>
      </c>
      <c r="R67" s="162">
        <f t="shared" si="3"/>
        <v>2.3630930898904001E-2</v>
      </c>
      <c r="S67" s="162">
        <f t="shared" si="5"/>
        <v>8.1370378557923395E-2</v>
      </c>
    </row>
    <row r="68" spans="11:19" ht="15" x14ac:dyDescent="0.25">
      <c r="K68" s="41">
        <v>36965</v>
      </c>
      <c r="L68" s="158">
        <v>99.251785560874595</v>
      </c>
      <c r="M68" s="159">
        <f t="shared" si="0"/>
        <v>6.3439643460760919E-4</v>
      </c>
      <c r="N68" s="159">
        <f t="shared" si="2"/>
        <v>-7.4821443912540531E-3</v>
      </c>
      <c r="O68" s="159">
        <f t="shared" si="4"/>
        <v>0.15258756276949326</v>
      </c>
      <c r="P68" s="163">
        <v>100.675630477357</v>
      </c>
      <c r="Q68" s="162">
        <f t="shared" si="1"/>
        <v>-3.7457795257365145E-3</v>
      </c>
      <c r="R68" s="162">
        <f t="shared" si="3"/>
        <v>6.7563047735701431E-3</v>
      </c>
      <c r="S68" s="162">
        <f t="shared" si="5"/>
        <v>6.2793084239868513E-2</v>
      </c>
    </row>
    <row r="69" spans="11:19" ht="15" x14ac:dyDescent="0.25">
      <c r="K69" s="41">
        <v>36996</v>
      </c>
      <c r="L69" s="158">
        <v>99.242943707555796</v>
      </c>
      <c r="M69" s="159">
        <f t="shared" si="0"/>
        <v>-8.9085080624329294E-5</v>
      </c>
      <c r="N69" s="159">
        <f t="shared" si="2"/>
        <v>-5.7277853777428778E-3</v>
      </c>
      <c r="O69" s="159">
        <f t="shared" si="4"/>
        <v>0.17716174845607413</v>
      </c>
      <c r="P69" s="163">
        <v>100.286747004651</v>
      </c>
      <c r="Q69" s="162">
        <f t="shared" si="1"/>
        <v>-3.8627368993081612E-3</v>
      </c>
      <c r="R69" s="162">
        <f t="shared" si="3"/>
        <v>-2.4457344506139123E-3</v>
      </c>
      <c r="S69" s="162">
        <f t="shared" si="5"/>
        <v>6.0034485222477452E-2</v>
      </c>
    </row>
    <row r="70" spans="11:19" ht="15" x14ac:dyDescent="0.25">
      <c r="K70" s="41">
        <v>37026</v>
      </c>
      <c r="L70" s="158">
        <v>99.610696389026401</v>
      </c>
      <c r="M70" s="159">
        <f t="shared" si="0"/>
        <v>3.7055801423453438E-3</v>
      </c>
      <c r="N70" s="159">
        <f t="shared" si="2"/>
        <v>4.252855466573946E-3</v>
      </c>
      <c r="O70" s="159">
        <f t="shared" si="4"/>
        <v>0.13391451027440926</v>
      </c>
      <c r="P70" s="163">
        <v>100.820713891189</v>
      </c>
      <c r="Q70" s="162">
        <f t="shared" si="1"/>
        <v>5.324401304124704E-3</v>
      </c>
      <c r="R70" s="162">
        <f t="shared" si="3"/>
        <v>-2.3100799163514596E-3</v>
      </c>
      <c r="S70" s="162">
        <f t="shared" si="5"/>
        <v>6.8308213280723784E-2</v>
      </c>
    </row>
    <row r="71" spans="11:19" ht="15" x14ac:dyDescent="0.25">
      <c r="K71" s="41">
        <v>37057</v>
      </c>
      <c r="L71" s="158">
        <v>99.871111175196702</v>
      </c>
      <c r="M71" s="159">
        <f t="shared" si="0"/>
        <v>2.6143255253758824E-3</v>
      </c>
      <c r="N71" s="159">
        <f t="shared" si="2"/>
        <v>6.2399443075233929E-3</v>
      </c>
      <c r="O71" s="159">
        <f t="shared" si="4"/>
        <v>8.4215663050939416E-2</v>
      </c>
      <c r="P71" s="163">
        <v>102.163938015817</v>
      </c>
      <c r="Q71" s="162">
        <f t="shared" si="1"/>
        <v>1.3322898368659297E-2</v>
      </c>
      <c r="R71" s="162">
        <f t="shared" si="3"/>
        <v>1.4783195609534561E-2</v>
      </c>
      <c r="S71" s="162">
        <f t="shared" si="5"/>
        <v>9.4286795029116632E-2</v>
      </c>
    </row>
    <row r="72" spans="11:19" ht="15" x14ac:dyDescent="0.25">
      <c r="K72" s="41">
        <v>37087</v>
      </c>
      <c r="L72" s="158">
        <v>100.54181929563801</v>
      </c>
      <c r="M72" s="159">
        <f t="shared" ref="M72:M135" si="6">L72/L71-1</f>
        <v>6.7157370389594462E-3</v>
      </c>
      <c r="N72" s="159">
        <f t="shared" si="2"/>
        <v>1.3087838183333922E-2</v>
      </c>
      <c r="O72" s="159">
        <f t="shared" si="4"/>
        <v>5.636552237492376E-2</v>
      </c>
      <c r="P72" s="163">
        <v>103.49718942854101</v>
      </c>
      <c r="Q72" s="162">
        <f t="shared" ref="Q72:Q135" si="7">P72/P71-1</f>
        <v>1.3050117669872963E-2</v>
      </c>
      <c r="R72" s="162">
        <f t="shared" si="3"/>
        <v>3.2012628984177782E-2</v>
      </c>
      <c r="S72" s="162">
        <f t="shared" si="5"/>
        <v>0.10003963243090386</v>
      </c>
    </row>
    <row r="73" spans="11:19" ht="15" x14ac:dyDescent="0.25">
      <c r="K73" s="41">
        <v>37118</v>
      </c>
      <c r="L73" s="158">
        <v>100.721096708494</v>
      </c>
      <c r="M73" s="159">
        <f t="shared" si="6"/>
        <v>1.7831128789189687E-3</v>
      </c>
      <c r="N73" s="159">
        <f t="shared" si="2"/>
        <v>1.1147400427068188E-2</v>
      </c>
      <c r="O73" s="159">
        <f t="shared" si="4"/>
        <v>4.1738841196071519E-2</v>
      </c>
      <c r="P73" s="163">
        <v>103.925409286275</v>
      </c>
      <c r="Q73" s="162">
        <f t="shared" si="7"/>
        <v>4.1375022848293419E-3</v>
      </c>
      <c r="R73" s="162">
        <f t="shared" si="3"/>
        <v>3.0794221497347785E-2</v>
      </c>
      <c r="S73" s="162">
        <f t="shared" si="5"/>
        <v>9.4036274545419296E-2</v>
      </c>
    </row>
    <row r="74" spans="11:19" ht="15" x14ac:dyDescent="0.25">
      <c r="K74" s="41">
        <v>37149</v>
      </c>
      <c r="L74" s="158">
        <v>100.478852467932</v>
      </c>
      <c r="M74" s="159">
        <f t="shared" si="6"/>
        <v>-2.4050993136334187E-3</v>
      </c>
      <c r="N74" s="159">
        <f t="shared" ref="N74:N137" si="8">L74/L71-1</f>
        <v>6.0852561424813434E-3</v>
      </c>
      <c r="O74" s="159">
        <f t="shared" si="4"/>
        <v>2.4391255443692472E-2</v>
      </c>
      <c r="P74" s="163">
        <v>104.164651520533</v>
      </c>
      <c r="Q74" s="162">
        <f t="shared" si="7"/>
        <v>2.3020571764020836E-3</v>
      </c>
      <c r="R74" s="162">
        <f t="shared" ref="R74:R137" si="9">P74/P71-1</f>
        <v>1.9583363205970539E-2</v>
      </c>
      <c r="S74" s="162">
        <f t="shared" si="5"/>
        <v>8.116209985110312E-2</v>
      </c>
    </row>
    <row r="75" spans="11:19" ht="15" x14ac:dyDescent="0.25">
      <c r="K75" s="41">
        <v>37179</v>
      </c>
      <c r="L75" s="158">
        <v>98.669192570292296</v>
      </c>
      <c r="M75" s="159">
        <f t="shared" si="6"/>
        <v>-1.8010355942483125E-2</v>
      </c>
      <c r="N75" s="159">
        <f t="shared" si="8"/>
        <v>-1.8625351505121901E-2</v>
      </c>
      <c r="O75" s="159">
        <f t="shared" si="4"/>
        <v>-8.8146436675233808E-3</v>
      </c>
      <c r="P75" s="163">
        <v>104.23303992679</v>
      </c>
      <c r="Q75" s="162">
        <f t="shared" si="7"/>
        <v>6.5654140112503256E-4</v>
      </c>
      <c r="R75" s="162">
        <f t="shared" si="9"/>
        <v>7.109859719978795E-3</v>
      </c>
      <c r="S75" s="162">
        <f t="shared" si="5"/>
        <v>6.8345329552240708E-2</v>
      </c>
    </row>
    <row r="76" spans="11:19" ht="15" x14ac:dyDescent="0.25">
      <c r="K76" s="41">
        <v>37210</v>
      </c>
      <c r="L76" s="158">
        <v>96.958773348373796</v>
      </c>
      <c r="M76" s="159">
        <f t="shared" si="6"/>
        <v>-1.7334886172297281E-2</v>
      </c>
      <c r="N76" s="159">
        <f t="shared" si="8"/>
        <v>-3.7353876030650102E-2</v>
      </c>
      <c r="O76" s="159">
        <f t="shared" si="4"/>
        <v>-3.3917231076719956E-2</v>
      </c>
      <c r="P76" s="163">
        <v>104.219300280165</v>
      </c>
      <c r="Q76" s="162">
        <f t="shared" si="7"/>
        <v>-1.3181661625383256E-4</v>
      </c>
      <c r="R76" s="162">
        <f t="shared" si="9"/>
        <v>2.8279031654370179E-3</v>
      </c>
      <c r="S76" s="162">
        <f t="shared" si="5"/>
        <v>5.5692338214496262E-2</v>
      </c>
    </row>
    <row r="77" spans="11:19" ht="15" x14ac:dyDescent="0.25">
      <c r="K77" s="41">
        <v>37240</v>
      </c>
      <c r="L77" s="158">
        <v>95.390642995724704</v>
      </c>
      <c r="M77" s="159">
        <f t="shared" si="6"/>
        <v>-1.6173166166353892E-2</v>
      </c>
      <c r="N77" s="159">
        <f t="shared" si="8"/>
        <v>-5.0639605720330105E-2</v>
      </c>
      <c r="O77" s="159">
        <f t="shared" si="4"/>
        <v>-4.609357004275294E-2</v>
      </c>
      <c r="P77" s="163">
        <v>104.452731896476</v>
      </c>
      <c r="Q77" s="162">
        <f t="shared" si="7"/>
        <v>2.2398117784658833E-3</v>
      </c>
      <c r="R77" s="162">
        <f t="shared" si="9"/>
        <v>2.7656251111847219E-3</v>
      </c>
      <c r="S77" s="162">
        <f t="shared" si="5"/>
        <v>4.4527318964759921E-2</v>
      </c>
    </row>
    <row r="78" spans="11:19" ht="15" x14ac:dyDescent="0.25">
      <c r="K78" s="41">
        <v>37271</v>
      </c>
      <c r="L78" s="158">
        <v>96.033823551186899</v>
      </c>
      <c r="M78" s="159">
        <f t="shared" si="6"/>
        <v>6.7425958696076815E-3</v>
      </c>
      <c r="N78" s="159">
        <f t="shared" si="8"/>
        <v>-2.6709137375660053E-2</v>
      </c>
      <c r="O78" s="159">
        <f t="shared" si="4"/>
        <v>-3.7878575002284198E-2</v>
      </c>
      <c r="P78" s="163">
        <v>105.698384587547</v>
      </c>
      <c r="Q78" s="162">
        <f t="shared" si="7"/>
        <v>1.1925515670624831E-2</v>
      </c>
      <c r="R78" s="162">
        <f t="shared" si="9"/>
        <v>1.4058350996825952E-2</v>
      </c>
      <c r="S78" s="162">
        <f t="shared" si="5"/>
        <v>5.1383932137084809E-2</v>
      </c>
    </row>
    <row r="79" spans="11:19" ht="15" x14ac:dyDescent="0.25">
      <c r="K79" s="41">
        <v>37302</v>
      </c>
      <c r="L79" s="158">
        <v>97.164600577037902</v>
      </c>
      <c r="M79" s="159">
        <f t="shared" si="6"/>
        <v>1.177477876061328E-2</v>
      </c>
      <c r="N79" s="159">
        <f t="shared" si="8"/>
        <v>2.1228324323427916E-3</v>
      </c>
      <c r="O79" s="159">
        <f t="shared" si="4"/>
        <v>-2.0408137709706065E-2</v>
      </c>
      <c r="P79" s="163">
        <v>107.707207586409</v>
      </c>
      <c r="Q79" s="162">
        <f t="shared" si="7"/>
        <v>1.900523841211732E-2</v>
      </c>
      <c r="R79" s="162">
        <f t="shared" si="9"/>
        <v>3.3466999844248724E-2</v>
      </c>
      <c r="S79" s="162">
        <f t="shared" si="5"/>
        <v>6.5836485201761885E-2</v>
      </c>
    </row>
    <row r="80" spans="11:19" ht="15" x14ac:dyDescent="0.25">
      <c r="K80" s="41">
        <v>37330</v>
      </c>
      <c r="L80" s="158">
        <v>98.221633768586301</v>
      </c>
      <c r="M80" s="159">
        <f t="shared" si="6"/>
        <v>1.0878789037066294E-2</v>
      </c>
      <c r="N80" s="159">
        <f t="shared" si="8"/>
        <v>2.9677866549117082E-2</v>
      </c>
      <c r="O80" s="159">
        <f t="shared" si="4"/>
        <v>-1.0379176419516023E-2</v>
      </c>
      <c r="P80" s="163">
        <v>108.969797082261</v>
      </c>
      <c r="Q80" s="162">
        <f t="shared" si="7"/>
        <v>1.1722423449137098E-2</v>
      </c>
      <c r="R80" s="162">
        <f t="shared" si="9"/>
        <v>4.3245065052601062E-2</v>
      </c>
      <c r="S80" s="162">
        <f t="shared" si="5"/>
        <v>8.2385047558946711E-2</v>
      </c>
    </row>
    <row r="81" spans="11:19" ht="15" x14ac:dyDescent="0.25">
      <c r="K81" s="41">
        <v>37361</v>
      </c>
      <c r="L81" s="158">
        <v>97.399062904660497</v>
      </c>
      <c r="M81" s="159">
        <f t="shared" si="6"/>
        <v>-8.3746404164261046E-3</v>
      </c>
      <c r="N81" s="159">
        <f t="shared" si="8"/>
        <v>1.4216234478531486E-2</v>
      </c>
      <c r="O81" s="159">
        <f t="shared" si="4"/>
        <v>-1.8579465038126575E-2</v>
      </c>
      <c r="P81" s="163">
        <v>110.617954931428</v>
      </c>
      <c r="Q81" s="162">
        <f t="shared" si="7"/>
        <v>1.5124905187469562E-2</v>
      </c>
      <c r="R81" s="162">
        <f t="shared" si="9"/>
        <v>4.6543477112521714E-2</v>
      </c>
      <c r="S81" s="162">
        <f t="shared" si="5"/>
        <v>0.10301668201779313</v>
      </c>
    </row>
    <row r="82" spans="11:19" ht="15" x14ac:dyDescent="0.25">
      <c r="K82" s="41">
        <v>37391</v>
      </c>
      <c r="L82" s="158">
        <v>96.925171212343997</v>
      </c>
      <c r="M82" s="159">
        <f t="shared" si="6"/>
        <v>-4.8654645967217691E-3</v>
      </c>
      <c r="N82" s="159">
        <f t="shared" si="8"/>
        <v>-2.464162496135347E-3</v>
      </c>
      <c r="O82" s="159">
        <f t="shared" si="4"/>
        <v>-2.6960208833338273E-2</v>
      </c>
      <c r="P82" s="163">
        <v>110.74110702941201</v>
      </c>
      <c r="Q82" s="162">
        <f t="shared" si="7"/>
        <v>1.1133102041196441E-3</v>
      </c>
      <c r="R82" s="162">
        <f t="shared" si="9"/>
        <v>2.8168026179390404E-2</v>
      </c>
      <c r="S82" s="162">
        <f t="shared" si="5"/>
        <v>9.8396378634350912E-2</v>
      </c>
    </row>
    <row r="83" spans="11:19" ht="15" x14ac:dyDescent="0.25">
      <c r="K83" s="41">
        <v>37422</v>
      </c>
      <c r="L83" s="158">
        <v>96.9279169919743</v>
      </c>
      <c r="M83" s="159">
        <f t="shared" si="6"/>
        <v>2.8328860253390431E-5</v>
      </c>
      <c r="N83" s="159">
        <f t="shared" si="8"/>
        <v>-1.3171403559220418E-2</v>
      </c>
      <c r="O83" s="159">
        <f t="shared" ref="O83:O146" si="10">L83/L71-1</f>
        <v>-2.9469925272578301E-2</v>
      </c>
      <c r="P83" s="163">
        <v>111.5911785533</v>
      </c>
      <c r="Q83" s="162">
        <f t="shared" si="7"/>
        <v>7.6762057621675428E-3</v>
      </c>
      <c r="R83" s="162">
        <f t="shared" si="9"/>
        <v>2.4056037005007136E-2</v>
      </c>
      <c r="S83" s="162">
        <f t="shared" ref="S83:S146" si="11">P83/P71-1</f>
        <v>9.2275618193412567E-2</v>
      </c>
    </row>
    <row r="84" spans="11:19" ht="15" x14ac:dyDescent="0.25">
      <c r="K84" s="41">
        <v>37452</v>
      </c>
      <c r="L84" s="158">
        <v>97.831076291119402</v>
      </c>
      <c r="M84" s="159">
        <f t="shared" si="6"/>
        <v>9.3178449220143733E-3</v>
      </c>
      <c r="N84" s="159">
        <f t="shared" si="8"/>
        <v>4.4354983875130038E-3</v>
      </c>
      <c r="O84" s="159">
        <f t="shared" si="10"/>
        <v>-2.696134825796026E-2</v>
      </c>
      <c r="P84" s="163">
        <v>110.23670694109801</v>
      </c>
      <c r="Q84" s="162">
        <f t="shared" si="7"/>
        <v>-1.2137801838476348E-2</v>
      </c>
      <c r="R84" s="162">
        <f t="shared" si="9"/>
        <v>-3.4465290066728604E-3</v>
      </c>
      <c r="S84" s="162">
        <f t="shared" si="11"/>
        <v>6.5117879526673139E-2</v>
      </c>
    </row>
    <row r="85" spans="11:19" ht="15" x14ac:dyDescent="0.25">
      <c r="K85" s="41">
        <v>37483</v>
      </c>
      <c r="L85" s="158">
        <v>98.286017027327006</v>
      </c>
      <c r="M85" s="159">
        <f t="shared" si="6"/>
        <v>4.6502681300757409E-3</v>
      </c>
      <c r="N85" s="159">
        <f t="shared" si="8"/>
        <v>1.4040169317850903E-2</v>
      </c>
      <c r="O85" s="159">
        <f t="shared" si="10"/>
        <v>-2.4176461146115047E-2</v>
      </c>
      <c r="P85" s="163">
        <v>109.848418650699</v>
      </c>
      <c r="Q85" s="162">
        <f t="shared" si="7"/>
        <v>-3.5223139476261434E-3</v>
      </c>
      <c r="R85" s="162">
        <f t="shared" si="9"/>
        <v>-8.0610389642927771E-3</v>
      </c>
      <c r="S85" s="162">
        <f t="shared" si="11"/>
        <v>5.6992889468526098E-2</v>
      </c>
    </row>
    <row r="86" spans="11:19" ht="15" x14ac:dyDescent="0.25">
      <c r="K86" s="41">
        <v>37514</v>
      </c>
      <c r="L86" s="158">
        <v>98.612593277548299</v>
      </c>
      <c r="M86" s="159">
        <f t="shared" si="6"/>
        <v>3.3227132414013205E-3</v>
      </c>
      <c r="N86" s="159">
        <f t="shared" si="8"/>
        <v>1.7380712779719421E-2</v>
      </c>
      <c r="O86" s="159">
        <f t="shared" si="10"/>
        <v>-1.8573651515171541E-2</v>
      </c>
      <c r="P86" s="163">
        <v>109.07628107817099</v>
      </c>
      <c r="Q86" s="162">
        <f t="shared" si="7"/>
        <v>-7.0291186893030044E-3</v>
      </c>
      <c r="R86" s="162">
        <f t="shared" si="9"/>
        <v>-2.2536705031104165E-2</v>
      </c>
      <c r="S86" s="162">
        <f t="shared" si="11"/>
        <v>4.7152555938516416E-2</v>
      </c>
    </row>
    <row r="87" spans="11:19" ht="15" x14ac:dyDescent="0.25">
      <c r="K87" s="41">
        <v>37544</v>
      </c>
      <c r="L87" s="158">
        <v>99.107685316204098</v>
      </c>
      <c r="M87" s="159">
        <f t="shared" si="6"/>
        <v>5.020576198238258E-3</v>
      </c>
      <c r="N87" s="159">
        <f t="shared" si="8"/>
        <v>1.3049115613180451E-2</v>
      </c>
      <c r="O87" s="159">
        <f t="shared" si="10"/>
        <v>4.4440694657494895E-3</v>
      </c>
      <c r="P87" s="163">
        <v>110.39377816309501</v>
      </c>
      <c r="Q87" s="162">
        <f t="shared" si="7"/>
        <v>1.2078676242911257E-2</v>
      </c>
      <c r="R87" s="162">
        <f t="shared" si="9"/>
        <v>1.4248540831405254E-3</v>
      </c>
      <c r="S87" s="162">
        <f t="shared" si="11"/>
        <v>5.9105426078257972E-2</v>
      </c>
    </row>
    <row r="88" spans="11:19" ht="15" x14ac:dyDescent="0.25">
      <c r="K88" s="41">
        <v>37575</v>
      </c>
      <c r="L88" s="158">
        <v>100.66774692654199</v>
      </c>
      <c r="M88" s="159">
        <f t="shared" si="6"/>
        <v>1.5741076036237756E-2</v>
      </c>
      <c r="N88" s="159">
        <f t="shared" si="8"/>
        <v>2.4232642355959788E-2</v>
      </c>
      <c r="O88" s="159">
        <f t="shared" si="10"/>
        <v>3.8253099230554533E-2</v>
      </c>
      <c r="P88" s="163">
        <v>112.22184447244901</v>
      </c>
      <c r="Q88" s="162">
        <f t="shared" si="7"/>
        <v>1.6559504890331977E-2</v>
      </c>
      <c r="R88" s="162">
        <f t="shared" si="9"/>
        <v>2.1606372225503989E-2</v>
      </c>
      <c r="S88" s="162">
        <f t="shared" si="11"/>
        <v>7.6785625798401647E-2</v>
      </c>
    </row>
    <row r="89" spans="11:19" ht="15" x14ac:dyDescent="0.25">
      <c r="K89" s="41">
        <v>37605</v>
      </c>
      <c r="L89" s="158">
        <v>102.710589998309</v>
      </c>
      <c r="M89" s="159">
        <f t="shared" si="6"/>
        <v>2.0292925332457079E-2</v>
      </c>
      <c r="N89" s="159">
        <f t="shared" si="8"/>
        <v>4.1556525232297359E-2</v>
      </c>
      <c r="O89" s="159">
        <f t="shared" si="10"/>
        <v>7.6736530677462556E-2</v>
      </c>
      <c r="P89" s="163">
        <v>114.76891281916799</v>
      </c>
      <c r="Q89" s="162">
        <f t="shared" si="7"/>
        <v>2.2696725033282572E-2</v>
      </c>
      <c r="R89" s="162">
        <f t="shared" si="9"/>
        <v>5.2189455716016742E-2</v>
      </c>
      <c r="S89" s="162">
        <f t="shared" si="11"/>
        <v>9.8764108275468221E-2</v>
      </c>
    </row>
    <row r="90" spans="11:19" ht="15" x14ac:dyDescent="0.25">
      <c r="K90" s="41">
        <v>37636</v>
      </c>
      <c r="L90" s="158">
        <v>105.436394691974</v>
      </c>
      <c r="M90" s="159">
        <f t="shared" si="6"/>
        <v>2.6538691810745751E-2</v>
      </c>
      <c r="N90" s="159">
        <f t="shared" si="8"/>
        <v>6.3856898237286908E-2</v>
      </c>
      <c r="O90" s="159">
        <f t="shared" si="10"/>
        <v>9.7908953253073916E-2</v>
      </c>
      <c r="P90" s="163">
        <v>116.351310437737</v>
      </c>
      <c r="Q90" s="162">
        <f t="shared" si="7"/>
        <v>1.3787685007195849E-2</v>
      </c>
      <c r="R90" s="162">
        <f t="shared" si="9"/>
        <v>5.3966196046306036E-2</v>
      </c>
      <c r="S90" s="162">
        <f t="shared" si="11"/>
        <v>0.10078608004994138</v>
      </c>
    </row>
    <row r="91" spans="11:19" ht="15" x14ac:dyDescent="0.25">
      <c r="K91" s="41">
        <v>37667</v>
      </c>
      <c r="L91" s="158">
        <v>106.436006104706</v>
      </c>
      <c r="M91" s="159">
        <f t="shared" si="6"/>
        <v>9.4807055538299601E-3</v>
      </c>
      <c r="N91" s="159">
        <f t="shared" si="8"/>
        <v>5.7299972973201996E-2</v>
      </c>
      <c r="O91" s="159">
        <f t="shared" si="10"/>
        <v>9.5419581541089871E-2</v>
      </c>
      <c r="P91" s="163">
        <v>117.52172067707301</v>
      </c>
      <c r="Q91" s="162">
        <f t="shared" si="7"/>
        <v>1.005927853268429E-2</v>
      </c>
      <c r="R91" s="162">
        <f t="shared" si="9"/>
        <v>4.7226778614614107E-2</v>
      </c>
      <c r="S91" s="162">
        <f t="shared" si="11"/>
        <v>9.112215710160565E-2</v>
      </c>
    </row>
    <row r="92" spans="11:19" ht="15" x14ac:dyDescent="0.25">
      <c r="K92" s="41">
        <v>37695</v>
      </c>
      <c r="L92" s="158">
        <v>106.59789630687899</v>
      </c>
      <c r="M92" s="159">
        <f t="shared" si="6"/>
        <v>1.5210097418887347E-3</v>
      </c>
      <c r="N92" s="159">
        <f t="shared" si="8"/>
        <v>3.7847181178045863E-2</v>
      </c>
      <c r="O92" s="159">
        <f t="shared" si="10"/>
        <v>8.527920191215177E-2</v>
      </c>
      <c r="P92" s="163">
        <v>117.959482391444</v>
      </c>
      <c r="Q92" s="162">
        <f t="shared" si="7"/>
        <v>3.7249430305217324E-3</v>
      </c>
      <c r="R92" s="162">
        <f t="shared" si="9"/>
        <v>2.7799945942706072E-2</v>
      </c>
      <c r="S92" s="162">
        <f t="shared" si="11"/>
        <v>8.2497036333808227E-2</v>
      </c>
    </row>
    <row r="93" spans="11:19" ht="15" x14ac:dyDescent="0.25">
      <c r="K93" s="41">
        <v>37726</v>
      </c>
      <c r="L93" s="158">
        <v>105.036988553608</v>
      </c>
      <c r="M93" s="159">
        <f t="shared" si="6"/>
        <v>-1.4642950821256218E-2</v>
      </c>
      <c r="N93" s="159">
        <f t="shared" si="8"/>
        <v>-3.7881240110005931E-3</v>
      </c>
      <c r="O93" s="159">
        <f t="shared" si="10"/>
        <v>7.8418882288671776E-2</v>
      </c>
      <c r="P93" s="163">
        <v>118.90115219547501</v>
      </c>
      <c r="Q93" s="162">
        <f t="shared" si="7"/>
        <v>7.9829936935982282E-3</v>
      </c>
      <c r="R93" s="162">
        <f t="shared" si="9"/>
        <v>2.1915023974762304E-2</v>
      </c>
      <c r="S93" s="162">
        <f t="shared" si="11"/>
        <v>7.4881128196428337E-2</v>
      </c>
    </row>
    <row r="94" spans="11:19" ht="15" x14ac:dyDescent="0.25">
      <c r="K94" s="41">
        <v>37756</v>
      </c>
      <c r="L94" s="158">
        <v>105.44357425421001</v>
      </c>
      <c r="M94" s="159">
        <f t="shared" si="6"/>
        <v>3.870881164824036E-3</v>
      </c>
      <c r="N94" s="159">
        <f t="shared" si="8"/>
        <v>-9.3242116725019697E-3</v>
      </c>
      <c r="O94" s="159">
        <f t="shared" si="10"/>
        <v>8.7886386325837451E-2</v>
      </c>
      <c r="P94" s="163">
        <v>119.705454818421</v>
      </c>
      <c r="Q94" s="162">
        <f t="shared" si="7"/>
        <v>6.7644644992481684E-3</v>
      </c>
      <c r="R94" s="162">
        <f t="shared" si="9"/>
        <v>1.8581536491866668E-2</v>
      </c>
      <c r="S94" s="162">
        <f t="shared" si="11"/>
        <v>8.0948692219846796E-2</v>
      </c>
    </row>
    <row r="95" spans="11:19" ht="15" x14ac:dyDescent="0.25">
      <c r="K95" s="41">
        <v>37787</v>
      </c>
      <c r="L95" s="158">
        <v>105.429360253044</v>
      </c>
      <c r="M95" s="159">
        <f t="shared" si="6"/>
        <v>-1.348019665166067E-4</v>
      </c>
      <c r="N95" s="159">
        <f t="shared" si="8"/>
        <v>-1.0962093008580198E-2</v>
      </c>
      <c r="O95" s="159">
        <f t="shared" si="10"/>
        <v>8.7708923547522577E-2</v>
      </c>
      <c r="P95" s="163">
        <v>121.070505594693</v>
      </c>
      <c r="Q95" s="162">
        <f t="shared" si="7"/>
        <v>1.1403413305956844E-2</v>
      </c>
      <c r="R95" s="162">
        <f t="shared" si="9"/>
        <v>2.6373659329270271E-2</v>
      </c>
      <c r="S95" s="162">
        <f t="shared" si="11"/>
        <v>8.4946921112275309E-2</v>
      </c>
    </row>
    <row r="96" spans="11:19" ht="15" x14ac:dyDescent="0.25">
      <c r="K96" s="41">
        <v>37817</v>
      </c>
      <c r="L96" s="158">
        <v>105.91337635367201</v>
      </c>
      <c r="M96" s="159">
        <f t="shared" si="6"/>
        <v>4.590904274353047E-3</v>
      </c>
      <c r="N96" s="159">
        <f t="shared" si="8"/>
        <v>8.3436112566834808E-3</v>
      </c>
      <c r="O96" s="159">
        <f t="shared" si="10"/>
        <v>8.2614853776133756E-2</v>
      </c>
      <c r="P96" s="163">
        <v>121.837325632803</v>
      </c>
      <c r="Q96" s="162">
        <f t="shared" si="7"/>
        <v>6.3336651180516679E-3</v>
      </c>
      <c r="R96" s="162">
        <f t="shared" si="9"/>
        <v>2.4694238727820617E-2</v>
      </c>
      <c r="S96" s="162">
        <f t="shared" si="11"/>
        <v>0.10523371945338922</v>
      </c>
    </row>
    <row r="97" spans="11:19" ht="15" x14ac:dyDescent="0.25">
      <c r="K97" s="41">
        <v>37848</v>
      </c>
      <c r="L97" s="158">
        <v>103.732097576435</v>
      </c>
      <c r="M97" s="159">
        <f t="shared" si="6"/>
        <v>-2.0594931937144234E-2</v>
      </c>
      <c r="N97" s="159">
        <f t="shared" si="8"/>
        <v>-1.6231208870527092E-2</v>
      </c>
      <c r="O97" s="159">
        <f t="shared" si="10"/>
        <v>5.541053258464812E-2</v>
      </c>
      <c r="P97" s="163">
        <v>122.299785102681</v>
      </c>
      <c r="Q97" s="162">
        <f t="shared" si="7"/>
        <v>3.7957125821341808E-3</v>
      </c>
      <c r="R97" s="162">
        <f t="shared" si="9"/>
        <v>2.1672615405833318E-2</v>
      </c>
      <c r="S97" s="162">
        <f t="shared" si="11"/>
        <v>0.11335043876758411</v>
      </c>
    </row>
    <row r="98" spans="11:19" ht="15" x14ac:dyDescent="0.25">
      <c r="K98" s="41">
        <v>37879</v>
      </c>
      <c r="L98" s="158">
        <v>102.591878389703</v>
      </c>
      <c r="M98" s="159">
        <f t="shared" si="6"/>
        <v>-1.0991961151579188E-2</v>
      </c>
      <c r="N98" s="159">
        <f t="shared" si="8"/>
        <v>-2.6913583242188621E-2</v>
      </c>
      <c r="O98" s="159">
        <f t="shared" si="10"/>
        <v>4.0352707295252532E-2</v>
      </c>
      <c r="P98" s="163">
        <v>121.53114591014101</v>
      </c>
      <c r="Q98" s="162">
        <f t="shared" si="7"/>
        <v>-6.2848777035434678E-3</v>
      </c>
      <c r="R98" s="162">
        <f t="shared" si="9"/>
        <v>3.8047277756489972E-3</v>
      </c>
      <c r="S98" s="162">
        <f t="shared" si="11"/>
        <v>0.1141849053603512</v>
      </c>
    </row>
    <row r="99" spans="11:19" ht="15" x14ac:dyDescent="0.25">
      <c r="K99" s="41">
        <v>37909</v>
      </c>
      <c r="L99" s="158">
        <v>102.339795895123</v>
      </c>
      <c r="M99" s="159">
        <f t="shared" si="6"/>
        <v>-2.4571388938063876E-3</v>
      </c>
      <c r="N99" s="159">
        <f t="shared" si="8"/>
        <v>-3.3740596151102697E-2</v>
      </c>
      <c r="O99" s="159">
        <f t="shared" si="10"/>
        <v>3.2612108421328001E-2</v>
      </c>
      <c r="P99" s="163">
        <v>120.879217810386</v>
      </c>
      <c r="Q99" s="162">
        <f t="shared" si="7"/>
        <v>-5.364288264319006E-3</v>
      </c>
      <c r="R99" s="162">
        <f t="shared" si="9"/>
        <v>-7.863828407598028E-3</v>
      </c>
      <c r="S99" s="162">
        <f t="shared" si="11"/>
        <v>9.4982161329779657E-2</v>
      </c>
    </row>
    <row r="100" spans="11:19" ht="15" x14ac:dyDescent="0.25">
      <c r="K100" s="41">
        <v>37940</v>
      </c>
      <c r="L100" s="158">
        <v>103.232907255321</v>
      </c>
      <c r="M100" s="159">
        <f t="shared" si="6"/>
        <v>8.7269214520737659E-3</v>
      </c>
      <c r="N100" s="159">
        <f t="shared" si="8"/>
        <v>-4.8123033542840643E-3</v>
      </c>
      <c r="O100" s="159">
        <f t="shared" si="10"/>
        <v>2.5481451677376032E-2</v>
      </c>
      <c r="P100" s="163">
        <v>121.09841020473201</v>
      </c>
      <c r="Q100" s="162">
        <f t="shared" si="7"/>
        <v>1.8133174446068878E-3</v>
      </c>
      <c r="R100" s="162">
        <f t="shared" si="9"/>
        <v>-9.8231971294171494E-3</v>
      </c>
      <c r="S100" s="162">
        <f t="shared" si="11"/>
        <v>7.9098376737714693E-2</v>
      </c>
    </row>
    <row r="101" spans="11:19" ht="15" x14ac:dyDescent="0.25">
      <c r="K101" s="41">
        <v>37970</v>
      </c>
      <c r="L101" s="158">
        <v>104.33111161754</v>
      </c>
      <c r="M101" s="159">
        <f t="shared" si="6"/>
        <v>1.0638122972773223E-2</v>
      </c>
      <c r="N101" s="159">
        <f t="shared" si="8"/>
        <v>1.6952932874768178E-2</v>
      </c>
      <c r="O101" s="159">
        <f t="shared" si="10"/>
        <v>1.5777551460445016E-2</v>
      </c>
      <c r="P101" s="163">
        <v>122.647147299016</v>
      </c>
      <c r="Q101" s="162">
        <f t="shared" si="7"/>
        <v>1.278907866474599E-2</v>
      </c>
      <c r="R101" s="162">
        <f t="shared" si="9"/>
        <v>9.1828426410145436E-3</v>
      </c>
      <c r="S101" s="162">
        <f t="shared" si="11"/>
        <v>6.8644324376071264E-2</v>
      </c>
    </row>
    <row r="102" spans="11:19" ht="15" x14ac:dyDescent="0.25">
      <c r="K102" s="41">
        <v>38001</v>
      </c>
      <c r="L102" s="158">
        <v>104.93310928710299</v>
      </c>
      <c r="M102" s="159">
        <f t="shared" si="6"/>
        <v>5.7700685848129929E-3</v>
      </c>
      <c r="N102" s="159">
        <f t="shared" si="8"/>
        <v>2.5340224389714505E-2</v>
      </c>
      <c r="O102" s="159">
        <f t="shared" si="10"/>
        <v>-4.773355598333251E-3</v>
      </c>
      <c r="P102" s="163">
        <v>123.684268685896</v>
      </c>
      <c r="Q102" s="162">
        <f t="shared" si="7"/>
        <v>8.4561395003464046E-3</v>
      </c>
      <c r="R102" s="162">
        <f t="shared" si="9"/>
        <v>2.3205402271133879E-2</v>
      </c>
      <c r="S102" s="162">
        <f t="shared" si="11"/>
        <v>6.3024285850936668E-2</v>
      </c>
    </row>
    <row r="103" spans="11:19" ht="15" x14ac:dyDescent="0.25">
      <c r="K103" s="41">
        <v>38032</v>
      </c>
      <c r="L103" s="158">
        <v>108.431997152443</v>
      </c>
      <c r="M103" s="159">
        <f t="shared" si="6"/>
        <v>3.334398350635781E-2</v>
      </c>
      <c r="N103" s="159">
        <f t="shared" si="8"/>
        <v>5.0362718975484722E-2</v>
      </c>
      <c r="O103" s="159">
        <f t="shared" si="10"/>
        <v>1.8752968293205718E-2</v>
      </c>
      <c r="P103" s="163">
        <v>123.903785488221</v>
      </c>
      <c r="Q103" s="162">
        <f t="shared" si="7"/>
        <v>1.7748158650836565E-3</v>
      </c>
      <c r="R103" s="162">
        <f t="shared" si="9"/>
        <v>2.3166078553353175E-2</v>
      </c>
      <c r="S103" s="162">
        <f t="shared" si="11"/>
        <v>5.4305406476175433E-2</v>
      </c>
    </row>
    <row r="104" spans="11:19" ht="15" x14ac:dyDescent="0.25">
      <c r="K104" s="41">
        <v>38061</v>
      </c>
      <c r="L104" s="158">
        <v>110.59455326179</v>
      </c>
      <c r="M104" s="159">
        <f t="shared" si="6"/>
        <v>1.9943892634447069E-2</v>
      </c>
      <c r="N104" s="159">
        <f t="shared" si="8"/>
        <v>6.003426539928669E-2</v>
      </c>
      <c r="O104" s="159">
        <f t="shared" si="10"/>
        <v>3.7492831410155025E-2</v>
      </c>
      <c r="P104" s="163">
        <v>124.069366202853</v>
      </c>
      <c r="Q104" s="162">
        <f t="shared" si="7"/>
        <v>1.336365260993011E-3</v>
      </c>
      <c r="R104" s="162">
        <f t="shared" si="9"/>
        <v>1.1596021066593742E-2</v>
      </c>
      <c r="S104" s="162">
        <f t="shared" si="11"/>
        <v>5.1796461696343998E-2</v>
      </c>
    </row>
    <row r="105" spans="11:19" ht="15" x14ac:dyDescent="0.25">
      <c r="K105" s="41">
        <v>38092</v>
      </c>
      <c r="L105" s="158">
        <v>113.34408908012701</v>
      </c>
      <c r="M105" s="159">
        <f t="shared" si="6"/>
        <v>2.4861403543342098E-2</v>
      </c>
      <c r="N105" s="159">
        <f t="shared" si="8"/>
        <v>8.0155632956716127E-2</v>
      </c>
      <c r="O105" s="159">
        <f t="shared" si="10"/>
        <v>7.9087382843990195E-2</v>
      </c>
      <c r="P105" s="163">
        <v>125.300126064707</v>
      </c>
      <c r="Q105" s="162">
        <f t="shared" si="7"/>
        <v>9.9199334978603559E-3</v>
      </c>
      <c r="R105" s="162">
        <f t="shared" si="9"/>
        <v>1.3064372664195245E-2</v>
      </c>
      <c r="S105" s="162">
        <f t="shared" si="11"/>
        <v>5.3817593446966683E-2</v>
      </c>
    </row>
    <row r="106" spans="11:19" ht="15" x14ac:dyDescent="0.25">
      <c r="K106" s="41">
        <v>38122</v>
      </c>
      <c r="L106" s="158">
        <v>113.640180558875</v>
      </c>
      <c r="M106" s="159">
        <f t="shared" si="6"/>
        <v>2.6123239522326536E-3</v>
      </c>
      <c r="N106" s="159">
        <f t="shared" si="8"/>
        <v>4.8031794518271997E-2</v>
      </c>
      <c r="O106" s="159">
        <f t="shared" si="10"/>
        <v>7.7734526381893154E-2</v>
      </c>
      <c r="P106" s="163">
        <v>127.17842869639399</v>
      </c>
      <c r="Q106" s="162">
        <f t="shared" si="7"/>
        <v>1.4990428906009212E-2</v>
      </c>
      <c r="R106" s="162">
        <f t="shared" si="9"/>
        <v>2.6428919788607175E-2</v>
      </c>
      <c r="S106" s="162">
        <f t="shared" si="11"/>
        <v>6.2428014573843837E-2</v>
      </c>
    </row>
    <row r="107" spans="11:19" ht="15" x14ac:dyDescent="0.25">
      <c r="K107" s="41">
        <v>38153</v>
      </c>
      <c r="L107" s="158">
        <v>116.279791962549</v>
      </c>
      <c r="M107" s="159">
        <f t="shared" si="6"/>
        <v>2.3227800155654066E-2</v>
      </c>
      <c r="N107" s="159">
        <f t="shared" si="8"/>
        <v>5.1406136496626509E-2</v>
      </c>
      <c r="O107" s="159">
        <f t="shared" si="10"/>
        <v>0.10291660390865109</v>
      </c>
      <c r="P107" s="163">
        <v>128.76361840072701</v>
      </c>
      <c r="Q107" s="162">
        <f t="shared" si="7"/>
        <v>1.2464296976944622E-2</v>
      </c>
      <c r="R107" s="162">
        <f t="shared" si="9"/>
        <v>3.7835707085010162E-2</v>
      </c>
      <c r="S107" s="162">
        <f t="shared" si="11"/>
        <v>6.3542419090808044E-2</v>
      </c>
    </row>
    <row r="108" spans="11:19" ht="15" x14ac:dyDescent="0.25">
      <c r="K108" s="41">
        <v>38183</v>
      </c>
      <c r="L108" s="158">
        <v>119.088611098794</v>
      </c>
      <c r="M108" s="159">
        <f t="shared" si="6"/>
        <v>2.4155694543637196E-2</v>
      </c>
      <c r="N108" s="159">
        <f t="shared" si="8"/>
        <v>5.06821490673941E-2</v>
      </c>
      <c r="O108" s="159">
        <f t="shared" si="10"/>
        <v>0.12439632460706851</v>
      </c>
      <c r="P108" s="163">
        <v>131.11687342855299</v>
      </c>
      <c r="Q108" s="162">
        <f t="shared" si="7"/>
        <v>1.8275775852324871E-2</v>
      </c>
      <c r="R108" s="162">
        <f t="shared" si="9"/>
        <v>4.6422518049519912E-2</v>
      </c>
      <c r="S108" s="162">
        <f t="shared" si="11"/>
        <v>7.6163423216600856E-2</v>
      </c>
    </row>
    <row r="109" spans="11:19" ht="15" x14ac:dyDescent="0.25">
      <c r="K109" s="41">
        <v>38214</v>
      </c>
      <c r="L109" s="158">
        <v>121.930658178193</v>
      </c>
      <c r="M109" s="159">
        <f t="shared" si="6"/>
        <v>2.3864977962009037E-2</v>
      </c>
      <c r="N109" s="159">
        <f t="shared" si="8"/>
        <v>7.2953752612376688E-2</v>
      </c>
      <c r="O109" s="159">
        <f t="shared" si="10"/>
        <v>0.17543808548119255</v>
      </c>
      <c r="P109" s="163">
        <v>133.730002609021</v>
      </c>
      <c r="Q109" s="162">
        <f t="shared" si="7"/>
        <v>1.9929770380712419E-2</v>
      </c>
      <c r="R109" s="162">
        <f t="shared" si="9"/>
        <v>5.1514820396682426E-2</v>
      </c>
      <c r="S109" s="162">
        <f t="shared" si="11"/>
        <v>9.3460650783182997E-2</v>
      </c>
    </row>
    <row r="110" spans="11:19" ht="15" x14ac:dyDescent="0.25">
      <c r="K110" s="41">
        <v>38245</v>
      </c>
      <c r="L110" s="158">
        <v>123.565152828241</v>
      </c>
      <c r="M110" s="159">
        <f t="shared" si="6"/>
        <v>1.340511627239227E-2</v>
      </c>
      <c r="N110" s="159">
        <f t="shared" si="8"/>
        <v>6.2653714310380249E-2</v>
      </c>
      <c r="O110" s="159">
        <f t="shared" si="10"/>
        <v>0.20443406210840043</v>
      </c>
      <c r="P110" s="163">
        <v>136.554066147214</v>
      </c>
      <c r="Q110" s="162">
        <f t="shared" si="7"/>
        <v>2.1117651111168811E-2</v>
      </c>
      <c r="R110" s="162">
        <f t="shared" si="9"/>
        <v>6.050193248097635E-2</v>
      </c>
      <c r="S110" s="162">
        <f t="shared" si="11"/>
        <v>0.12361374629167732</v>
      </c>
    </row>
    <row r="111" spans="11:19" ht="15" x14ac:dyDescent="0.25">
      <c r="K111" s="41">
        <v>38275</v>
      </c>
      <c r="L111" s="158">
        <v>124.483853099548</v>
      </c>
      <c r="M111" s="159">
        <f t="shared" si="6"/>
        <v>7.4349462634017982E-3</v>
      </c>
      <c r="N111" s="159">
        <f t="shared" si="8"/>
        <v>4.5304432984596632E-2</v>
      </c>
      <c r="O111" s="159">
        <f t="shared" si="10"/>
        <v>0.21637777377549239</v>
      </c>
      <c r="P111" s="163">
        <v>137.135449057323</v>
      </c>
      <c r="Q111" s="162">
        <f t="shared" si="7"/>
        <v>4.2575290982711511E-3</v>
      </c>
      <c r="R111" s="162">
        <f t="shared" si="9"/>
        <v>4.5902372985194839E-2</v>
      </c>
      <c r="S111" s="162">
        <f t="shared" si="11"/>
        <v>0.13448325974806452</v>
      </c>
    </row>
    <row r="112" spans="11:19" ht="15" x14ac:dyDescent="0.25">
      <c r="K112" s="41">
        <v>38306</v>
      </c>
      <c r="L112" s="158">
        <v>123.94640184213701</v>
      </c>
      <c r="M112" s="159">
        <f t="shared" si="6"/>
        <v>-4.3174375152189581E-3</v>
      </c>
      <c r="N112" s="159">
        <f t="shared" si="8"/>
        <v>1.6531885368798127E-2</v>
      </c>
      <c r="O112" s="159">
        <f t="shared" si="10"/>
        <v>0.20064817641516508</v>
      </c>
      <c r="P112" s="163">
        <v>137.875697614947</v>
      </c>
      <c r="Q112" s="162">
        <f t="shared" si="7"/>
        <v>5.3979373146222365E-3</v>
      </c>
      <c r="R112" s="162">
        <f t="shared" si="9"/>
        <v>3.1000485493494878E-2</v>
      </c>
      <c r="S112" s="162">
        <f t="shared" si="11"/>
        <v>0.13854259012856485</v>
      </c>
    </row>
    <row r="113" spans="11:19" ht="15" x14ac:dyDescent="0.25">
      <c r="K113" s="41">
        <v>38336</v>
      </c>
      <c r="L113" s="158">
        <v>123.46499222006599</v>
      </c>
      <c r="M113" s="159">
        <f t="shared" si="6"/>
        <v>-3.8840145007529303E-3</v>
      </c>
      <c r="N113" s="159">
        <f t="shared" si="8"/>
        <v>-8.1058944113665543E-4</v>
      </c>
      <c r="O113" s="159">
        <f t="shared" si="10"/>
        <v>0.18339573216345584</v>
      </c>
      <c r="P113" s="163">
        <v>137.94722422957599</v>
      </c>
      <c r="Q113" s="162">
        <f t="shared" si="7"/>
        <v>5.1877608502670647E-4</v>
      </c>
      <c r="R113" s="162">
        <f t="shared" si="9"/>
        <v>1.0202245320619641E-2</v>
      </c>
      <c r="S113" s="162">
        <f t="shared" si="11"/>
        <v>0.12474873869881486</v>
      </c>
    </row>
    <row r="114" spans="11:19" ht="15" x14ac:dyDescent="0.25">
      <c r="K114" s="41">
        <v>38367</v>
      </c>
      <c r="L114" s="158">
        <v>122.840888449038</v>
      </c>
      <c r="M114" s="159">
        <f t="shared" si="6"/>
        <v>-5.0549047127106395E-3</v>
      </c>
      <c r="N114" s="159">
        <f t="shared" si="8"/>
        <v>-1.3198214945966846E-2</v>
      </c>
      <c r="O114" s="159">
        <f t="shared" si="10"/>
        <v>0.17065899679898267</v>
      </c>
      <c r="P114" s="163">
        <v>140.11023875387099</v>
      </c>
      <c r="Q114" s="162">
        <f t="shared" si="7"/>
        <v>1.5680014848977519E-2</v>
      </c>
      <c r="R114" s="162">
        <f t="shared" si="9"/>
        <v>2.1692346632448789E-2</v>
      </c>
      <c r="S114" s="162">
        <f t="shared" si="11"/>
        <v>0.13280565299447877</v>
      </c>
    </row>
    <row r="115" spans="11:19" ht="15" x14ac:dyDescent="0.25">
      <c r="K115" s="41">
        <v>38398</v>
      </c>
      <c r="L115" s="158">
        <v>126.033948492099</v>
      </c>
      <c r="M115" s="159">
        <f t="shared" si="6"/>
        <v>2.5993462627760699E-2</v>
      </c>
      <c r="N115" s="159">
        <f t="shared" si="8"/>
        <v>1.6842333613046545E-2</v>
      </c>
      <c r="O115" s="159">
        <f t="shared" si="10"/>
        <v>0.16233170836934474</v>
      </c>
      <c r="P115" s="163">
        <v>141.73740442046</v>
      </c>
      <c r="Q115" s="162">
        <f t="shared" si="7"/>
        <v>1.1613467231666119E-2</v>
      </c>
      <c r="R115" s="162">
        <f t="shared" si="9"/>
        <v>2.8008611178873544E-2</v>
      </c>
      <c r="S115" s="162">
        <f t="shared" si="11"/>
        <v>0.14393118710593678</v>
      </c>
    </row>
    <row r="116" spans="11:19" ht="15" x14ac:dyDescent="0.25">
      <c r="K116" s="41">
        <v>38426</v>
      </c>
      <c r="L116" s="158">
        <v>128.02401313089399</v>
      </c>
      <c r="M116" s="159">
        <f t="shared" si="6"/>
        <v>1.5789909485536269E-2</v>
      </c>
      <c r="N116" s="159">
        <f t="shared" si="8"/>
        <v>3.6925616151191498E-2</v>
      </c>
      <c r="O116" s="159">
        <f t="shared" si="10"/>
        <v>0.15759781431411413</v>
      </c>
      <c r="P116" s="163">
        <v>144.531016220239</v>
      </c>
      <c r="Q116" s="162">
        <f t="shared" si="7"/>
        <v>1.9709771116534824E-2</v>
      </c>
      <c r="R116" s="162">
        <f t="shared" si="9"/>
        <v>4.7726889956887009E-2</v>
      </c>
      <c r="S116" s="162">
        <f t="shared" si="11"/>
        <v>0.16492104895523729</v>
      </c>
    </row>
    <row r="117" spans="11:19" ht="15" x14ac:dyDescent="0.25">
      <c r="K117" s="41">
        <v>38457</v>
      </c>
      <c r="L117" s="158">
        <v>129.99620580277301</v>
      </c>
      <c r="M117" s="159">
        <f t="shared" si="6"/>
        <v>1.5404865256509526E-2</v>
      </c>
      <c r="N117" s="159">
        <f t="shared" si="8"/>
        <v>5.8248661696251647E-2</v>
      </c>
      <c r="O117" s="159">
        <f t="shared" si="10"/>
        <v>0.14691649875869595</v>
      </c>
      <c r="P117" s="163">
        <v>146.131645885691</v>
      </c>
      <c r="Q117" s="162">
        <f t="shared" si="7"/>
        <v>1.107464478775233E-2</v>
      </c>
      <c r="R117" s="162">
        <f t="shared" si="9"/>
        <v>4.2976210627959199E-2</v>
      </c>
      <c r="S117" s="162">
        <f t="shared" si="11"/>
        <v>0.16625298373783171</v>
      </c>
    </row>
    <row r="118" spans="11:19" ht="15" x14ac:dyDescent="0.25">
      <c r="K118" s="41">
        <v>38487</v>
      </c>
      <c r="L118" s="158">
        <v>129.31196392193499</v>
      </c>
      <c r="M118" s="159">
        <f t="shared" si="6"/>
        <v>-5.2635527061161147E-3</v>
      </c>
      <c r="N118" s="159">
        <f t="shared" si="8"/>
        <v>2.6008987808879835E-2</v>
      </c>
      <c r="O118" s="159">
        <f t="shared" si="10"/>
        <v>0.13790706144593545</v>
      </c>
      <c r="P118" s="163">
        <v>147.455923426505</v>
      </c>
      <c r="Q118" s="162">
        <f t="shared" si="7"/>
        <v>9.0622228524674941E-3</v>
      </c>
      <c r="R118" s="162">
        <f t="shared" si="9"/>
        <v>4.0345870798375705E-2</v>
      </c>
      <c r="S118" s="162">
        <f t="shared" si="11"/>
        <v>0.15944130571481074</v>
      </c>
    </row>
    <row r="119" spans="11:19" ht="15" x14ac:dyDescent="0.25">
      <c r="K119" s="41">
        <v>38518</v>
      </c>
      <c r="L119" s="158">
        <v>130.046456751916</v>
      </c>
      <c r="M119" s="159">
        <f t="shared" si="6"/>
        <v>5.6800067658426823E-3</v>
      </c>
      <c r="N119" s="159">
        <f t="shared" si="8"/>
        <v>1.5797377160441162E-2</v>
      </c>
      <c r="O119" s="159">
        <f t="shared" si="10"/>
        <v>0.11839258186668333</v>
      </c>
      <c r="P119" s="163">
        <v>149.17043626709801</v>
      </c>
      <c r="Q119" s="162">
        <f t="shared" si="7"/>
        <v>1.1627290384489397E-2</v>
      </c>
      <c r="R119" s="162">
        <f t="shared" si="9"/>
        <v>3.2099823056591426E-2</v>
      </c>
      <c r="S119" s="162">
        <f t="shared" si="11"/>
        <v>0.15848279288690592</v>
      </c>
    </row>
    <row r="120" spans="11:19" ht="15" x14ac:dyDescent="0.25">
      <c r="K120" s="41">
        <v>38548</v>
      </c>
      <c r="L120" s="158">
        <v>131.65329198456001</v>
      </c>
      <c r="M120" s="159">
        <f t="shared" si="6"/>
        <v>1.2355855536374305E-2</v>
      </c>
      <c r="N120" s="159">
        <f t="shared" si="8"/>
        <v>1.2747188824119293E-2</v>
      </c>
      <c r="O120" s="159">
        <f t="shared" si="10"/>
        <v>0.10550698987783602</v>
      </c>
      <c r="P120" s="163">
        <v>151.91326625063201</v>
      </c>
      <c r="Q120" s="162">
        <f t="shared" si="7"/>
        <v>1.8387222375771506E-2</v>
      </c>
      <c r="R120" s="162">
        <f t="shared" si="9"/>
        <v>3.9564464835108781E-2</v>
      </c>
      <c r="S120" s="162">
        <f t="shared" si="11"/>
        <v>0.15860958455061991</v>
      </c>
    </row>
    <row r="121" spans="11:19" ht="15" x14ac:dyDescent="0.25">
      <c r="K121" s="41">
        <v>38579</v>
      </c>
      <c r="L121" s="158">
        <v>133.48923158911299</v>
      </c>
      <c r="M121" s="159">
        <f t="shared" si="6"/>
        <v>1.3945261655654573E-2</v>
      </c>
      <c r="N121" s="159">
        <f t="shared" si="8"/>
        <v>3.2303798817097773E-2</v>
      </c>
      <c r="O121" s="159">
        <f t="shared" si="10"/>
        <v>9.4796284901767391E-2</v>
      </c>
      <c r="P121" s="163">
        <v>155.77905197717601</v>
      </c>
      <c r="Q121" s="162">
        <f t="shared" si="7"/>
        <v>2.544732150098139E-2</v>
      </c>
      <c r="R121" s="162">
        <f t="shared" si="9"/>
        <v>5.6444857264885906E-2</v>
      </c>
      <c r="S121" s="162">
        <f t="shared" si="11"/>
        <v>0.16487735689812699</v>
      </c>
    </row>
    <row r="122" spans="11:19" ht="15" x14ac:dyDescent="0.25">
      <c r="K122" s="41">
        <v>38610</v>
      </c>
      <c r="L122" s="158">
        <v>135.81410072947699</v>
      </c>
      <c r="M122" s="159">
        <f t="shared" si="6"/>
        <v>1.7416154941396922E-2</v>
      </c>
      <c r="N122" s="159">
        <f t="shared" si="8"/>
        <v>4.4350643005704349E-2</v>
      </c>
      <c r="O122" s="159">
        <f t="shared" si="10"/>
        <v>9.9129468307803448E-2</v>
      </c>
      <c r="P122" s="163">
        <v>159.59795696354701</v>
      </c>
      <c r="Q122" s="162">
        <f t="shared" si="7"/>
        <v>2.4514881416344281E-2</v>
      </c>
      <c r="R122" s="162">
        <f t="shared" si="9"/>
        <v>6.990340014678198E-2</v>
      </c>
      <c r="S122" s="162">
        <f t="shared" si="11"/>
        <v>0.16875287178552578</v>
      </c>
    </row>
    <row r="123" spans="11:19" ht="15" x14ac:dyDescent="0.25">
      <c r="K123" s="41">
        <v>38640</v>
      </c>
      <c r="L123" s="158">
        <v>138.00599227510301</v>
      </c>
      <c r="M123" s="159">
        <f t="shared" si="6"/>
        <v>1.6138909979545923E-2</v>
      </c>
      <c r="N123" s="159">
        <f t="shared" si="8"/>
        <v>4.8253258196445437E-2</v>
      </c>
      <c r="O123" s="159">
        <f t="shared" si="10"/>
        <v>0.1086256477355465</v>
      </c>
      <c r="P123" s="163">
        <v>164.164015564512</v>
      </c>
      <c r="Q123" s="162">
        <f t="shared" si="7"/>
        <v>2.8609755963278971E-2</v>
      </c>
      <c r="R123" s="162">
        <f t="shared" si="9"/>
        <v>8.0643051237330843E-2</v>
      </c>
      <c r="S123" s="162">
        <f t="shared" si="11"/>
        <v>0.19709394392904911</v>
      </c>
    </row>
    <row r="124" spans="11:19" ht="15" x14ac:dyDescent="0.25">
      <c r="K124" s="41">
        <v>38671</v>
      </c>
      <c r="L124" s="158">
        <v>139.95673512924</v>
      </c>
      <c r="M124" s="159">
        <f t="shared" si="6"/>
        <v>1.4135204000768065E-2</v>
      </c>
      <c r="N124" s="159">
        <f t="shared" si="8"/>
        <v>4.8449627457848754E-2</v>
      </c>
      <c r="O124" s="159">
        <f t="shared" si="10"/>
        <v>0.12917142449600427</v>
      </c>
      <c r="P124" s="163">
        <v>167.139610816817</v>
      </c>
      <c r="Q124" s="162">
        <f t="shared" si="7"/>
        <v>1.8125746023407219E-2</v>
      </c>
      <c r="R124" s="162">
        <f t="shared" si="9"/>
        <v>7.2927384622327063E-2</v>
      </c>
      <c r="S124" s="162">
        <f t="shared" si="11"/>
        <v>0.21224852318497001</v>
      </c>
    </row>
    <row r="125" spans="11:19" ht="15" x14ac:dyDescent="0.25">
      <c r="K125" s="41">
        <v>38701</v>
      </c>
      <c r="L125" s="158">
        <v>140.31707956104299</v>
      </c>
      <c r="M125" s="159">
        <f t="shared" si="6"/>
        <v>2.5746844656688861E-3</v>
      </c>
      <c r="N125" s="159">
        <f t="shared" si="8"/>
        <v>3.3155458876360067E-2</v>
      </c>
      <c r="O125" s="159">
        <f t="shared" si="10"/>
        <v>0.13649283928953371</v>
      </c>
      <c r="P125" s="163">
        <v>168.19934318543301</v>
      </c>
      <c r="Q125" s="162">
        <f t="shared" si="7"/>
        <v>6.3404022747035604E-3</v>
      </c>
      <c r="R125" s="162">
        <f t="shared" si="9"/>
        <v>5.389408727738676E-2</v>
      </c>
      <c r="S125" s="162">
        <f t="shared" si="11"/>
        <v>0.21930212169771912</v>
      </c>
    </row>
    <row r="126" spans="11:19" ht="15" x14ac:dyDescent="0.25">
      <c r="K126" s="41">
        <v>38732</v>
      </c>
      <c r="L126" s="158">
        <v>140.60236231495699</v>
      </c>
      <c r="M126" s="159">
        <f t="shared" si="6"/>
        <v>2.0331292156767766E-3</v>
      </c>
      <c r="N126" s="159">
        <f t="shared" si="8"/>
        <v>1.8813458727779953E-2</v>
      </c>
      <c r="O126" s="159">
        <f t="shared" si="10"/>
        <v>0.14458926575809938</v>
      </c>
      <c r="P126" s="163">
        <v>165.98447953887</v>
      </c>
      <c r="Q126" s="162">
        <f t="shared" si="7"/>
        <v>-1.3168087369528014E-2</v>
      </c>
      <c r="R126" s="162">
        <f t="shared" si="9"/>
        <v>1.1089299735377312E-2</v>
      </c>
      <c r="S126" s="162">
        <f t="shared" si="11"/>
        <v>0.18467059235015504</v>
      </c>
    </row>
    <row r="127" spans="11:19" ht="15" x14ac:dyDescent="0.25">
      <c r="K127" s="41">
        <v>38763</v>
      </c>
      <c r="L127" s="158">
        <v>141.87927957631501</v>
      </c>
      <c r="M127" s="159">
        <f t="shared" si="6"/>
        <v>9.0817624991084145E-3</v>
      </c>
      <c r="N127" s="159">
        <f t="shared" si="8"/>
        <v>1.3736705456151688E-2</v>
      </c>
      <c r="O127" s="159">
        <f t="shared" si="10"/>
        <v>0.12572272212204272</v>
      </c>
      <c r="P127" s="163">
        <v>164.98660375723301</v>
      </c>
      <c r="Q127" s="162">
        <f t="shared" si="7"/>
        <v>-6.0118619789587546E-3</v>
      </c>
      <c r="R127" s="162">
        <f t="shared" si="9"/>
        <v>-1.2881489008273794E-2</v>
      </c>
      <c r="S127" s="162">
        <f t="shared" si="11"/>
        <v>0.1640300909406025</v>
      </c>
    </row>
    <row r="128" spans="11:19" ht="15" x14ac:dyDescent="0.25">
      <c r="K128" s="41">
        <v>38791</v>
      </c>
      <c r="L128" s="158">
        <v>144.73523185366099</v>
      </c>
      <c r="M128" s="159">
        <f t="shared" si="6"/>
        <v>2.0129452911478829E-2</v>
      </c>
      <c r="N128" s="159">
        <f t="shared" si="8"/>
        <v>3.1486917390523006E-2</v>
      </c>
      <c r="O128" s="159">
        <f t="shared" si="10"/>
        <v>0.13053190814820925</v>
      </c>
      <c r="P128" s="163">
        <v>164.648514182876</v>
      </c>
      <c r="Q128" s="162">
        <f t="shared" si="7"/>
        <v>-2.0491940961127053E-3</v>
      </c>
      <c r="R128" s="162">
        <f t="shared" si="9"/>
        <v>-2.1110837505722957E-2</v>
      </c>
      <c r="S128" s="162">
        <f t="shared" si="11"/>
        <v>0.13919156239780106</v>
      </c>
    </row>
    <row r="129" spans="11:19" ht="15" x14ac:dyDescent="0.25">
      <c r="K129" s="41">
        <v>38822</v>
      </c>
      <c r="L129" s="158">
        <v>147.32671729993501</v>
      </c>
      <c r="M129" s="159">
        <f t="shared" si="6"/>
        <v>1.7905007737813339E-2</v>
      </c>
      <c r="N129" s="159">
        <f t="shared" si="8"/>
        <v>4.7825334327705749E-2</v>
      </c>
      <c r="O129" s="159">
        <f t="shared" si="10"/>
        <v>0.13331551786561691</v>
      </c>
      <c r="P129" s="163">
        <v>165.07789562357701</v>
      </c>
      <c r="Q129" s="162">
        <f t="shared" si="7"/>
        <v>2.6078670848137531E-3</v>
      </c>
      <c r="R129" s="162">
        <f t="shared" si="9"/>
        <v>-5.4618595534451364E-3</v>
      </c>
      <c r="S129" s="162">
        <f t="shared" si="11"/>
        <v>0.1296519287321678</v>
      </c>
    </row>
    <row r="130" spans="11:19" ht="15" x14ac:dyDescent="0.25">
      <c r="K130" s="41">
        <v>38852</v>
      </c>
      <c r="L130" s="158">
        <v>149.25813619892199</v>
      </c>
      <c r="M130" s="159">
        <f t="shared" si="6"/>
        <v>1.3109766744173745E-2</v>
      </c>
      <c r="N130" s="159">
        <f t="shared" si="8"/>
        <v>5.2007993307000122E-2</v>
      </c>
      <c r="O130" s="159">
        <f t="shared" si="10"/>
        <v>0.15424846759754107</v>
      </c>
      <c r="P130" s="163">
        <v>164.232310678207</v>
      </c>
      <c r="Q130" s="162">
        <f t="shared" si="7"/>
        <v>-5.1223390156255322E-3</v>
      </c>
      <c r="R130" s="162">
        <f t="shared" si="9"/>
        <v>-4.5718443912932116E-3</v>
      </c>
      <c r="S130" s="162">
        <f t="shared" si="11"/>
        <v>0.11377221655028125</v>
      </c>
    </row>
    <row r="131" spans="11:19" ht="15" x14ac:dyDescent="0.25">
      <c r="K131" s="41">
        <v>38883</v>
      </c>
      <c r="L131" s="158">
        <v>150.94598370049101</v>
      </c>
      <c r="M131" s="159">
        <f t="shared" si="6"/>
        <v>1.1308244525575217E-2</v>
      </c>
      <c r="N131" s="159">
        <f t="shared" si="8"/>
        <v>4.2911126525914556E-2</v>
      </c>
      <c r="O131" s="159">
        <f t="shared" si="10"/>
        <v>0.16070816130303456</v>
      </c>
      <c r="P131" s="163">
        <v>162.80014974737799</v>
      </c>
      <c r="Q131" s="162">
        <f t="shared" si="7"/>
        <v>-8.7203359979216577E-3</v>
      </c>
      <c r="R131" s="162">
        <f t="shared" si="9"/>
        <v>-1.1226122778399517E-2</v>
      </c>
      <c r="S131" s="162">
        <f t="shared" si="11"/>
        <v>9.1370071854420365E-2</v>
      </c>
    </row>
    <row r="132" spans="11:19" ht="15" x14ac:dyDescent="0.25">
      <c r="K132" s="41">
        <v>38913</v>
      </c>
      <c r="L132" s="158">
        <v>153.163842746596</v>
      </c>
      <c r="M132" s="159">
        <f t="shared" si="6"/>
        <v>1.4693064311705584E-2</v>
      </c>
      <c r="N132" s="159">
        <f t="shared" si="8"/>
        <v>3.9620277663402259E-2</v>
      </c>
      <c r="O132" s="159">
        <f t="shared" si="10"/>
        <v>0.16338786852788068</v>
      </c>
      <c r="P132" s="163">
        <v>161.95091979099001</v>
      </c>
      <c r="Q132" s="162">
        <f t="shared" si="7"/>
        <v>-5.2163954253466871E-3</v>
      </c>
      <c r="R132" s="162">
        <f t="shared" si="9"/>
        <v>-1.8942426063616402E-2</v>
      </c>
      <c r="S132" s="162">
        <f t="shared" si="11"/>
        <v>6.6074897789357712E-2</v>
      </c>
    </row>
    <row r="133" spans="11:19" ht="15" x14ac:dyDescent="0.25">
      <c r="K133" s="41">
        <v>38944</v>
      </c>
      <c r="L133" s="158">
        <v>154.74421251802499</v>
      </c>
      <c r="M133" s="159">
        <f t="shared" si="6"/>
        <v>1.0318164803710506E-2</v>
      </c>
      <c r="N133" s="159">
        <f t="shared" si="8"/>
        <v>3.6755626586355783E-2</v>
      </c>
      <c r="O133" s="159">
        <f t="shared" si="10"/>
        <v>0.1592261838343334</v>
      </c>
      <c r="P133" s="163">
        <v>161.20532055807899</v>
      </c>
      <c r="Q133" s="162">
        <f t="shared" si="7"/>
        <v>-4.603859205451033E-3</v>
      </c>
      <c r="R133" s="162">
        <f t="shared" si="9"/>
        <v>-1.8431148582321422E-2</v>
      </c>
      <c r="S133" s="162">
        <f t="shared" si="11"/>
        <v>3.4833108251923539E-2</v>
      </c>
    </row>
    <row r="134" spans="11:19" ht="15" x14ac:dyDescent="0.25">
      <c r="K134" s="41">
        <v>38975</v>
      </c>
      <c r="L134" s="158">
        <v>154.757285346674</v>
      </c>
      <c r="M134" s="159">
        <f t="shared" si="6"/>
        <v>8.4480242823259388E-5</v>
      </c>
      <c r="N134" s="159">
        <f t="shared" si="8"/>
        <v>2.524944057965417E-2</v>
      </c>
      <c r="O134" s="159">
        <f t="shared" si="10"/>
        <v>0.13947877661782138</v>
      </c>
      <c r="P134" s="163">
        <v>160.85532085138601</v>
      </c>
      <c r="Q134" s="162">
        <f t="shared" si="7"/>
        <v>-2.1711424007676561E-3</v>
      </c>
      <c r="R134" s="162">
        <f t="shared" si="9"/>
        <v>-1.1946112451430957E-2</v>
      </c>
      <c r="S134" s="162">
        <f t="shared" si="11"/>
        <v>7.8783206988433108E-3</v>
      </c>
    </row>
    <row r="135" spans="11:19" ht="15" x14ac:dyDescent="0.25">
      <c r="K135" s="41">
        <v>39005</v>
      </c>
      <c r="L135" s="158">
        <v>154.443440322805</v>
      </c>
      <c r="M135" s="159">
        <f t="shared" si="6"/>
        <v>-2.0279822249785751E-3</v>
      </c>
      <c r="N135" s="159">
        <f t="shared" si="8"/>
        <v>8.3544363556224965E-3</v>
      </c>
      <c r="O135" s="159">
        <f t="shared" si="10"/>
        <v>0.11910677048671459</v>
      </c>
      <c r="P135" s="163">
        <v>167.45268778348199</v>
      </c>
      <c r="Q135" s="162">
        <f t="shared" si="7"/>
        <v>4.101429096144904E-2</v>
      </c>
      <c r="R135" s="162">
        <f t="shared" si="9"/>
        <v>3.3971823065855E-2</v>
      </c>
      <c r="S135" s="162">
        <f t="shared" si="11"/>
        <v>2.0032844638096847E-2</v>
      </c>
    </row>
    <row r="136" spans="11:19" ht="15" x14ac:dyDescent="0.25">
      <c r="K136" s="41">
        <v>39036</v>
      </c>
      <c r="L136" s="158">
        <v>155.193383383916</v>
      </c>
      <c r="M136" s="159">
        <f t="shared" ref="M136:M199" si="12">L136/L135-1</f>
        <v>4.8557780087230551E-3</v>
      </c>
      <c r="N136" s="159">
        <f t="shared" si="8"/>
        <v>2.902666656038555E-3</v>
      </c>
      <c r="O136" s="159">
        <f t="shared" si="10"/>
        <v>0.1088668454619639</v>
      </c>
      <c r="P136" s="163">
        <v>174.136288568537</v>
      </c>
      <c r="Q136" s="162">
        <f t="shared" ref="Q136:Q199" si="13">P136/P135-1</f>
        <v>3.9913368208797984E-2</v>
      </c>
      <c r="R136" s="162">
        <f t="shared" si="9"/>
        <v>8.021427559395744E-2</v>
      </c>
      <c r="S136" s="162">
        <f t="shared" si="11"/>
        <v>4.1861278230378662E-2</v>
      </c>
    </row>
    <row r="137" spans="11:19" ht="15" x14ac:dyDescent="0.25">
      <c r="K137" s="41">
        <v>39066</v>
      </c>
      <c r="L137" s="158">
        <v>157.93534912624901</v>
      </c>
      <c r="M137" s="159">
        <f t="shared" si="12"/>
        <v>1.7668058280229326E-2</v>
      </c>
      <c r="N137" s="159">
        <f t="shared" si="8"/>
        <v>2.0535794308201849E-2</v>
      </c>
      <c r="O137" s="159">
        <f t="shared" si="10"/>
        <v>0.12556040661850743</v>
      </c>
      <c r="P137" s="163">
        <v>181.74501050793799</v>
      </c>
      <c r="Q137" s="162">
        <f t="shared" si="13"/>
        <v>4.3694062862757788E-2</v>
      </c>
      <c r="R137" s="162">
        <f t="shared" si="9"/>
        <v>0.12986632674620657</v>
      </c>
      <c r="S137" s="162">
        <f t="shared" si="11"/>
        <v>8.0533413900263806E-2</v>
      </c>
    </row>
    <row r="138" spans="11:19" ht="15" x14ac:dyDescent="0.25">
      <c r="K138" s="41">
        <v>39097</v>
      </c>
      <c r="L138" s="158">
        <v>159.899466835483</v>
      </c>
      <c r="M138" s="159">
        <f t="shared" si="12"/>
        <v>1.2436213425937481E-2</v>
      </c>
      <c r="N138" s="159">
        <f t="shared" ref="N138:N201" si="14">L138/L135-1</f>
        <v>3.5327020048726343E-2</v>
      </c>
      <c r="O138" s="159">
        <f t="shared" si="10"/>
        <v>0.13724594809651514</v>
      </c>
      <c r="P138" s="163">
        <v>177.41212748412701</v>
      </c>
      <c r="Q138" s="162">
        <f t="shared" si="13"/>
        <v>-2.3840451034674914E-2</v>
      </c>
      <c r="R138" s="162">
        <f t="shared" ref="R138:R201" si="15">P138/P135-1</f>
        <v>5.9476141186355136E-2</v>
      </c>
      <c r="S138" s="162">
        <f t="shared" si="11"/>
        <v>6.8847689717766114E-2</v>
      </c>
    </row>
    <row r="139" spans="11:19" ht="15" x14ac:dyDescent="0.25">
      <c r="K139" s="41">
        <v>39128</v>
      </c>
      <c r="L139" s="158">
        <v>161.871973211957</v>
      </c>
      <c r="M139" s="159">
        <f t="shared" si="12"/>
        <v>1.2335915907108586E-2</v>
      </c>
      <c r="N139" s="159">
        <f t="shared" si="14"/>
        <v>4.303398561470595E-2</v>
      </c>
      <c r="O139" s="159">
        <f t="shared" si="10"/>
        <v>0.14091341382155931</v>
      </c>
      <c r="P139" s="163">
        <v>174.41570436926</v>
      </c>
      <c r="Q139" s="162">
        <f t="shared" si="13"/>
        <v>-1.688961829926261E-2</v>
      </c>
      <c r="R139" s="162">
        <f t="shared" si="15"/>
        <v>1.6045811187312964E-3</v>
      </c>
      <c r="S139" s="162">
        <f t="shared" si="11"/>
        <v>5.7150704343858605E-2</v>
      </c>
    </row>
    <row r="140" spans="11:19" ht="15" x14ac:dyDescent="0.25">
      <c r="K140" s="41">
        <v>39156</v>
      </c>
      <c r="L140" s="158">
        <v>162.392037185688</v>
      </c>
      <c r="M140" s="159">
        <f t="shared" si="12"/>
        <v>3.2128104909798783E-3</v>
      </c>
      <c r="N140" s="159">
        <f t="shared" si="14"/>
        <v>2.8218432948006189E-2</v>
      </c>
      <c r="O140" s="159">
        <f t="shared" si="10"/>
        <v>0.12199383043017109</v>
      </c>
      <c r="P140" s="163">
        <v>170.792139718231</v>
      </c>
      <c r="Q140" s="162">
        <f t="shared" si="13"/>
        <v>-2.0775449459284112E-2</v>
      </c>
      <c r="R140" s="162">
        <f t="shared" si="15"/>
        <v>-6.0265042540073477E-2</v>
      </c>
      <c r="S140" s="162">
        <f t="shared" si="11"/>
        <v>3.7313580179237027E-2</v>
      </c>
    </row>
    <row r="141" spans="11:19" ht="15" x14ac:dyDescent="0.25">
      <c r="K141" s="41">
        <v>39187</v>
      </c>
      <c r="L141" s="158">
        <v>164.71704883456201</v>
      </c>
      <c r="M141" s="159">
        <f t="shared" si="12"/>
        <v>1.4317276198804407E-2</v>
      </c>
      <c r="N141" s="159">
        <f t="shared" si="14"/>
        <v>3.0128818403351687E-2</v>
      </c>
      <c r="O141" s="159">
        <f t="shared" si="10"/>
        <v>0.11803922501865638</v>
      </c>
      <c r="P141" s="163">
        <v>170.28127058822</v>
      </c>
      <c r="Q141" s="162">
        <f t="shared" si="13"/>
        <v>-2.9911747159665492E-3</v>
      </c>
      <c r="R141" s="162">
        <f t="shared" si="15"/>
        <v>-4.0193739836331122E-2</v>
      </c>
      <c r="S141" s="162">
        <f t="shared" si="11"/>
        <v>3.1520725079438261E-2</v>
      </c>
    </row>
    <row r="142" spans="11:19" ht="15" x14ac:dyDescent="0.25">
      <c r="K142" s="41">
        <v>39217</v>
      </c>
      <c r="L142" s="158">
        <v>166.73382485919501</v>
      </c>
      <c r="M142" s="159">
        <f t="shared" si="12"/>
        <v>1.2243881485872299E-2</v>
      </c>
      <c r="N142" s="159">
        <f t="shared" si="14"/>
        <v>3.0035166377269329E-2</v>
      </c>
      <c r="O142" s="159">
        <f t="shared" si="10"/>
        <v>0.11708365858851755</v>
      </c>
      <c r="P142" s="163">
        <v>170.70832960638299</v>
      </c>
      <c r="Q142" s="162">
        <f t="shared" si="13"/>
        <v>2.5079623653720962E-3</v>
      </c>
      <c r="R142" s="162">
        <f t="shared" si="15"/>
        <v>-2.1255968757423527E-2</v>
      </c>
      <c r="S142" s="162">
        <f t="shared" si="11"/>
        <v>3.9432063650769456E-2</v>
      </c>
    </row>
    <row r="143" spans="11:19" ht="15" x14ac:dyDescent="0.25">
      <c r="K143" s="41">
        <v>39248</v>
      </c>
      <c r="L143" s="158">
        <v>169.59243890577599</v>
      </c>
      <c r="M143" s="159">
        <f t="shared" si="12"/>
        <v>1.7144775806559043E-2</v>
      </c>
      <c r="N143" s="159">
        <f t="shared" si="14"/>
        <v>4.4339623080500212E-2</v>
      </c>
      <c r="O143" s="159">
        <f t="shared" si="10"/>
        <v>0.12353064817069614</v>
      </c>
      <c r="P143" s="163">
        <v>170.33249175467299</v>
      </c>
      <c r="Q143" s="162">
        <f t="shared" si="13"/>
        <v>-2.2016374512984216E-3</v>
      </c>
      <c r="R143" s="162">
        <f t="shared" si="15"/>
        <v>-2.6912711809591316E-3</v>
      </c>
      <c r="S143" s="162">
        <f t="shared" si="11"/>
        <v>4.6267414489379544E-2</v>
      </c>
    </row>
    <row r="144" spans="11:19" ht="15" x14ac:dyDescent="0.25">
      <c r="K144" s="41">
        <v>39278</v>
      </c>
      <c r="L144" s="158">
        <v>171.39443494989001</v>
      </c>
      <c r="M144" s="159">
        <f t="shared" si="12"/>
        <v>1.0625450378216383E-2</v>
      </c>
      <c r="N144" s="159">
        <f t="shared" si="14"/>
        <v>4.0538524473168636E-2</v>
      </c>
      <c r="O144" s="159">
        <f t="shared" si="10"/>
        <v>0.11902673552958487</v>
      </c>
      <c r="P144" s="163">
        <v>172.49313687908801</v>
      </c>
      <c r="Q144" s="162">
        <f t="shared" si="13"/>
        <v>1.2684867708780745E-2</v>
      </c>
      <c r="R144" s="162">
        <f t="shared" si="15"/>
        <v>1.2989486648927073E-2</v>
      </c>
      <c r="S144" s="162">
        <f t="shared" si="11"/>
        <v>6.5095135623209455E-2</v>
      </c>
    </row>
    <row r="145" spans="11:19" ht="15" x14ac:dyDescent="0.25">
      <c r="K145" s="41">
        <v>39309</v>
      </c>
      <c r="L145" s="158">
        <v>172.63013974134401</v>
      </c>
      <c r="M145" s="159">
        <f t="shared" si="12"/>
        <v>7.2097136165201192E-3</v>
      </c>
      <c r="N145" s="159">
        <f t="shared" si="14"/>
        <v>3.5363639544215841E-2</v>
      </c>
      <c r="O145" s="159">
        <f t="shared" si="10"/>
        <v>0.1155838201136965</v>
      </c>
      <c r="P145" s="163">
        <v>170.66478033895001</v>
      </c>
      <c r="Q145" s="162">
        <f t="shared" si="13"/>
        <v>-1.059959006612321E-2</v>
      </c>
      <c r="R145" s="162">
        <f t="shared" si="15"/>
        <v>-2.551092119136289E-4</v>
      </c>
      <c r="S145" s="162">
        <f t="shared" si="11"/>
        <v>5.8679575513532534E-2</v>
      </c>
    </row>
    <row r="146" spans="11:19" ht="15" x14ac:dyDescent="0.25">
      <c r="K146" s="41">
        <v>39340</v>
      </c>
      <c r="L146" s="158">
        <v>172.99838256811699</v>
      </c>
      <c r="M146" s="159">
        <f t="shared" si="12"/>
        <v>2.1331317192045951E-3</v>
      </c>
      <c r="N146" s="159">
        <f t="shared" si="14"/>
        <v>2.0083110333906529E-2</v>
      </c>
      <c r="O146" s="159">
        <f t="shared" si="10"/>
        <v>0.11786906949537701</v>
      </c>
      <c r="P146" s="163">
        <v>171.04991651823201</v>
      </c>
      <c r="Q146" s="162">
        <f t="shared" si="13"/>
        <v>2.2566822429155309E-3</v>
      </c>
      <c r="R146" s="162">
        <f t="shared" si="15"/>
        <v>4.2119078759930151E-3</v>
      </c>
      <c r="S146" s="162">
        <f t="shared" si="11"/>
        <v>6.3377422723024379E-2</v>
      </c>
    </row>
    <row r="147" spans="11:19" ht="15" x14ac:dyDescent="0.25">
      <c r="K147" s="41">
        <v>39370</v>
      </c>
      <c r="L147" s="158">
        <v>172.60468058971799</v>
      </c>
      <c r="M147" s="159">
        <f t="shared" si="12"/>
        <v>-2.2757552559429239E-3</v>
      </c>
      <c r="N147" s="159">
        <f t="shared" si="14"/>
        <v>7.0611723197535614E-3</v>
      </c>
      <c r="O147" s="159">
        <f t="shared" ref="O147:O210" si="16">L147/L135-1</f>
        <v>0.11759152884029156</v>
      </c>
      <c r="P147" s="163">
        <v>168.281653241947</v>
      </c>
      <c r="Q147" s="162">
        <f t="shared" si="13"/>
        <v>-1.6183949882196846E-2</v>
      </c>
      <c r="R147" s="162">
        <f t="shared" si="15"/>
        <v>-2.4415369291435174E-2</v>
      </c>
      <c r="S147" s="162">
        <f t="shared" ref="S147:S210" si="17">P147/P135-1</f>
        <v>4.9504458210720692E-3</v>
      </c>
    </row>
    <row r="148" spans="11:19" ht="15" x14ac:dyDescent="0.25">
      <c r="K148" s="41">
        <v>39401</v>
      </c>
      <c r="L148" s="158">
        <v>172.42128631720701</v>
      </c>
      <c r="M148" s="159">
        <f t="shared" si="12"/>
        <v>-1.0625104248876971E-3</v>
      </c>
      <c r="N148" s="159">
        <f t="shared" si="14"/>
        <v>-1.2098317504112277E-3</v>
      </c>
      <c r="O148" s="159">
        <f t="shared" si="16"/>
        <v>0.11100926184895887</v>
      </c>
      <c r="P148" s="163">
        <v>167.751579765071</v>
      </c>
      <c r="Q148" s="162">
        <f t="shared" si="13"/>
        <v>-3.1499184056260621E-3</v>
      </c>
      <c r="R148" s="162">
        <f t="shared" si="15"/>
        <v>-1.7069723279127813E-2</v>
      </c>
      <c r="S148" s="162">
        <f t="shared" si="17"/>
        <v>-3.6665010239684159E-2</v>
      </c>
    </row>
    <row r="149" spans="11:19" ht="15" x14ac:dyDescent="0.25">
      <c r="K149" s="41">
        <v>39431</v>
      </c>
      <c r="L149" s="158">
        <v>171.187704163257</v>
      </c>
      <c r="M149" s="159">
        <f t="shared" si="12"/>
        <v>-7.1544655552595593E-3</v>
      </c>
      <c r="N149" s="159">
        <f t="shared" si="14"/>
        <v>-1.0466447015173963E-2</v>
      </c>
      <c r="O149" s="159">
        <f t="shared" si="16"/>
        <v>8.3909999315064265E-2</v>
      </c>
      <c r="P149" s="163">
        <v>165.267210807206</v>
      </c>
      <c r="Q149" s="162">
        <f t="shared" si="13"/>
        <v>-1.4809809608614444E-2</v>
      </c>
      <c r="R149" s="162">
        <f t="shared" si="15"/>
        <v>-3.3807123842762188E-2</v>
      </c>
      <c r="S149" s="162">
        <f t="shared" si="17"/>
        <v>-9.0664385529374947E-2</v>
      </c>
    </row>
    <row r="150" spans="11:19" ht="15" x14ac:dyDescent="0.25">
      <c r="K150" s="41">
        <v>39462</v>
      </c>
      <c r="L150" s="158">
        <v>169.37535894681699</v>
      </c>
      <c r="M150" s="159">
        <f t="shared" si="12"/>
        <v>-1.0586888966696018E-2</v>
      </c>
      <c r="N150" s="159">
        <f t="shared" si="14"/>
        <v>-1.8709351518555351E-2</v>
      </c>
      <c r="O150" s="159">
        <f t="shared" si="16"/>
        <v>5.9261561647879102E-2</v>
      </c>
      <c r="P150" s="163">
        <v>164.211457372262</v>
      </c>
      <c r="Q150" s="162">
        <f t="shared" si="13"/>
        <v>-6.3881602998406839E-3</v>
      </c>
      <c r="R150" s="162">
        <f t="shared" si="15"/>
        <v>-2.4186807006424282E-2</v>
      </c>
      <c r="S150" s="162">
        <f t="shared" si="17"/>
        <v>-7.4406808029772731E-2</v>
      </c>
    </row>
    <row r="151" spans="11:19" ht="15" x14ac:dyDescent="0.25">
      <c r="K151" s="41">
        <v>39493</v>
      </c>
      <c r="L151" s="158">
        <v>163.31060983616399</v>
      </c>
      <c r="M151" s="159">
        <f t="shared" si="12"/>
        <v>-3.5806560932852727E-2</v>
      </c>
      <c r="N151" s="159">
        <f t="shared" si="14"/>
        <v>-5.2839627146046841E-2</v>
      </c>
      <c r="O151" s="159">
        <f t="shared" si="16"/>
        <v>8.887496678150919E-3</v>
      </c>
      <c r="P151" s="163">
        <v>163.23263744513</v>
      </c>
      <c r="Q151" s="162">
        <f t="shared" si="13"/>
        <v>-5.9607285800591381E-3</v>
      </c>
      <c r="R151" s="162">
        <f t="shared" si="15"/>
        <v>-2.6938299634910123E-2</v>
      </c>
      <c r="S151" s="162">
        <f t="shared" si="17"/>
        <v>-6.4117316525890589E-2</v>
      </c>
    </row>
    <row r="152" spans="11:19" ht="15" x14ac:dyDescent="0.25">
      <c r="K152" s="41">
        <v>39522</v>
      </c>
      <c r="L152" s="158">
        <v>157.80089292689499</v>
      </c>
      <c r="M152" s="159">
        <f t="shared" si="12"/>
        <v>-3.3737654367933856E-2</v>
      </c>
      <c r="N152" s="159">
        <f t="shared" si="14"/>
        <v>-7.8199607277841476E-2</v>
      </c>
      <c r="O152" s="159">
        <f t="shared" si="16"/>
        <v>-2.8271978961278976E-2</v>
      </c>
      <c r="P152" s="163">
        <v>162.82071898455999</v>
      </c>
      <c r="Q152" s="162">
        <f t="shared" si="13"/>
        <v>-2.5235055134636974E-3</v>
      </c>
      <c r="R152" s="162">
        <f t="shared" si="15"/>
        <v>-1.4803249904785987E-2</v>
      </c>
      <c r="S152" s="162">
        <f t="shared" si="17"/>
        <v>-4.6673229498863766E-2</v>
      </c>
    </row>
    <row r="153" spans="11:19" ht="15" x14ac:dyDescent="0.25">
      <c r="K153" s="41">
        <v>39553</v>
      </c>
      <c r="L153" s="158">
        <v>153.002259222085</v>
      </c>
      <c r="M153" s="159">
        <f t="shared" si="12"/>
        <v>-3.0409420477950477E-2</v>
      </c>
      <c r="N153" s="159">
        <f t="shared" si="14"/>
        <v>-9.6667542590259892E-2</v>
      </c>
      <c r="O153" s="159">
        <f t="shared" si="16"/>
        <v>-7.112068662815263E-2</v>
      </c>
      <c r="P153" s="163">
        <v>161.172006613512</v>
      </c>
      <c r="Q153" s="162">
        <f t="shared" si="13"/>
        <v>-1.0125937173906863E-2</v>
      </c>
      <c r="R153" s="162">
        <f t="shared" si="15"/>
        <v>-1.8509370828246552E-2</v>
      </c>
      <c r="S153" s="162">
        <f t="shared" si="17"/>
        <v>-5.3495395842660387E-2</v>
      </c>
    </row>
    <row r="154" spans="11:19" ht="15" x14ac:dyDescent="0.25">
      <c r="K154" s="41">
        <v>39583</v>
      </c>
      <c r="L154" s="158">
        <v>155.99803943492901</v>
      </c>
      <c r="M154" s="159">
        <f t="shared" si="12"/>
        <v>1.9579973708071741E-2</v>
      </c>
      <c r="N154" s="159">
        <f t="shared" si="14"/>
        <v>-4.4777068731609471E-2</v>
      </c>
      <c r="O154" s="159">
        <f t="shared" si="16"/>
        <v>-6.4388767146271952E-2</v>
      </c>
      <c r="P154" s="163">
        <v>159.10172908438801</v>
      </c>
      <c r="Q154" s="162">
        <f t="shared" si="13"/>
        <v>-1.2845143351031707E-2</v>
      </c>
      <c r="R154" s="162">
        <f t="shared" si="15"/>
        <v>-2.5306877505612668E-2</v>
      </c>
      <c r="S154" s="162">
        <f t="shared" si="17"/>
        <v>-6.7990827095299466E-2</v>
      </c>
    </row>
    <row r="155" spans="11:19" ht="15" x14ac:dyDescent="0.25">
      <c r="K155" s="41">
        <v>39614</v>
      </c>
      <c r="L155" s="158">
        <v>160.16203536206999</v>
      </c>
      <c r="M155" s="159">
        <f t="shared" si="12"/>
        <v>2.6692617049702605E-2</v>
      </c>
      <c r="N155" s="159">
        <f t="shared" si="14"/>
        <v>1.4962795148876884E-2</v>
      </c>
      <c r="O155" s="159">
        <f t="shared" si="16"/>
        <v>-5.5606273514030025E-2</v>
      </c>
      <c r="P155" s="163">
        <v>157.06010186169999</v>
      </c>
      <c r="Q155" s="162">
        <f t="shared" si="13"/>
        <v>-1.2832212663164255E-2</v>
      </c>
      <c r="R155" s="162">
        <f t="shared" si="15"/>
        <v>-3.5380123357680704E-2</v>
      </c>
      <c r="S155" s="162">
        <f t="shared" si="17"/>
        <v>-7.7920482206583319E-2</v>
      </c>
    </row>
    <row r="156" spans="11:19" ht="15" x14ac:dyDescent="0.25">
      <c r="K156" s="41">
        <v>39644</v>
      </c>
      <c r="L156" s="158">
        <v>163.669675942845</v>
      </c>
      <c r="M156" s="159">
        <f t="shared" si="12"/>
        <v>2.1900574457895061E-2</v>
      </c>
      <c r="N156" s="159">
        <f t="shared" si="14"/>
        <v>6.9720648407394448E-2</v>
      </c>
      <c r="O156" s="159">
        <f t="shared" si="16"/>
        <v>-4.5070068986215683E-2</v>
      </c>
      <c r="P156" s="163">
        <v>157.35117535910899</v>
      </c>
      <c r="Q156" s="162">
        <f t="shared" si="13"/>
        <v>1.853261865736755E-3</v>
      </c>
      <c r="R156" s="162">
        <f t="shared" si="15"/>
        <v>-2.3706543925864909E-2</v>
      </c>
      <c r="S156" s="162">
        <f t="shared" si="17"/>
        <v>-8.7782979624244639E-2</v>
      </c>
    </row>
    <row r="157" spans="11:19" ht="15" x14ac:dyDescent="0.25">
      <c r="K157" s="41">
        <v>39675</v>
      </c>
      <c r="L157" s="158">
        <v>159.79143444766601</v>
      </c>
      <c r="M157" s="159">
        <f t="shared" si="12"/>
        <v>-2.3695540868140519E-2</v>
      </c>
      <c r="N157" s="159">
        <f t="shared" si="14"/>
        <v>2.4316940305646018E-2</v>
      </c>
      <c r="O157" s="159">
        <f t="shared" si="16"/>
        <v>-7.437116897961471E-2</v>
      </c>
      <c r="P157" s="163">
        <v>157.47845233906901</v>
      </c>
      <c r="Q157" s="162">
        <f t="shared" si="13"/>
        <v>8.0887212738978143E-4</v>
      </c>
      <c r="R157" s="162">
        <f t="shared" si="15"/>
        <v>-1.0202759923859883E-2</v>
      </c>
      <c r="S157" s="162">
        <f t="shared" si="17"/>
        <v>-7.72644946056954E-2</v>
      </c>
    </row>
    <row r="158" spans="11:19" ht="15" x14ac:dyDescent="0.25">
      <c r="K158" s="41">
        <v>39706</v>
      </c>
      <c r="L158" s="158">
        <v>156.23509658042099</v>
      </c>
      <c r="M158" s="159">
        <f t="shared" si="12"/>
        <v>-2.2256123299336017E-2</v>
      </c>
      <c r="N158" s="159">
        <f t="shared" si="14"/>
        <v>-2.4518536947732761E-2</v>
      </c>
      <c r="O158" s="159">
        <f t="shared" si="16"/>
        <v>-9.6898512800231318E-2</v>
      </c>
      <c r="P158" s="163">
        <v>157.058107123767</v>
      </c>
      <c r="Q158" s="162">
        <f t="shared" si="13"/>
        <v>-2.6692236878030906E-3</v>
      </c>
      <c r="R158" s="162">
        <f t="shared" si="15"/>
        <v>-1.2700475227944708E-5</v>
      </c>
      <c r="S158" s="162">
        <f t="shared" si="17"/>
        <v>-8.1799568683061263E-2</v>
      </c>
    </row>
    <row r="159" spans="11:19" ht="15" x14ac:dyDescent="0.25">
      <c r="K159" s="41">
        <v>39736</v>
      </c>
      <c r="L159" s="158">
        <v>153.50245034179301</v>
      </c>
      <c r="M159" s="159">
        <f t="shared" si="12"/>
        <v>-1.7490604214024152E-2</v>
      </c>
      <c r="N159" s="159">
        <f t="shared" si="14"/>
        <v>-6.212039916668799E-2</v>
      </c>
      <c r="O159" s="159">
        <f t="shared" si="16"/>
        <v>-0.11067040698236363</v>
      </c>
      <c r="P159" s="163">
        <v>154.46380799150501</v>
      </c>
      <c r="Q159" s="162">
        <f t="shared" si="13"/>
        <v>-1.6518084801681709E-2</v>
      </c>
      <c r="R159" s="162">
        <f t="shared" si="15"/>
        <v>-1.8349830314355109E-2</v>
      </c>
      <c r="S159" s="162">
        <f t="shared" si="17"/>
        <v>-8.2111418471598752E-2</v>
      </c>
    </row>
    <row r="160" spans="11:19" ht="15" x14ac:dyDescent="0.25">
      <c r="K160" s="41">
        <v>39767</v>
      </c>
      <c r="L160" s="158">
        <v>153.091692279331</v>
      </c>
      <c r="M160" s="159">
        <f t="shared" si="12"/>
        <v>-2.675905573802928E-3</v>
      </c>
      <c r="N160" s="159">
        <f t="shared" si="14"/>
        <v>-4.1928043211410526E-2</v>
      </c>
      <c r="O160" s="159">
        <f t="shared" si="16"/>
        <v>-0.1121067731875921</v>
      </c>
      <c r="P160" s="163">
        <v>148.60451970117501</v>
      </c>
      <c r="Q160" s="162">
        <f t="shared" si="13"/>
        <v>-3.7933081972524207E-2</v>
      </c>
      <c r="R160" s="162">
        <f t="shared" si="15"/>
        <v>-5.6350138740171363E-2</v>
      </c>
      <c r="S160" s="162">
        <f t="shared" si="17"/>
        <v>-0.11413937258123374</v>
      </c>
    </row>
    <row r="161" spans="11:19" ht="15" x14ac:dyDescent="0.25">
      <c r="K161" s="41">
        <v>39797</v>
      </c>
      <c r="L161" s="158">
        <v>151.80263690888799</v>
      </c>
      <c r="M161" s="159">
        <f t="shared" si="12"/>
        <v>-8.4201523364899611E-3</v>
      </c>
      <c r="N161" s="159">
        <f t="shared" si="14"/>
        <v>-2.8370447924621178E-2</v>
      </c>
      <c r="O161" s="159">
        <f t="shared" si="16"/>
        <v>-0.11323866599602272</v>
      </c>
      <c r="P161" s="163">
        <v>142.00897184666201</v>
      </c>
      <c r="Q161" s="162">
        <f t="shared" si="13"/>
        <v>-4.4383225138615034E-2</v>
      </c>
      <c r="R161" s="162">
        <f t="shared" si="15"/>
        <v>-9.5818901377983434E-2</v>
      </c>
      <c r="S161" s="162">
        <f t="shared" si="17"/>
        <v>-0.14073111566985963</v>
      </c>
    </row>
    <row r="162" spans="11:19" ht="15" x14ac:dyDescent="0.25">
      <c r="K162" s="41">
        <v>39828</v>
      </c>
      <c r="L162" s="158">
        <v>151.05499264902301</v>
      </c>
      <c r="M162" s="159">
        <f t="shared" si="12"/>
        <v>-4.9251071989857564E-3</v>
      </c>
      <c r="N162" s="159">
        <f t="shared" si="14"/>
        <v>-1.5944095272228065E-2</v>
      </c>
      <c r="O162" s="159">
        <f t="shared" si="16"/>
        <v>-0.10816429504097158</v>
      </c>
      <c r="P162" s="163">
        <v>136.39686119634499</v>
      </c>
      <c r="Q162" s="162">
        <f t="shared" si="13"/>
        <v>-3.9519409072103162E-2</v>
      </c>
      <c r="R162" s="162">
        <f t="shared" si="15"/>
        <v>-0.11696556643322975</v>
      </c>
      <c r="S162" s="162">
        <f t="shared" si="17"/>
        <v>-0.16938279838088421</v>
      </c>
    </row>
    <row r="163" spans="11:19" ht="15" x14ac:dyDescent="0.25">
      <c r="K163" s="41">
        <v>39859</v>
      </c>
      <c r="L163" s="158">
        <v>147.909880788988</v>
      </c>
      <c r="M163" s="159">
        <f t="shared" si="12"/>
        <v>-2.0820972580116504E-2</v>
      </c>
      <c r="N163" s="159">
        <f t="shared" si="14"/>
        <v>-3.3847764128756674E-2</v>
      </c>
      <c r="O163" s="159">
        <f t="shared" si="16"/>
        <v>-9.4303297640161099E-2</v>
      </c>
      <c r="P163" s="163">
        <v>136.447083001436</v>
      </c>
      <c r="Q163" s="162">
        <f t="shared" si="13"/>
        <v>3.6820352499700171E-4</v>
      </c>
      <c r="R163" s="162">
        <f t="shared" si="15"/>
        <v>-8.1810679272649844E-2</v>
      </c>
      <c r="S163" s="162">
        <f t="shared" si="17"/>
        <v>-0.16409435553412444</v>
      </c>
    </row>
    <row r="164" spans="11:19" ht="15" x14ac:dyDescent="0.25">
      <c r="K164" s="41">
        <v>39887</v>
      </c>
      <c r="L164" s="158">
        <v>142.532876137687</v>
      </c>
      <c r="M164" s="159">
        <f t="shared" si="12"/>
        <v>-3.6353248495764601E-2</v>
      </c>
      <c r="N164" s="159">
        <f t="shared" si="14"/>
        <v>-6.1064556979762541E-2</v>
      </c>
      <c r="O164" s="159">
        <f t="shared" si="16"/>
        <v>-9.6754945463339403E-2</v>
      </c>
      <c r="P164" s="163">
        <v>134.82754978680401</v>
      </c>
      <c r="Q164" s="162">
        <f t="shared" si="13"/>
        <v>-1.1869313575688101E-2</v>
      </c>
      <c r="R164" s="162">
        <f t="shared" si="15"/>
        <v>-5.0570199660429416E-2</v>
      </c>
      <c r="S164" s="162">
        <f t="shared" si="17"/>
        <v>-0.17192633328446683</v>
      </c>
    </row>
    <row r="165" spans="11:19" ht="15" x14ac:dyDescent="0.25">
      <c r="K165" s="41">
        <v>39918</v>
      </c>
      <c r="L165" s="158">
        <v>134.967817835131</v>
      </c>
      <c r="M165" s="159">
        <f t="shared" si="12"/>
        <v>-5.3075883315847339E-2</v>
      </c>
      <c r="N165" s="159">
        <f t="shared" si="14"/>
        <v>-0.10649879578141874</v>
      </c>
      <c r="O165" s="159">
        <f t="shared" si="16"/>
        <v>-0.11787042543454695</v>
      </c>
      <c r="P165" s="163">
        <v>132.23566682749001</v>
      </c>
      <c r="Q165" s="162">
        <f t="shared" si="13"/>
        <v>-1.922368954573761E-2</v>
      </c>
      <c r="R165" s="162">
        <f t="shared" si="15"/>
        <v>-3.0507992136746376E-2</v>
      </c>
      <c r="S165" s="162">
        <f t="shared" si="17"/>
        <v>-0.1795370076604611</v>
      </c>
    </row>
    <row r="166" spans="11:19" ht="15" x14ac:dyDescent="0.25">
      <c r="K166" s="41">
        <v>39948</v>
      </c>
      <c r="L166" s="158">
        <v>124.937067634271</v>
      </c>
      <c r="M166" s="159">
        <f t="shared" si="12"/>
        <v>-7.4319570114951383E-2</v>
      </c>
      <c r="N166" s="159">
        <f t="shared" si="14"/>
        <v>-0.1553162847010241</v>
      </c>
      <c r="O166" s="159">
        <f t="shared" si="16"/>
        <v>-0.19911129596993671</v>
      </c>
      <c r="P166" s="163">
        <v>126.545754930537</v>
      </c>
      <c r="Q166" s="162">
        <f t="shared" si="13"/>
        <v>-4.3028571893359624E-2</v>
      </c>
      <c r="R166" s="162">
        <f t="shared" si="15"/>
        <v>-7.2565333410570587E-2</v>
      </c>
      <c r="S166" s="162">
        <f t="shared" si="17"/>
        <v>-0.20462363508685211</v>
      </c>
    </row>
    <row r="167" spans="11:19" ht="15" x14ac:dyDescent="0.25">
      <c r="K167" s="41">
        <v>39979</v>
      </c>
      <c r="L167" s="158">
        <v>117.283956976944</v>
      </c>
      <c r="M167" s="159">
        <f t="shared" si="12"/>
        <v>-6.125572500012566E-2</v>
      </c>
      <c r="N167" s="159">
        <f t="shared" si="14"/>
        <v>-0.17714452865142849</v>
      </c>
      <c r="O167" s="159">
        <f t="shared" si="16"/>
        <v>-0.26771686740989364</v>
      </c>
      <c r="P167" s="163">
        <v>123.918113903525</v>
      </c>
      <c r="Q167" s="162">
        <f t="shared" si="13"/>
        <v>-2.0764355378450783E-2</v>
      </c>
      <c r="R167" s="162">
        <f t="shared" si="15"/>
        <v>-8.0913996438632618E-2</v>
      </c>
      <c r="S167" s="162">
        <f t="shared" si="17"/>
        <v>-0.21101468524042044</v>
      </c>
    </row>
    <row r="168" spans="11:19" ht="15" x14ac:dyDescent="0.25">
      <c r="K168" s="41">
        <v>40009</v>
      </c>
      <c r="L168" s="158">
        <v>111.544401126568</v>
      </c>
      <c r="M168" s="159">
        <f t="shared" si="12"/>
        <v>-4.8937263018029697E-2</v>
      </c>
      <c r="N168" s="159">
        <f t="shared" si="14"/>
        <v>-0.17354816195647249</v>
      </c>
      <c r="O168" s="159">
        <f t="shared" si="16"/>
        <v>-0.31847851177074271</v>
      </c>
      <c r="P168" s="163">
        <v>121.37872222592</v>
      </c>
      <c r="Q168" s="162">
        <f t="shared" si="13"/>
        <v>-2.0492497808528687E-2</v>
      </c>
      <c r="R168" s="162">
        <f t="shared" si="15"/>
        <v>-8.2102997338332262E-2</v>
      </c>
      <c r="S168" s="162">
        <f t="shared" si="17"/>
        <v>-0.22861254802255004</v>
      </c>
    </row>
    <row r="169" spans="11:19" ht="15" x14ac:dyDescent="0.25">
      <c r="K169" s="41">
        <v>40040</v>
      </c>
      <c r="L169" s="158">
        <v>112.90011353235199</v>
      </c>
      <c r="M169" s="159">
        <f t="shared" si="12"/>
        <v>1.2154015729087808E-2</v>
      </c>
      <c r="N169" s="159">
        <f t="shared" si="14"/>
        <v>-9.6344138131645995E-2</v>
      </c>
      <c r="O169" s="159">
        <f t="shared" si="16"/>
        <v>-0.29345328225757683</v>
      </c>
      <c r="P169" s="163">
        <v>121.116193623256</v>
      </c>
      <c r="Q169" s="162">
        <f t="shared" si="13"/>
        <v>-2.1628881722396409E-3</v>
      </c>
      <c r="R169" s="162">
        <f t="shared" si="15"/>
        <v>-4.2905914230480291E-2</v>
      </c>
      <c r="S169" s="162">
        <f t="shared" si="17"/>
        <v>-0.2309030738854414</v>
      </c>
    </row>
    <row r="170" spans="11:19" ht="15" x14ac:dyDescent="0.25">
      <c r="K170" s="41">
        <v>40071</v>
      </c>
      <c r="L170" s="158">
        <v>114.21068405683999</v>
      </c>
      <c r="M170" s="159">
        <f t="shared" si="12"/>
        <v>1.1608230350560689E-2</v>
      </c>
      <c r="N170" s="159">
        <f t="shared" si="14"/>
        <v>-2.6203694003163247E-2</v>
      </c>
      <c r="O170" s="159">
        <f t="shared" si="16"/>
        <v>-0.26898189615128631</v>
      </c>
      <c r="P170" s="163">
        <v>119.757126685522</v>
      </c>
      <c r="Q170" s="162">
        <f t="shared" si="13"/>
        <v>-1.1221182709568289E-2</v>
      </c>
      <c r="R170" s="162">
        <f t="shared" si="15"/>
        <v>-3.3578522840030378E-2</v>
      </c>
      <c r="S170" s="162">
        <f t="shared" si="17"/>
        <v>-0.23749796251428523</v>
      </c>
    </row>
    <row r="171" spans="11:19" ht="15" x14ac:dyDescent="0.25">
      <c r="K171" s="41">
        <v>40101</v>
      </c>
      <c r="L171" s="158">
        <v>113.76657932946701</v>
      </c>
      <c r="M171" s="159">
        <f t="shared" si="12"/>
        <v>-3.8884692009372168E-3</v>
      </c>
      <c r="N171" s="159">
        <f t="shared" si="14"/>
        <v>1.9921916119998828E-2</v>
      </c>
      <c r="O171" s="159">
        <f t="shared" si="16"/>
        <v>-0.25886147695915573</v>
      </c>
      <c r="P171" s="163">
        <v>119.685500100651</v>
      </c>
      <c r="Q171" s="162">
        <f t="shared" si="13"/>
        <v>-5.9809872575755652E-4</v>
      </c>
      <c r="R171" s="162">
        <f t="shared" si="15"/>
        <v>-1.3949908964418278E-2</v>
      </c>
      <c r="S171" s="162">
        <f t="shared" si="17"/>
        <v>-0.22515505957723569</v>
      </c>
    </row>
    <row r="172" spans="11:19" ht="15" x14ac:dyDescent="0.25">
      <c r="K172" s="41">
        <v>40132</v>
      </c>
      <c r="L172" s="158">
        <v>109.881063372151</v>
      </c>
      <c r="M172" s="159">
        <f t="shared" si="12"/>
        <v>-3.4153404103533624E-2</v>
      </c>
      <c r="N172" s="159">
        <f t="shared" si="14"/>
        <v>-2.6740895697468625E-2</v>
      </c>
      <c r="O172" s="159">
        <f t="shared" si="16"/>
        <v>-0.28225325792556988</v>
      </c>
      <c r="P172" s="163">
        <v>118.017345183584</v>
      </c>
      <c r="Q172" s="162">
        <f t="shared" si="13"/>
        <v>-1.393781966624319E-2</v>
      </c>
      <c r="R172" s="162">
        <f t="shared" si="15"/>
        <v>-2.5585748255194329E-2</v>
      </c>
      <c r="S172" s="162">
        <f t="shared" si="17"/>
        <v>-0.20582936897947635</v>
      </c>
    </row>
    <row r="173" spans="11:19" ht="15" x14ac:dyDescent="0.25">
      <c r="K173" s="41">
        <v>40162</v>
      </c>
      <c r="L173" s="158">
        <v>105.90593281205599</v>
      </c>
      <c r="M173" s="159">
        <f t="shared" si="12"/>
        <v>-3.6176666279901459E-2</v>
      </c>
      <c r="N173" s="159">
        <f t="shared" si="14"/>
        <v>-7.2714311391838926E-2</v>
      </c>
      <c r="O173" s="159">
        <f t="shared" si="16"/>
        <v>-0.30234457734999176</v>
      </c>
      <c r="P173" s="163">
        <v>117.598907067963</v>
      </c>
      <c r="Q173" s="162">
        <f t="shared" si="13"/>
        <v>-3.5455645521434986E-3</v>
      </c>
      <c r="R173" s="162">
        <f t="shared" si="15"/>
        <v>-1.8021638271485951E-2</v>
      </c>
      <c r="S173" s="162">
        <f t="shared" si="17"/>
        <v>-0.17189100421807457</v>
      </c>
    </row>
    <row r="174" spans="11:19" ht="15" x14ac:dyDescent="0.25">
      <c r="K174" s="41">
        <v>40193</v>
      </c>
      <c r="L174" s="158">
        <v>104.627680046419</v>
      </c>
      <c r="M174" s="159">
        <f t="shared" si="12"/>
        <v>-1.2069699323695282E-2</v>
      </c>
      <c r="N174" s="159">
        <f t="shared" si="14"/>
        <v>-8.0330263394681412E-2</v>
      </c>
      <c r="O174" s="159">
        <f t="shared" si="16"/>
        <v>-0.30735371131014577</v>
      </c>
      <c r="P174" s="163">
        <v>117.501299523675</v>
      </c>
      <c r="Q174" s="162">
        <f t="shared" si="13"/>
        <v>-8.300038386546138E-4</v>
      </c>
      <c r="R174" s="162">
        <f t="shared" si="15"/>
        <v>-1.8249500358348936E-2</v>
      </c>
      <c r="S174" s="162">
        <f t="shared" si="17"/>
        <v>-0.1385336987005118</v>
      </c>
    </row>
    <row r="175" spans="11:19" ht="15" x14ac:dyDescent="0.25">
      <c r="K175" s="41">
        <v>40224</v>
      </c>
      <c r="L175" s="158">
        <v>105.899559203186</v>
      </c>
      <c r="M175" s="159">
        <f t="shared" si="12"/>
        <v>1.2156239689179005E-2</v>
      </c>
      <c r="N175" s="159">
        <f t="shared" si="14"/>
        <v>-3.6234670895750609E-2</v>
      </c>
      <c r="O175" s="159">
        <f t="shared" si="16"/>
        <v>-0.2840264718064035</v>
      </c>
      <c r="P175" s="163">
        <v>118.27013493100399</v>
      </c>
      <c r="Q175" s="162">
        <f t="shared" si="13"/>
        <v>6.5432076959632823E-3</v>
      </c>
      <c r="R175" s="162">
        <f t="shared" si="15"/>
        <v>2.1419711401469144E-3</v>
      </c>
      <c r="S175" s="162">
        <f t="shared" si="17"/>
        <v>-0.13321609865592143</v>
      </c>
    </row>
    <row r="176" spans="11:19" ht="15" x14ac:dyDescent="0.25">
      <c r="K176" s="41">
        <v>40252</v>
      </c>
      <c r="L176" s="158">
        <v>109.404996066663</v>
      </c>
      <c r="M176" s="159">
        <f t="shared" si="12"/>
        <v>3.3101524594179255E-2</v>
      </c>
      <c r="N176" s="159">
        <f t="shared" si="14"/>
        <v>3.3039350692624092E-2</v>
      </c>
      <c r="O176" s="159">
        <f t="shared" si="16"/>
        <v>-0.23242272918861473</v>
      </c>
      <c r="P176" s="163">
        <v>119.008347828951</v>
      </c>
      <c r="Q176" s="162">
        <f t="shared" si="13"/>
        <v>6.2417523948683495E-3</v>
      </c>
      <c r="R176" s="162">
        <f t="shared" si="15"/>
        <v>1.1985151870276045E-2</v>
      </c>
      <c r="S176" s="162">
        <f t="shared" si="17"/>
        <v>-0.11732915107385034</v>
      </c>
    </row>
    <row r="177" spans="11:19" ht="15" x14ac:dyDescent="0.25">
      <c r="K177" s="41">
        <v>40283</v>
      </c>
      <c r="L177" s="158">
        <v>114.048986707876</v>
      </c>
      <c r="M177" s="159">
        <f t="shared" si="12"/>
        <v>4.2447701733687726E-2</v>
      </c>
      <c r="N177" s="159">
        <f t="shared" si="14"/>
        <v>9.0046024697070015E-2</v>
      </c>
      <c r="O177" s="159">
        <f t="shared" si="16"/>
        <v>-0.154991252454035</v>
      </c>
      <c r="P177" s="163">
        <v>119.999221826499</v>
      </c>
      <c r="Q177" s="162">
        <f t="shared" si="13"/>
        <v>8.3260881746898274E-3</v>
      </c>
      <c r="R177" s="162">
        <f t="shared" si="15"/>
        <v>2.1258678099306483E-2</v>
      </c>
      <c r="S177" s="162">
        <f t="shared" si="17"/>
        <v>-9.2535132877230808E-2</v>
      </c>
    </row>
    <row r="178" spans="11:19" ht="15" x14ac:dyDescent="0.25">
      <c r="K178" s="41">
        <v>40313</v>
      </c>
      <c r="L178" s="158">
        <v>117.28056456726</v>
      </c>
      <c r="M178" s="159">
        <f t="shared" si="12"/>
        <v>2.8334998430642244E-2</v>
      </c>
      <c r="N178" s="159">
        <f t="shared" si="14"/>
        <v>0.10746980865366629</v>
      </c>
      <c r="O178" s="159">
        <f t="shared" si="16"/>
        <v>-6.1282877947991587E-2</v>
      </c>
      <c r="P178" s="163">
        <v>120.832255380354</v>
      </c>
      <c r="Q178" s="162">
        <f t="shared" si="13"/>
        <v>6.9419912994055366E-3</v>
      </c>
      <c r="R178" s="162">
        <f t="shared" si="15"/>
        <v>2.1663291843242449E-2</v>
      </c>
      <c r="S178" s="162">
        <f t="shared" si="17"/>
        <v>-4.5149673754913633E-2</v>
      </c>
    </row>
    <row r="179" spans="11:19" ht="15" x14ac:dyDescent="0.25">
      <c r="K179" s="41">
        <v>40344</v>
      </c>
      <c r="L179" s="158">
        <v>117.822849608984</v>
      </c>
      <c r="M179" s="159">
        <f t="shared" si="12"/>
        <v>4.6238270059912878E-3</v>
      </c>
      <c r="N179" s="159">
        <f t="shared" si="14"/>
        <v>7.6942131026555671E-2</v>
      </c>
      <c r="O179" s="159">
        <f t="shared" si="16"/>
        <v>4.5947685082448064E-3</v>
      </c>
      <c r="P179" s="163">
        <v>122.405988008056</v>
      </c>
      <c r="Q179" s="162">
        <f t="shared" si="13"/>
        <v>1.3024110348252904E-2</v>
      </c>
      <c r="R179" s="162">
        <f t="shared" si="15"/>
        <v>2.8549595394672389E-2</v>
      </c>
      <c r="S179" s="162">
        <f t="shared" si="17"/>
        <v>-1.2202621939890412E-2</v>
      </c>
    </row>
    <row r="180" spans="11:19" ht="15" x14ac:dyDescent="0.25">
      <c r="K180" s="41">
        <v>40374</v>
      </c>
      <c r="L180" s="158">
        <v>116.334577116644</v>
      </c>
      <c r="M180" s="159">
        <f t="shared" si="12"/>
        <v>-1.2631442010434313E-2</v>
      </c>
      <c r="N180" s="159">
        <f t="shared" si="14"/>
        <v>2.0040427142262063E-2</v>
      </c>
      <c r="O180" s="159">
        <f t="shared" si="16"/>
        <v>4.2944118590413582E-2</v>
      </c>
      <c r="P180" s="163">
        <v>124.015625869373</v>
      </c>
      <c r="Q180" s="162">
        <f t="shared" si="13"/>
        <v>1.3149992802730104E-2</v>
      </c>
      <c r="R180" s="162">
        <f t="shared" si="15"/>
        <v>3.3470250737801743E-2</v>
      </c>
      <c r="S180" s="162">
        <f t="shared" si="17"/>
        <v>2.1724595506492195E-2</v>
      </c>
    </row>
    <row r="181" spans="11:19" ht="15" x14ac:dyDescent="0.25">
      <c r="K181" s="41">
        <v>40405</v>
      </c>
      <c r="L181" s="158">
        <v>115.817356658035</v>
      </c>
      <c r="M181" s="159">
        <f t="shared" si="12"/>
        <v>-4.4459735998387817E-3</v>
      </c>
      <c r="N181" s="159">
        <f t="shared" si="14"/>
        <v>-1.2476132892299097E-2</v>
      </c>
      <c r="O181" s="159">
        <f t="shared" si="16"/>
        <v>2.5839151391526816E-2</v>
      </c>
      <c r="P181" s="163">
        <v>128.79393473725801</v>
      </c>
      <c r="Q181" s="162">
        <f t="shared" si="13"/>
        <v>3.8529893587103681E-2</v>
      </c>
      <c r="R181" s="162">
        <f t="shared" si="15"/>
        <v>6.5890348002214827E-2</v>
      </c>
      <c r="S181" s="162">
        <f t="shared" si="17"/>
        <v>6.3391532414603491E-2</v>
      </c>
    </row>
    <row r="182" spans="11:19" ht="15" x14ac:dyDescent="0.25">
      <c r="K182" s="41">
        <v>40436</v>
      </c>
      <c r="L182" s="158">
        <v>116.57457988962599</v>
      </c>
      <c r="M182" s="159">
        <f t="shared" si="12"/>
        <v>6.5380807630310844E-3</v>
      </c>
      <c r="N182" s="159">
        <f t="shared" si="14"/>
        <v>-1.059446213956472E-2</v>
      </c>
      <c r="O182" s="159">
        <f t="shared" si="16"/>
        <v>2.0697676861908487E-2</v>
      </c>
      <c r="P182" s="163">
        <v>133.73247384861301</v>
      </c>
      <c r="Q182" s="162">
        <f t="shared" si="13"/>
        <v>3.8344500627531142E-2</v>
      </c>
      <c r="R182" s="162">
        <f t="shared" si="15"/>
        <v>9.2532122201501865E-2</v>
      </c>
      <c r="S182" s="162">
        <f t="shared" si="17"/>
        <v>0.11669741542638867</v>
      </c>
    </row>
    <row r="183" spans="11:19" ht="15" x14ac:dyDescent="0.25">
      <c r="K183" s="41">
        <v>40466</v>
      </c>
      <c r="L183" s="158">
        <v>118.022102984995</v>
      </c>
      <c r="M183" s="159">
        <f t="shared" si="12"/>
        <v>1.2417141856651215E-2</v>
      </c>
      <c r="N183" s="159">
        <f t="shared" si="14"/>
        <v>1.450579793365292E-2</v>
      </c>
      <c r="O183" s="159">
        <f t="shared" si="16"/>
        <v>3.7405744996551471E-2</v>
      </c>
      <c r="P183" s="163">
        <v>138.194171870958</v>
      </c>
      <c r="Q183" s="162">
        <f t="shared" si="13"/>
        <v>3.3362861644178565E-2</v>
      </c>
      <c r="R183" s="162">
        <f t="shared" si="15"/>
        <v>0.1143287057755078</v>
      </c>
      <c r="S183" s="162">
        <f t="shared" si="17"/>
        <v>0.15464422803716338</v>
      </c>
    </row>
    <row r="184" spans="11:19" ht="15" x14ac:dyDescent="0.25">
      <c r="K184" s="41">
        <v>40497</v>
      </c>
      <c r="L184" s="158">
        <v>117.513966043829</v>
      </c>
      <c r="M184" s="159">
        <f t="shared" si="12"/>
        <v>-4.3054387976004804E-3</v>
      </c>
      <c r="N184" s="159">
        <f t="shared" si="14"/>
        <v>1.464900801356972E-2</v>
      </c>
      <c r="O184" s="159">
        <f t="shared" si="16"/>
        <v>6.9465132912178706E-2</v>
      </c>
      <c r="P184" s="163">
        <v>139.78982888628201</v>
      </c>
      <c r="Q184" s="162">
        <f t="shared" si="13"/>
        <v>1.1546485598640022E-2</v>
      </c>
      <c r="R184" s="162">
        <f t="shared" si="15"/>
        <v>8.5375869379686442E-2</v>
      </c>
      <c r="S184" s="162">
        <f t="shared" si="17"/>
        <v>0.1844854556661093</v>
      </c>
    </row>
    <row r="185" spans="11:19" ht="15" x14ac:dyDescent="0.25">
      <c r="K185" s="41">
        <v>40527</v>
      </c>
      <c r="L185" s="158">
        <v>118.26315686586599</v>
      </c>
      <c r="M185" s="159">
        <f t="shared" si="12"/>
        <v>6.3753343305388288E-3</v>
      </c>
      <c r="N185" s="159">
        <f t="shared" si="14"/>
        <v>1.4484950130969843E-2</v>
      </c>
      <c r="O185" s="159">
        <f t="shared" si="16"/>
        <v>0.11668113131810576</v>
      </c>
      <c r="P185" s="163">
        <v>141.16540472980199</v>
      </c>
      <c r="Q185" s="162">
        <f t="shared" si="13"/>
        <v>9.8403142380194542E-3</v>
      </c>
      <c r="R185" s="162">
        <f t="shared" si="15"/>
        <v>5.55805980946944E-2</v>
      </c>
      <c r="S185" s="162">
        <f t="shared" si="17"/>
        <v>0.20039725070080272</v>
      </c>
    </row>
    <row r="186" spans="11:19" ht="15" x14ac:dyDescent="0.25">
      <c r="K186" s="41">
        <v>40558</v>
      </c>
      <c r="L186" s="158">
        <v>119.36939412535401</v>
      </c>
      <c r="M186" s="159">
        <f t="shared" si="12"/>
        <v>9.3540312029951611E-3</v>
      </c>
      <c r="N186" s="159">
        <f t="shared" si="14"/>
        <v>1.1415583236390026E-2</v>
      </c>
      <c r="O186" s="159">
        <f t="shared" si="16"/>
        <v>0.14089688381119325</v>
      </c>
      <c r="P186" s="163">
        <v>142.80175586387</v>
      </c>
      <c r="Q186" s="162">
        <f t="shared" si="13"/>
        <v>1.1591729129385886E-2</v>
      </c>
      <c r="R186" s="162">
        <f t="shared" si="15"/>
        <v>3.3341377067727773E-2</v>
      </c>
      <c r="S186" s="162">
        <f t="shared" si="17"/>
        <v>0.21532065128434841</v>
      </c>
    </row>
    <row r="187" spans="11:19" ht="15" x14ac:dyDescent="0.25">
      <c r="K187" s="41">
        <v>40589</v>
      </c>
      <c r="L187" s="158">
        <v>122.333009497717</v>
      </c>
      <c r="M187" s="159">
        <f t="shared" si="12"/>
        <v>2.482726325351714E-2</v>
      </c>
      <c r="N187" s="159">
        <f t="shared" si="14"/>
        <v>4.1008261537957447E-2</v>
      </c>
      <c r="O187" s="159">
        <f t="shared" si="16"/>
        <v>0.15517959109726487</v>
      </c>
      <c r="P187" s="163">
        <v>141.61979243342199</v>
      </c>
      <c r="Q187" s="162">
        <f t="shared" si="13"/>
        <v>-8.2769530619409837E-3</v>
      </c>
      <c r="R187" s="162">
        <f t="shared" si="15"/>
        <v>1.309082042462939E-2</v>
      </c>
      <c r="S187" s="162">
        <f t="shared" si="17"/>
        <v>0.19742648907976346</v>
      </c>
    </row>
    <row r="188" spans="11:19" ht="15" x14ac:dyDescent="0.25">
      <c r="K188" s="41">
        <v>40617</v>
      </c>
      <c r="L188" s="158">
        <v>122.320748610173</v>
      </c>
      <c r="M188" s="159">
        <f t="shared" si="12"/>
        <v>-1.0022550409205522E-4</v>
      </c>
      <c r="N188" s="159">
        <f t="shared" si="14"/>
        <v>3.4309854834241538E-2</v>
      </c>
      <c r="O188" s="159">
        <f t="shared" si="16"/>
        <v>0.11805450397932593</v>
      </c>
      <c r="P188" s="163">
        <v>139.35278814961001</v>
      </c>
      <c r="Q188" s="162">
        <f t="shared" si="13"/>
        <v>-1.6007679751950943E-2</v>
      </c>
      <c r="R188" s="162">
        <f t="shared" si="15"/>
        <v>-1.2840373912159531E-2</v>
      </c>
      <c r="S188" s="162">
        <f t="shared" si="17"/>
        <v>0.17094969127627735</v>
      </c>
    </row>
    <row r="189" spans="11:19" ht="15" x14ac:dyDescent="0.25">
      <c r="K189" s="41">
        <v>40648</v>
      </c>
      <c r="L189" s="158">
        <v>121.385552973839</v>
      </c>
      <c r="M189" s="159">
        <f t="shared" si="12"/>
        <v>-7.6454374826825378E-3</v>
      </c>
      <c r="N189" s="159">
        <f t="shared" si="14"/>
        <v>1.6890081944855639E-2</v>
      </c>
      <c r="O189" s="159">
        <f t="shared" si="16"/>
        <v>6.4328202097532206E-2</v>
      </c>
      <c r="P189" s="163">
        <v>137.489569825236</v>
      </c>
      <c r="Q189" s="162">
        <f t="shared" si="13"/>
        <v>-1.3370513422190311E-2</v>
      </c>
      <c r="R189" s="162">
        <f t="shared" si="15"/>
        <v>-3.719972493684176E-2</v>
      </c>
      <c r="S189" s="162">
        <f t="shared" si="17"/>
        <v>0.145753845170975</v>
      </c>
    </row>
    <row r="190" spans="11:19" ht="15" x14ac:dyDescent="0.25">
      <c r="K190" s="41">
        <v>40678</v>
      </c>
      <c r="L190" s="158">
        <v>120.01643273077801</v>
      </c>
      <c r="M190" s="159">
        <f t="shared" si="12"/>
        <v>-1.1279103727904638E-2</v>
      </c>
      <c r="N190" s="159">
        <f t="shared" si="14"/>
        <v>-1.8936644953398529E-2</v>
      </c>
      <c r="O190" s="159">
        <f t="shared" si="16"/>
        <v>2.3327549399278391E-2</v>
      </c>
      <c r="P190" s="163">
        <v>138.95684163188801</v>
      </c>
      <c r="Q190" s="162">
        <f t="shared" si="13"/>
        <v>1.0671877208700664E-2</v>
      </c>
      <c r="R190" s="162">
        <f t="shared" si="15"/>
        <v>-1.880352142717534E-2</v>
      </c>
      <c r="S190" s="162">
        <f t="shared" si="17"/>
        <v>0.14999791400468121</v>
      </c>
    </row>
    <row r="191" spans="11:19" ht="15" x14ac:dyDescent="0.25">
      <c r="K191" s="41">
        <v>40709</v>
      </c>
      <c r="L191" s="158">
        <v>120.01048848939099</v>
      </c>
      <c r="M191" s="159">
        <f t="shared" si="12"/>
        <v>-4.9528562478973193E-5</v>
      </c>
      <c r="N191" s="159">
        <f t="shared" si="14"/>
        <v>-1.8886903056362314E-2</v>
      </c>
      <c r="O191" s="159">
        <f t="shared" si="16"/>
        <v>1.8567186990189555E-2</v>
      </c>
      <c r="P191" s="163">
        <v>140.99445879925099</v>
      </c>
      <c r="Q191" s="162">
        <f t="shared" si="13"/>
        <v>1.4663669261862244E-2</v>
      </c>
      <c r="R191" s="162">
        <f t="shared" si="15"/>
        <v>1.1780680325380155E-2</v>
      </c>
      <c r="S191" s="162">
        <f t="shared" si="17"/>
        <v>0.15185916223290974</v>
      </c>
    </row>
    <row r="192" spans="11:19" ht="15" x14ac:dyDescent="0.25">
      <c r="K192" s="41">
        <v>40739</v>
      </c>
      <c r="L192" s="158">
        <v>118.564804983893</v>
      </c>
      <c r="M192" s="159">
        <f t="shared" si="12"/>
        <v>-1.2046309649225373E-2</v>
      </c>
      <c r="N192" s="159">
        <f t="shared" si="14"/>
        <v>-2.3237921818866969E-2</v>
      </c>
      <c r="O192" s="159">
        <f t="shared" si="16"/>
        <v>1.9170808219922675E-2</v>
      </c>
      <c r="P192" s="163">
        <v>143.36154990529201</v>
      </c>
      <c r="Q192" s="162">
        <f t="shared" si="13"/>
        <v>1.6788539962490967E-2</v>
      </c>
      <c r="R192" s="162">
        <f t="shared" si="15"/>
        <v>4.2708549365016779E-2</v>
      </c>
      <c r="S192" s="162">
        <f t="shared" si="17"/>
        <v>0.15599585858879017</v>
      </c>
    </row>
    <row r="193" spans="11:19" ht="15" x14ac:dyDescent="0.25">
      <c r="K193" s="41">
        <v>40770</v>
      </c>
      <c r="L193" s="158">
        <v>117.853025745853</v>
      </c>
      <c r="M193" s="159">
        <f t="shared" si="12"/>
        <v>-6.0032927826827454E-3</v>
      </c>
      <c r="N193" s="159">
        <f t="shared" si="14"/>
        <v>-1.8025923081533168E-2</v>
      </c>
      <c r="O193" s="159">
        <f t="shared" si="16"/>
        <v>1.7576545921597742E-2</v>
      </c>
      <c r="P193" s="163">
        <v>145.22820398398201</v>
      </c>
      <c r="Q193" s="162">
        <f t="shared" si="13"/>
        <v>1.3020604757155274E-2</v>
      </c>
      <c r="R193" s="162">
        <f t="shared" si="15"/>
        <v>4.5131727797236065E-2</v>
      </c>
      <c r="S193" s="162">
        <f t="shared" si="17"/>
        <v>0.1276012669404829</v>
      </c>
    </row>
    <row r="194" spans="11:19" ht="15" x14ac:dyDescent="0.25">
      <c r="K194" s="41">
        <v>40801</v>
      </c>
      <c r="L194" s="158">
        <v>118.291296386044</v>
      </c>
      <c r="M194" s="159">
        <f t="shared" si="12"/>
        <v>3.7187898861088531E-3</v>
      </c>
      <c r="N194" s="159">
        <f t="shared" si="14"/>
        <v>-1.4325348767320278E-2</v>
      </c>
      <c r="O194" s="159">
        <f t="shared" si="16"/>
        <v>1.4726336548185781E-2</v>
      </c>
      <c r="P194" s="163">
        <v>148.877355521797</v>
      </c>
      <c r="Q194" s="162">
        <f t="shared" si="13"/>
        <v>2.5127016913446543E-2</v>
      </c>
      <c r="R194" s="162">
        <f t="shared" si="15"/>
        <v>5.5909266149031689E-2</v>
      </c>
      <c r="S194" s="162">
        <f t="shared" si="17"/>
        <v>0.11324759975896503</v>
      </c>
    </row>
    <row r="195" spans="11:19" ht="15" x14ac:dyDescent="0.25">
      <c r="K195" s="41">
        <v>40831</v>
      </c>
      <c r="L195" s="158">
        <v>121.21443755691099</v>
      </c>
      <c r="M195" s="159">
        <f t="shared" si="12"/>
        <v>2.4711379959243329E-2</v>
      </c>
      <c r="N195" s="159">
        <f t="shared" si="14"/>
        <v>2.2347547177916205E-2</v>
      </c>
      <c r="O195" s="159">
        <f t="shared" si="16"/>
        <v>2.7048616243703583E-2</v>
      </c>
      <c r="P195" s="163">
        <v>151.37143907328701</v>
      </c>
      <c r="Q195" s="162">
        <f t="shared" si="13"/>
        <v>1.6752605140980315E-2</v>
      </c>
      <c r="R195" s="162">
        <f t="shared" si="15"/>
        <v>5.5871948742787225E-2</v>
      </c>
      <c r="S195" s="162">
        <f t="shared" si="17"/>
        <v>9.5353277377236978E-2</v>
      </c>
    </row>
    <row r="196" spans="11:19" ht="15" x14ac:dyDescent="0.25">
      <c r="K196" s="41">
        <v>40862</v>
      </c>
      <c r="L196" s="158">
        <v>123.721108539884</v>
      </c>
      <c r="M196" s="159">
        <f t="shared" si="12"/>
        <v>2.0679640424814183E-2</v>
      </c>
      <c r="N196" s="159">
        <f t="shared" si="14"/>
        <v>4.9791532774774661E-2</v>
      </c>
      <c r="O196" s="159">
        <f t="shared" si="16"/>
        <v>5.282046640941318E-2</v>
      </c>
      <c r="P196" s="163">
        <v>153.75969419140301</v>
      </c>
      <c r="Q196" s="162">
        <f t="shared" si="13"/>
        <v>1.5777448723069298E-2</v>
      </c>
      <c r="R196" s="162">
        <f t="shared" si="15"/>
        <v>5.8745408766206264E-2</v>
      </c>
      <c r="S196" s="162">
        <f t="shared" si="17"/>
        <v>9.9934776488533883E-2</v>
      </c>
    </row>
    <row r="197" spans="11:19" ht="15" x14ac:dyDescent="0.25">
      <c r="K197" s="41">
        <v>40892</v>
      </c>
      <c r="L197" s="158">
        <v>125.773830757526</v>
      </c>
      <c r="M197" s="159">
        <f t="shared" si="12"/>
        <v>1.6591527847329868E-2</v>
      </c>
      <c r="N197" s="159">
        <f t="shared" si="14"/>
        <v>6.3255155705308486E-2</v>
      </c>
      <c r="O197" s="159">
        <f t="shared" si="16"/>
        <v>6.3508146498901574E-2</v>
      </c>
      <c r="P197" s="163">
        <v>152.78824462370301</v>
      </c>
      <c r="Q197" s="162">
        <f t="shared" si="13"/>
        <v>-6.3179728134131752E-3</v>
      </c>
      <c r="R197" s="162">
        <f t="shared" si="15"/>
        <v>2.6269200498617362E-2</v>
      </c>
      <c r="S197" s="162">
        <f t="shared" si="17"/>
        <v>8.2334902918655972E-2</v>
      </c>
    </row>
    <row r="198" spans="11:19" ht="15" x14ac:dyDescent="0.25">
      <c r="K198" s="41">
        <v>40923</v>
      </c>
      <c r="L198" s="158">
        <v>126.46286828093901</v>
      </c>
      <c r="M198" s="159">
        <f t="shared" si="12"/>
        <v>5.4783854420508149E-3</v>
      </c>
      <c r="N198" s="159">
        <f t="shared" si="14"/>
        <v>4.3298726041308688E-2</v>
      </c>
      <c r="O198" s="159">
        <f t="shared" si="16"/>
        <v>5.9424563620854798E-2</v>
      </c>
      <c r="P198" s="163">
        <v>151.61828635083901</v>
      </c>
      <c r="Q198" s="162">
        <f t="shared" si="13"/>
        <v>-7.657384085702712E-3</v>
      </c>
      <c r="R198" s="162">
        <f t="shared" si="15"/>
        <v>1.6307387910377003E-3</v>
      </c>
      <c r="S198" s="162">
        <f t="shared" si="17"/>
        <v>6.1739650424001979E-2</v>
      </c>
    </row>
    <row r="199" spans="11:19" ht="15" x14ac:dyDescent="0.25">
      <c r="K199" s="41">
        <v>40954</v>
      </c>
      <c r="L199" s="158">
        <v>127.11205408103299</v>
      </c>
      <c r="M199" s="159">
        <f t="shared" si="12"/>
        <v>5.1334103750659832E-3</v>
      </c>
      <c r="N199" s="159">
        <f t="shared" si="14"/>
        <v>2.7407978971153879E-2</v>
      </c>
      <c r="O199" s="159">
        <f t="shared" si="16"/>
        <v>3.906586295014014E-2</v>
      </c>
      <c r="P199" s="163">
        <v>148.09532084783399</v>
      </c>
      <c r="Q199" s="162">
        <f t="shared" si="13"/>
        <v>-2.3235755975061001E-2</v>
      </c>
      <c r="R199" s="162">
        <f t="shared" si="15"/>
        <v>-3.6839129873124654E-2</v>
      </c>
      <c r="S199" s="162">
        <f t="shared" si="17"/>
        <v>4.57247415996338E-2</v>
      </c>
    </row>
    <row r="200" spans="11:19" ht="15" x14ac:dyDescent="0.25">
      <c r="K200" s="41">
        <v>40983</v>
      </c>
      <c r="L200" s="158">
        <v>125.60647810261401</v>
      </c>
      <c r="M200" s="159">
        <f t="shared" ref="M200:M263" si="18">L200/L199-1</f>
        <v>-1.1844478395882096E-2</v>
      </c>
      <c r="N200" s="159">
        <f t="shared" si="14"/>
        <v>-1.3305840643005329E-3</v>
      </c>
      <c r="O200" s="159">
        <f t="shared" si="16"/>
        <v>2.6861587504768858E-2</v>
      </c>
      <c r="P200" s="163">
        <v>146.92850571448901</v>
      </c>
      <c r="Q200" s="162">
        <f t="shared" ref="Q200:Q263" si="19">P200/P199-1</f>
        <v>-7.8788116104212547E-3</v>
      </c>
      <c r="R200" s="162">
        <f t="shared" si="15"/>
        <v>-3.8352027170976077E-2</v>
      </c>
      <c r="S200" s="162">
        <f t="shared" si="17"/>
        <v>5.436358802341057E-2</v>
      </c>
    </row>
    <row r="201" spans="11:19" ht="15" x14ac:dyDescent="0.25">
      <c r="K201" s="41">
        <v>41014</v>
      </c>
      <c r="L201" s="158">
        <v>125.040659614085</v>
      </c>
      <c r="M201" s="159">
        <f t="shared" si="18"/>
        <v>-4.5046919321052314E-3</v>
      </c>
      <c r="N201" s="159">
        <f t="shared" si="14"/>
        <v>-1.1246057330397963E-2</v>
      </c>
      <c r="O201" s="159">
        <f t="shared" si="16"/>
        <v>3.011154581990283E-2</v>
      </c>
      <c r="P201" s="163">
        <v>146.867179364484</v>
      </c>
      <c r="Q201" s="162">
        <f t="shared" si="19"/>
        <v>-4.1738905399457682E-4</v>
      </c>
      <c r="R201" s="162">
        <f t="shared" si="15"/>
        <v>-3.1335976027067947E-2</v>
      </c>
      <c r="S201" s="162">
        <f t="shared" si="17"/>
        <v>6.8205970468654176E-2</v>
      </c>
    </row>
    <row r="202" spans="11:19" ht="15" x14ac:dyDescent="0.25">
      <c r="K202" s="41">
        <v>41044</v>
      </c>
      <c r="L202" s="158">
        <v>123.72347288037</v>
      </c>
      <c r="M202" s="159">
        <f t="shared" si="18"/>
        <v>-1.0534067380804424E-2</v>
      </c>
      <c r="N202" s="159">
        <f t="shared" ref="N202:N265" si="20">L202/L199-1</f>
        <v>-2.6658220773482233E-2</v>
      </c>
      <c r="O202" s="159">
        <f t="shared" si="16"/>
        <v>3.088777149298938E-2</v>
      </c>
      <c r="P202" s="163">
        <v>149.296469512605</v>
      </c>
      <c r="Q202" s="162">
        <f t="shared" si="19"/>
        <v>1.6540728559184537E-2</v>
      </c>
      <c r="R202" s="162">
        <f t="shared" ref="R202:R265" si="21">P202/P199-1</f>
        <v>8.1106456159083518E-3</v>
      </c>
      <c r="S202" s="162">
        <f t="shared" si="17"/>
        <v>7.440891545381989E-2</v>
      </c>
    </row>
    <row r="203" spans="11:19" ht="15" x14ac:dyDescent="0.25">
      <c r="K203" s="41">
        <v>41075</v>
      </c>
      <c r="L203" s="158">
        <v>125.069919239272</v>
      </c>
      <c r="M203" s="159">
        <f t="shared" si="18"/>
        <v>1.0882707440680317E-2</v>
      </c>
      <c r="N203" s="159">
        <f t="shared" si="20"/>
        <v>-4.2717451476003143E-3</v>
      </c>
      <c r="O203" s="159">
        <f t="shared" si="16"/>
        <v>4.2158238113731761E-2</v>
      </c>
      <c r="P203" s="163">
        <v>150.180819700597</v>
      </c>
      <c r="Q203" s="162">
        <f t="shared" si="19"/>
        <v>5.923450104875716E-3</v>
      </c>
      <c r="R203" s="162">
        <f t="shared" si="21"/>
        <v>2.2135350593082803E-2</v>
      </c>
      <c r="S203" s="162">
        <f t="shared" si="17"/>
        <v>6.5154056262775706E-2</v>
      </c>
    </row>
    <row r="204" spans="11:19" ht="15" x14ac:dyDescent="0.25">
      <c r="K204" s="41">
        <v>41105</v>
      </c>
      <c r="L204" s="158">
        <v>126.10963828606501</v>
      </c>
      <c r="M204" s="159">
        <f t="shared" si="18"/>
        <v>8.3131024079732274E-3</v>
      </c>
      <c r="N204" s="159">
        <f t="shared" si="20"/>
        <v>8.5490485677155448E-3</v>
      </c>
      <c r="O204" s="159">
        <f t="shared" si="16"/>
        <v>6.3634678968998992E-2</v>
      </c>
      <c r="P204" s="163">
        <v>152.73983696535899</v>
      </c>
      <c r="Q204" s="162">
        <f t="shared" si="19"/>
        <v>1.7039574493358689E-2</v>
      </c>
      <c r="R204" s="162">
        <f t="shared" si="21"/>
        <v>3.9986180890018153E-2</v>
      </c>
      <c r="S204" s="162">
        <f t="shared" si="17"/>
        <v>6.5417031737327713E-2</v>
      </c>
    </row>
    <row r="205" spans="11:19" ht="15" x14ac:dyDescent="0.25">
      <c r="K205" s="41">
        <v>41136</v>
      </c>
      <c r="L205" s="158">
        <v>127.714048568853</v>
      </c>
      <c r="M205" s="159">
        <f t="shared" si="18"/>
        <v>1.2722344656548534E-2</v>
      </c>
      <c r="N205" s="159">
        <f t="shared" si="20"/>
        <v>3.2253990254068832E-2</v>
      </c>
      <c r="O205" s="159">
        <f t="shared" si="16"/>
        <v>8.3672207485491645E-2</v>
      </c>
      <c r="P205" s="163">
        <v>155.292061838645</v>
      </c>
      <c r="Q205" s="162">
        <f t="shared" si="19"/>
        <v>1.6709621563003596E-2</v>
      </c>
      <c r="R205" s="162">
        <f t="shared" si="21"/>
        <v>4.0158969234927566E-2</v>
      </c>
      <c r="S205" s="162">
        <f t="shared" si="17"/>
        <v>6.9296855421919101E-2</v>
      </c>
    </row>
    <row r="206" spans="11:19" ht="15" x14ac:dyDescent="0.25">
      <c r="K206" s="41">
        <v>41167</v>
      </c>
      <c r="L206" s="158">
        <v>127.57650399853701</v>
      </c>
      <c r="M206" s="159">
        <f t="shared" si="18"/>
        <v>-1.076972908284568E-3</v>
      </c>
      <c r="N206" s="159">
        <f t="shared" si="20"/>
        <v>2.0041467800659962E-2</v>
      </c>
      <c r="O206" s="159">
        <f t="shared" si="16"/>
        <v>7.8494427706588876E-2</v>
      </c>
      <c r="P206" s="163">
        <v>160.0618188949</v>
      </c>
      <c r="Q206" s="162">
        <f t="shared" si="19"/>
        <v>3.0714751287229225E-2</v>
      </c>
      <c r="R206" s="162">
        <f t="shared" si="21"/>
        <v>6.5794015600673328E-2</v>
      </c>
      <c r="S206" s="162">
        <f t="shared" si="17"/>
        <v>7.5125349546294684E-2</v>
      </c>
    </row>
    <row r="207" spans="11:19" ht="15" x14ac:dyDescent="0.25">
      <c r="K207" s="41">
        <v>41197</v>
      </c>
      <c r="L207" s="158">
        <v>127.983159413322</v>
      </c>
      <c r="M207" s="159">
        <f t="shared" si="18"/>
        <v>3.1875416086779573E-3</v>
      </c>
      <c r="N207" s="159">
        <f t="shared" si="20"/>
        <v>1.4856288168927589E-2</v>
      </c>
      <c r="O207" s="159">
        <f t="shared" si="16"/>
        <v>5.5840888204699679E-2</v>
      </c>
      <c r="P207" s="163">
        <v>162.39753788014301</v>
      </c>
      <c r="Q207" s="162">
        <f t="shared" si="19"/>
        <v>1.4592605540592274E-2</v>
      </c>
      <c r="R207" s="162">
        <f t="shared" si="21"/>
        <v>6.3229744817485667E-2</v>
      </c>
      <c r="S207" s="162">
        <f t="shared" si="17"/>
        <v>7.2841342292568667E-2</v>
      </c>
    </row>
    <row r="208" spans="11:19" ht="15" x14ac:dyDescent="0.25">
      <c r="K208" s="41">
        <v>41228</v>
      </c>
      <c r="L208" s="158">
        <v>128.15637412436701</v>
      </c>
      <c r="M208" s="159">
        <f t="shared" si="18"/>
        <v>1.3534179952974235E-3</v>
      </c>
      <c r="N208" s="159">
        <f t="shared" si="20"/>
        <v>3.4634056352502718E-3</v>
      </c>
      <c r="O208" s="159">
        <f t="shared" si="16"/>
        <v>3.5848899487133323E-2</v>
      </c>
      <c r="P208" s="163">
        <v>163.47411712689501</v>
      </c>
      <c r="Q208" s="162">
        <f t="shared" si="19"/>
        <v>6.629283059368607E-3</v>
      </c>
      <c r="R208" s="162">
        <f t="shared" si="21"/>
        <v>5.2688174729443205E-2</v>
      </c>
      <c r="S208" s="162">
        <f t="shared" si="17"/>
        <v>6.3179255048460892E-2</v>
      </c>
    </row>
    <row r="209" spans="11:19" ht="15" x14ac:dyDescent="0.25">
      <c r="K209" s="41">
        <v>41258</v>
      </c>
      <c r="L209" s="158">
        <v>129.41795284905001</v>
      </c>
      <c r="M209" s="159">
        <f t="shared" si="18"/>
        <v>9.8440575687537279E-3</v>
      </c>
      <c r="N209" s="159">
        <f t="shared" si="20"/>
        <v>1.4434075184676098E-2</v>
      </c>
      <c r="O209" s="159">
        <f t="shared" si="16"/>
        <v>2.8973611359181417E-2</v>
      </c>
      <c r="P209" s="163">
        <v>162.97149664893999</v>
      </c>
      <c r="Q209" s="162">
        <f t="shared" si="19"/>
        <v>-3.0746180911616072E-3</v>
      </c>
      <c r="R209" s="162">
        <f t="shared" si="21"/>
        <v>1.8178462384902394E-2</v>
      </c>
      <c r="S209" s="162">
        <f t="shared" si="17"/>
        <v>6.6649447084865532E-2</v>
      </c>
    </row>
    <row r="210" spans="11:19" ht="15" x14ac:dyDescent="0.25">
      <c r="K210" s="41">
        <v>41289</v>
      </c>
      <c r="L210" s="158">
        <v>129.21249305704501</v>
      </c>
      <c r="M210" s="159">
        <f t="shared" si="18"/>
        <v>-1.5875679338294146E-3</v>
      </c>
      <c r="N210" s="159">
        <f t="shared" si="20"/>
        <v>9.6054328503711872E-3</v>
      </c>
      <c r="O210" s="159">
        <f t="shared" si="16"/>
        <v>2.1742546357541581E-2</v>
      </c>
      <c r="P210" s="163">
        <v>162.18192972025901</v>
      </c>
      <c r="Q210" s="162">
        <f t="shared" si="19"/>
        <v>-4.8448160869615231E-3</v>
      </c>
      <c r="R210" s="162">
        <f t="shared" si="21"/>
        <v>-1.327656580872083E-3</v>
      </c>
      <c r="S210" s="162">
        <f t="shared" si="17"/>
        <v>6.9672620787812667E-2</v>
      </c>
    </row>
    <row r="211" spans="11:19" ht="15" x14ac:dyDescent="0.25">
      <c r="K211" s="41">
        <v>41320</v>
      </c>
      <c r="L211" s="158">
        <v>129.697769086178</v>
      </c>
      <c r="M211" s="159">
        <f t="shared" si="18"/>
        <v>3.755643263680053E-3</v>
      </c>
      <c r="N211" s="159">
        <f t="shared" si="20"/>
        <v>1.2027454524541792E-2</v>
      </c>
      <c r="O211" s="159">
        <f t="shared" ref="O211:O274" si="22">L211/L199-1</f>
        <v>2.0342012595411463E-2</v>
      </c>
      <c r="P211" s="163">
        <v>163.14826950165599</v>
      </c>
      <c r="Q211" s="162">
        <f t="shared" si="19"/>
        <v>5.9583689937823259E-3</v>
      </c>
      <c r="R211" s="162">
        <f t="shared" si="21"/>
        <v>-1.9932673805852508E-3</v>
      </c>
      <c r="S211" s="162">
        <f t="shared" ref="S211:S274" si="23">P211/P199-1</f>
        <v>0.10164364794002312</v>
      </c>
    </row>
    <row r="212" spans="11:19" ht="15" x14ac:dyDescent="0.25">
      <c r="K212" s="41">
        <v>41348</v>
      </c>
      <c r="L212" s="158">
        <v>130.725113406334</v>
      </c>
      <c r="M212" s="159">
        <f t="shared" si="18"/>
        <v>7.9210639272706551E-3</v>
      </c>
      <c r="N212" s="159">
        <f t="shared" si="20"/>
        <v>1.0100303153524948E-2</v>
      </c>
      <c r="O212" s="159">
        <f t="shared" si="22"/>
        <v>4.0751363950658259E-2</v>
      </c>
      <c r="P212" s="163">
        <v>163.45941478789101</v>
      </c>
      <c r="Q212" s="162">
        <f t="shared" si="19"/>
        <v>1.9071320044363738E-3</v>
      </c>
      <c r="R212" s="162">
        <f t="shared" si="21"/>
        <v>2.9938863481264733E-3</v>
      </c>
      <c r="S212" s="162">
        <f t="shared" si="23"/>
        <v>0.11250988358599945</v>
      </c>
    </row>
    <row r="213" spans="11:19" ht="15" x14ac:dyDescent="0.25">
      <c r="K213" s="41">
        <v>41379</v>
      </c>
      <c r="L213" s="158">
        <v>132.43522512616801</v>
      </c>
      <c r="M213" s="159">
        <f t="shared" si="18"/>
        <v>1.3081738277162192E-2</v>
      </c>
      <c r="N213" s="159">
        <f t="shared" si="20"/>
        <v>2.4941334950485228E-2</v>
      </c>
      <c r="O213" s="159">
        <f t="shared" si="22"/>
        <v>5.9137288102165897E-2</v>
      </c>
      <c r="P213" s="163">
        <v>165.1678086252</v>
      </c>
      <c r="Q213" s="162">
        <f t="shared" si="19"/>
        <v>1.0451486318642678E-2</v>
      </c>
      <c r="R213" s="162">
        <f t="shared" si="21"/>
        <v>1.841067565351584E-2</v>
      </c>
      <c r="S213" s="162">
        <f t="shared" si="23"/>
        <v>0.12460666392522501</v>
      </c>
    </row>
    <row r="214" spans="11:19" ht="15" x14ac:dyDescent="0.25">
      <c r="K214" s="41">
        <v>41409</v>
      </c>
      <c r="L214" s="158">
        <v>135.33566795778299</v>
      </c>
      <c r="M214" s="159">
        <f t="shared" si="18"/>
        <v>2.1900841176143215E-2</v>
      </c>
      <c r="N214" s="159">
        <f t="shared" si="20"/>
        <v>4.3469513094391621E-2</v>
      </c>
      <c r="O214" s="159">
        <f t="shared" si="22"/>
        <v>9.3856038850776535E-2</v>
      </c>
      <c r="P214" s="163">
        <v>166.128193079813</v>
      </c>
      <c r="Q214" s="162">
        <f t="shared" si="19"/>
        <v>5.8145982719448597E-3</v>
      </c>
      <c r="R214" s="162">
        <f t="shared" si="21"/>
        <v>1.826512525851065E-2</v>
      </c>
      <c r="S214" s="162">
        <f t="shared" si="23"/>
        <v>0.11274026520625058</v>
      </c>
    </row>
    <row r="215" spans="11:19" ht="15" x14ac:dyDescent="0.25">
      <c r="K215" s="41">
        <v>41440</v>
      </c>
      <c r="L215" s="158">
        <v>137.64373711545801</v>
      </c>
      <c r="M215" s="159">
        <f t="shared" si="18"/>
        <v>1.7054404005269364E-2</v>
      </c>
      <c r="N215" s="159">
        <f t="shared" si="20"/>
        <v>5.2924977679069007E-2</v>
      </c>
      <c r="O215" s="159">
        <f t="shared" si="22"/>
        <v>0.10053430875037961</v>
      </c>
      <c r="P215" s="163">
        <v>168.69675057877001</v>
      </c>
      <c r="Q215" s="162">
        <f t="shared" si="19"/>
        <v>1.5461297997282131E-2</v>
      </c>
      <c r="R215" s="162">
        <f t="shared" si="21"/>
        <v>3.2040588164805817E-2</v>
      </c>
      <c r="S215" s="162">
        <f t="shared" si="23"/>
        <v>0.12329091634395573</v>
      </c>
    </row>
    <row r="216" spans="11:19" ht="15" x14ac:dyDescent="0.25">
      <c r="K216" s="41">
        <v>41470</v>
      </c>
      <c r="L216" s="158">
        <v>141.88458507261899</v>
      </c>
      <c r="M216" s="159">
        <f t="shared" si="18"/>
        <v>3.0810322692732983E-2</v>
      </c>
      <c r="N216" s="159">
        <f t="shared" si="20"/>
        <v>7.1350805176257248E-2</v>
      </c>
      <c r="O216" s="159">
        <f t="shared" si="22"/>
        <v>0.1250891446597473</v>
      </c>
      <c r="P216" s="163">
        <v>169.68499169759599</v>
      </c>
      <c r="Q216" s="162">
        <f t="shared" si="19"/>
        <v>5.8580922005639913E-3</v>
      </c>
      <c r="R216" s="162">
        <f t="shared" si="21"/>
        <v>2.7349052518135686E-2</v>
      </c>
      <c r="S216" s="162">
        <f t="shared" si="23"/>
        <v>0.11094129121062313</v>
      </c>
    </row>
    <row r="217" spans="11:19" ht="15" x14ac:dyDescent="0.25">
      <c r="K217" s="41">
        <v>41501</v>
      </c>
      <c r="L217" s="158">
        <v>143.65395375158599</v>
      </c>
      <c r="M217" s="159">
        <f t="shared" si="18"/>
        <v>1.2470478579906352E-2</v>
      </c>
      <c r="N217" s="159">
        <f t="shared" si="20"/>
        <v>6.1464105651718004E-2</v>
      </c>
      <c r="O217" s="159">
        <f t="shared" si="22"/>
        <v>0.12480933273475769</v>
      </c>
      <c r="P217" s="163">
        <v>170.29236066988099</v>
      </c>
      <c r="Q217" s="162">
        <f t="shared" si="19"/>
        <v>3.5793912367183545E-3</v>
      </c>
      <c r="R217" s="162">
        <f t="shared" si="21"/>
        <v>2.5065989780960196E-2</v>
      </c>
      <c r="S217" s="162">
        <f t="shared" si="23"/>
        <v>9.6594112111293429E-2</v>
      </c>
    </row>
    <row r="218" spans="11:19" ht="15" x14ac:dyDescent="0.25">
      <c r="K218" s="41">
        <v>41532</v>
      </c>
      <c r="L218" s="158">
        <v>146.69974927968201</v>
      </c>
      <c r="M218" s="159">
        <f t="shared" si="18"/>
        <v>2.1202309080632586E-2</v>
      </c>
      <c r="N218" s="159">
        <f t="shared" si="20"/>
        <v>6.5793129088232094E-2</v>
      </c>
      <c r="O218" s="159">
        <f t="shared" si="22"/>
        <v>0.14989629502125479</v>
      </c>
      <c r="P218" s="163">
        <v>171.55203840149099</v>
      </c>
      <c r="Q218" s="162">
        <f t="shared" si="19"/>
        <v>7.3971476269092395E-3</v>
      </c>
      <c r="R218" s="162">
        <f t="shared" si="21"/>
        <v>1.6925565032669398E-2</v>
      </c>
      <c r="S218" s="162">
        <f t="shared" si="23"/>
        <v>7.1786136043697768E-2</v>
      </c>
    </row>
    <row r="219" spans="11:19" ht="15" x14ac:dyDescent="0.25">
      <c r="K219" s="41">
        <v>41562</v>
      </c>
      <c r="L219" s="158">
        <v>147.30306285852799</v>
      </c>
      <c r="M219" s="159">
        <f t="shared" si="18"/>
        <v>4.1125740283016743E-3</v>
      </c>
      <c r="N219" s="159">
        <f t="shared" si="20"/>
        <v>3.8189333838737571E-2</v>
      </c>
      <c r="O219" s="159">
        <f t="shared" si="22"/>
        <v>0.15095660658612364</v>
      </c>
      <c r="P219" s="163">
        <v>174.29325658491501</v>
      </c>
      <c r="Q219" s="162">
        <f t="shared" si="19"/>
        <v>1.5978930993571838E-2</v>
      </c>
      <c r="R219" s="162">
        <f t="shared" si="21"/>
        <v>2.7157763578358418E-2</v>
      </c>
      <c r="S219" s="162">
        <f t="shared" si="23"/>
        <v>7.3250609954146118E-2</v>
      </c>
    </row>
    <row r="220" spans="11:19" ht="15" x14ac:dyDescent="0.25">
      <c r="K220" s="41">
        <v>41593</v>
      </c>
      <c r="L220" s="158">
        <v>148.368243768664</v>
      </c>
      <c r="M220" s="159">
        <f t="shared" si="18"/>
        <v>7.2312203797080254E-3</v>
      </c>
      <c r="N220" s="159">
        <f t="shared" si="20"/>
        <v>3.2816987586921753E-2</v>
      </c>
      <c r="O220" s="159">
        <f t="shared" si="22"/>
        <v>0.15771255844584653</v>
      </c>
      <c r="P220" s="163">
        <v>177.05618166373199</v>
      </c>
      <c r="Q220" s="162">
        <f t="shared" si="19"/>
        <v>1.585216280281565E-2</v>
      </c>
      <c r="R220" s="162">
        <f t="shared" si="21"/>
        <v>3.9718875040806845E-2</v>
      </c>
      <c r="S220" s="162">
        <f t="shared" si="23"/>
        <v>8.3083883709211603E-2</v>
      </c>
    </row>
    <row r="221" spans="11:19" ht="15" x14ac:dyDescent="0.25">
      <c r="K221" s="41">
        <v>41623</v>
      </c>
      <c r="L221" s="158">
        <v>146.60655116701</v>
      </c>
      <c r="M221" s="159">
        <f t="shared" si="18"/>
        <v>-1.1873784826898937E-2</v>
      </c>
      <c r="N221" s="159">
        <f t="shared" si="20"/>
        <v>-6.3529837732945182E-4</v>
      </c>
      <c r="O221" s="159">
        <f t="shared" si="22"/>
        <v>0.13281463614254774</v>
      </c>
      <c r="P221" s="163">
        <v>177.68996314653899</v>
      </c>
      <c r="Q221" s="162">
        <f t="shared" si="19"/>
        <v>3.5795501566315835E-3</v>
      </c>
      <c r="R221" s="162">
        <f t="shared" si="21"/>
        <v>3.5778792267586734E-2</v>
      </c>
      <c r="S221" s="162">
        <f t="shared" si="23"/>
        <v>9.0313133279399826E-2</v>
      </c>
    </row>
    <row r="222" spans="11:19" ht="15" x14ac:dyDescent="0.25">
      <c r="K222" s="41">
        <v>41654</v>
      </c>
      <c r="L222" s="158">
        <v>145.56790335878799</v>
      </c>
      <c r="M222" s="159">
        <f t="shared" si="18"/>
        <v>-7.0845934233785268E-3</v>
      </c>
      <c r="N222" s="159">
        <f t="shared" si="20"/>
        <v>-1.1779520846803337E-2</v>
      </c>
      <c r="O222" s="159">
        <f t="shared" si="22"/>
        <v>0.12657762353151369</v>
      </c>
      <c r="P222" s="163">
        <v>178.45168285847399</v>
      </c>
      <c r="Q222" s="162">
        <f t="shared" si="19"/>
        <v>4.2867908712818092E-3</v>
      </c>
      <c r="R222" s="162">
        <f t="shared" si="21"/>
        <v>2.3858790380298034E-2</v>
      </c>
      <c r="S222" s="162">
        <f t="shared" si="23"/>
        <v>0.10031791560427239</v>
      </c>
    </row>
    <row r="223" spans="11:19" ht="15" x14ac:dyDescent="0.25">
      <c r="K223" s="41">
        <v>41685</v>
      </c>
      <c r="L223" s="158">
        <v>143.71859209174301</v>
      </c>
      <c r="M223" s="159">
        <f t="shared" si="18"/>
        <v>-1.2704114192583327E-2</v>
      </c>
      <c r="N223" s="159">
        <f t="shared" si="20"/>
        <v>-3.1338590784768861E-2</v>
      </c>
      <c r="O223" s="159">
        <f t="shared" si="22"/>
        <v>0.10810381014532977</v>
      </c>
      <c r="P223" s="163">
        <v>179.20922652247501</v>
      </c>
      <c r="Q223" s="162">
        <f t="shared" si="19"/>
        <v>4.245091174633675E-3</v>
      </c>
      <c r="R223" s="162">
        <f t="shared" si="21"/>
        <v>1.2160235460358715E-2</v>
      </c>
      <c r="S223" s="162">
        <f t="shared" si="23"/>
        <v>9.8443931215929981E-2</v>
      </c>
    </row>
    <row r="224" spans="11:19" ht="15" x14ac:dyDescent="0.25">
      <c r="K224" s="41">
        <v>41713</v>
      </c>
      <c r="L224" s="158">
        <v>143.87755945609101</v>
      </c>
      <c r="M224" s="159">
        <f t="shared" si="18"/>
        <v>1.1061015978122146E-3</v>
      </c>
      <c r="N224" s="159">
        <f t="shared" si="20"/>
        <v>-1.8614391302406386E-2</v>
      </c>
      <c r="O224" s="159">
        <f t="shared" si="22"/>
        <v>0.10061147171374141</v>
      </c>
      <c r="P224" s="163">
        <v>180.745265630028</v>
      </c>
      <c r="Q224" s="162">
        <f t="shared" si="19"/>
        <v>8.5712054973929863E-3</v>
      </c>
      <c r="R224" s="162">
        <f t="shared" si="21"/>
        <v>1.7194569852937214E-2</v>
      </c>
      <c r="S224" s="162">
        <f t="shared" si="23"/>
        <v>0.1057501084569985</v>
      </c>
    </row>
    <row r="225" spans="11:19" ht="15" x14ac:dyDescent="0.25">
      <c r="K225" s="41">
        <v>41744</v>
      </c>
      <c r="L225" s="158">
        <v>144.90528536324501</v>
      </c>
      <c r="M225" s="159">
        <f t="shared" si="18"/>
        <v>7.1430590777268321E-3</v>
      </c>
      <c r="N225" s="159">
        <f t="shared" si="20"/>
        <v>-4.5519512217593316E-3</v>
      </c>
      <c r="O225" s="159">
        <f t="shared" si="22"/>
        <v>9.415969373100741E-2</v>
      </c>
      <c r="P225" s="163">
        <v>180.299488484092</v>
      </c>
      <c r="Q225" s="162">
        <f t="shared" si="19"/>
        <v>-2.4663282016386123E-3</v>
      </c>
      <c r="R225" s="162">
        <f t="shared" si="21"/>
        <v>1.0354655086572961E-2</v>
      </c>
      <c r="S225" s="162">
        <f t="shared" si="23"/>
        <v>9.1613977232263943E-2</v>
      </c>
    </row>
    <row r="226" spans="11:19" ht="15" x14ac:dyDescent="0.25">
      <c r="K226" s="41">
        <v>41774</v>
      </c>
      <c r="L226" s="158">
        <v>147.919536868205</v>
      </c>
      <c r="M226" s="159">
        <f t="shared" si="18"/>
        <v>2.0801529063649626E-2</v>
      </c>
      <c r="N226" s="159">
        <f t="shared" si="20"/>
        <v>2.9230350195612154E-2</v>
      </c>
      <c r="O226" s="159">
        <f t="shared" si="22"/>
        <v>9.2982648996474904E-2</v>
      </c>
      <c r="P226" s="163">
        <v>176.951214567937</v>
      </c>
      <c r="Q226" s="162">
        <f t="shared" si="19"/>
        <v>-1.8570623490428928E-2</v>
      </c>
      <c r="R226" s="162">
        <f t="shared" si="21"/>
        <v>-1.2599864406282801E-2</v>
      </c>
      <c r="S226" s="162">
        <f t="shared" si="23"/>
        <v>6.5148613775172448E-2</v>
      </c>
    </row>
    <row r="227" spans="11:19" ht="15" x14ac:dyDescent="0.25">
      <c r="K227" s="41">
        <v>41805</v>
      </c>
      <c r="L227" s="158">
        <v>150.720583571303</v>
      </c>
      <c r="M227" s="159">
        <f t="shared" si="18"/>
        <v>1.8936286324325868E-2</v>
      </c>
      <c r="N227" s="159">
        <f t="shared" si="20"/>
        <v>4.7561441416445138E-2</v>
      </c>
      <c r="O227" s="159">
        <f t="shared" si="22"/>
        <v>9.5005023329727711E-2</v>
      </c>
      <c r="P227" s="163">
        <v>174.35750559955201</v>
      </c>
      <c r="Q227" s="162">
        <f t="shared" si="19"/>
        <v>-1.4657763015179404E-2</v>
      </c>
      <c r="R227" s="162">
        <f t="shared" si="21"/>
        <v>-3.5341230146250457E-2</v>
      </c>
      <c r="S227" s="162">
        <f t="shared" si="23"/>
        <v>3.355580354310872E-2</v>
      </c>
    </row>
    <row r="228" spans="11:19" ht="15" x14ac:dyDescent="0.25">
      <c r="K228" s="41">
        <v>41835</v>
      </c>
      <c r="L228" s="158">
        <v>152.26981690692401</v>
      </c>
      <c r="M228" s="159">
        <f t="shared" si="18"/>
        <v>1.0278843797656201E-2</v>
      </c>
      <c r="N228" s="159">
        <f t="shared" si="20"/>
        <v>5.082307056790758E-2</v>
      </c>
      <c r="O228" s="159">
        <f t="shared" si="22"/>
        <v>7.3194926911825275E-2</v>
      </c>
      <c r="P228" s="163">
        <v>173.64963104102301</v>
      </c>
      <c r="Q228" s="162">
        <f t="shared" si="19"/>
        <v>-4.0599029912413709E-3</v>
      </c>
      <c r="R228" s="162">
        <f t="shared" si="21"/>
        <v>-3.688228679392902E-2</v>
      </c>
      <c r="S228" s="162">
        <f t="shared" si="23"/>
        <v>2.3364702462858933E-2</v>
      </c>
    </row>
    <row r="229" spans="11:19" ht="15" x14ac:dyDescent="0.25">
      <c r="K229" s="41">
        <v>41866</v>
      </c>
      <c r="L229" s="158">
        <v>153.32925987421399</v>
      </c>
      <c r="M229" s="159">
        <f t="shared" si="18"/>
        <v>6.9576688854731117E-3</v>
      </c>
      <c r="N229" s="159">
        <f t="shared" si="20"/>
        <v>3.6572065600969372E-2</v>
      </c>
      <c r="O229" s="159">
        <f t="shared" si="22"/>
        <v>6.7351478117748442E-2</v>
      </c>
      <c r="P229" s="163">
        <v>179.60890793604901</v>
      </c>
      <c r="Q229" s="162">
        <f t="shared" si="19"/>
        <v>3.4317820655882514E-2</v>
      </c>
      <c r="R229" s="162">
        <f t="shared" si="21"/>
        <v>1.5019356462747657E-2</v>
      </c>
      <c r="S229" s="162">
        <f t="shared" si="23"/>
        <v>5.4709132162590324E-2</v>
      </c>
    </row>
    <row r="230" spans="11:19" ht="15" x14ac:dyDescent="0.25">
      <c r="K230" s="41">
        <v>41897</v>
      </c>
      <c r="L230" s="158">
        <v>153.87288077286399</v>
      </c>
      <c r="M230" s="159">
        <f t="shared" si="18"/>
        <v>3.5454478753498275E-3</v>
      </c>
      <c r="N230" s="159">
        <f t="shared" si="20"/>
        <v>2.0914842066476647E-2</v>
      </c>
      <c r="O230" s="159">
        <f t="shared" si="22"/>
        <v>4.8896685429955733E-2</v>
      </c>
      <c r="P230" s="163">
        <v>184.68488628588199</v>
      </c>
      <c r="Q230" s="162">
        <f t="shared" si="19"/>
        <v>2.8261283965048678E-2</v>
      </c>
      <c r="R230" s="162">
        <f t="shared" si="21"/>
        <v>5.9231064649714282E-2</v>
      </c>
      <c r="S230" s="162">
        <f t="shared" si="23"/>
        <v>7.655314391342638E-2</v>
      </c>
    </row>
    <row r="231" spans="11:19" ht="15" x14ac:dyDescent="0.25">
      <c r="K231" s="41">
        <v>41927</v>
      </c>
      <c r="L231" s="158">
        <v>155.25167514022701</v>
      </c>
      <c r="M231" s="159">
        <f t="shared" si="18"/>
        <v>8.9606067062479866E-3</v>
      </c>
      <c r="N231" s="159">
        <f t="shared" si="20"/>
        <v>1.9582726858637267E-2</v>
      </c>
      <c r="O231" s="159">
        <f t="shared" si="22"/>
        <v>5.3960943699677077E-2</v>
      </c>
      <c r="P231" s="163">
        <v>189.279044202449</v>
      </c>
      <c r="Q231" s="162">
        <f t="shared" si="19"/>
        <v>2.4875657174542765E-2</v>
      </c>
      <c r="R231" s="162">
        <f t="shared" si="21"/>
        <v>9.0005449868958864E-2</v>
      </c>
      <c r="S231" s="162">
        <f t="shared" si="23"/>
        <v>8.5980306474065848E-2</v>
      </c>
    </row>
    <row r="232" spans="11:19" ht="15" x14ac:dyDescent="0.25">
      <c r="K232" s="41">
        <v>41958</v>
      </c>
      <c r="L232" s="158">
        <v>156.07813269958001</v>
      </c>
      <c r="M232" s="159">
        <f t="shared" si="18"/>
        <v>5.3233406892809754E-3</v>
      </c>
      <c r="N232" s="159">
        <f t="shared" si="20"/>
        <v>1.7927907743251925E-2</v>
      </c>
      <c r="O232" s="159">
        <f t="shared" si="22"/>
        <v>5.1964549387922165E-2</v>
      </c>
      <c r="P232" s="163">
        <v>191.24633538753901</v>
      </c>
      <c r="Q232" s="162">
        <f t="shared" si="19"/>
        <v>1.0393602701130655E-2</v>
      </c>
      <c r="R232" s="162">
        <f t="shared" si="21"/>
        <v>6.4793152996807768E-2</v>
      </c>
      <c r="S232" s="162">
        <f t="shared" si="23"/>
        <v>8.0144921179635453E-2</v>
      </c>
    </row>
    <row r="233" spans="11:19" ht="15" x14ac:dyDescent="0.25">
      <c r="K233" s="41">
        <v>41988</v>
      </c>
      <c r="L233" s="158">
        <v>159.318868879203</v>
      </c>
      <c r="M233" s="159">
        <f t="shared" si="18"/>
        <v>2.0763550431890154E-2</v>
      </c>
      <c r="N233" s="159">
        <f t="shared" si="20"/>
        <v>3.5392774080690526E-2</v>
      </c>
      <c r="O233" s="159">
        <f t="shared" si="22"/>
        <v>8.6710434226854538E-2</v>
      </c>
      <c r="P233" s="163">
        <v>194.07717435540201</v>
      </c>
      <c r="Q233" s="162">
        <f t="shared" si="19"/>
        <v>1.4802056008689668E-2</v>
      </c>
      <c r="R233" s="162">
        <f t="shared" si="21"/>
        <v>5.0855748179530424E-2</v>
      </c>
      <c r="S233" s="162">
        <f t="shared" si="23"/>
        <v>9.2223617579056283E-2</v>
      </c>
    </row>
    <row r="234" spans="11:19" ht="15" x14ac:dyDescent="0.25">
      <c r="K234" s="41">
        <v>42019</v>
      </c>
      <c r="L234" s="158">
        <v>162.49212479417599</v>
      </c>
      <c r="M234" s="159">
        <f t="shared" si="18"/>
        <v>1.9917640247490098E-2</v>
      </c>
      <c r="N234" s="159">
        <f t="shared" si="20"/>
        <v>4.6636853659770328E-2</v>
      </c>
      <c r="O234" s="159">
        <f t="shared" si="22"/>
        <v>0.11626341415163544</v>
      </c>
      <c r="P234" s="163">
        <v>196.830817834821</v>
      </c>
      <c r="Q234" s="162">
        <f t="shared" si="19"/>
        <v>1.4188394325941767E-2</v>
      </c>
      <c r="R234" s="162">
        <f t="shared" si="21"/>
        <v>3.9897568503646896E-2</v>
      </c>
      <c r="S234" s="162">
        <f t="shared" si="23"/>
        <v>0.10299221997767938</v>
      </c>
    </row>
    <row r="235" spans="11:19" ht="15" x14ac:dyDescent="0.25">
      <c r="K235" s="41">
        <v>42050</v>
      </c>
      <c r="L235" s="158">
        <v>166.91718141571999</v>
      </c>
      <c r="M235" s="159">
        <f t="shared" si="18"/>
        <v>2.7232437431346845E-2</v>
      </c>
      <c r="N235" s="159">
        <f t="shared" si="20"/>
        <v>6.9446299290388369E-2</v>
      </c>
      <c r="O235" s="159">
        <f t="shared" si="22"/>
        <v>0.16141675886421236</v>
      </c>
      <c r="P235" s="163">
        <v>197.737897268593</v>
      </c>
      <c r="Q235" s="162">
        <f t="shared" si="19"/>
        <v>4.6084218099078367E-3</v>
      </c>
      <c r="R235" s="162">
        <f t="shared" si="21"/>
        <v>3.394345762442752E-2</v>
      </c>
      <c r="S235" s="162">
        <f t="shared" si="23"/>
        <v>0.10339127680903348</v>
      </c>
    </row>
    <row r="236" spans="11:19" ht="15" x14ac:dyDescent="0.25">
      <c r="K236" s="41">
        <v>42078</v>
      </c>
      <c r="L236" s="158">
        <v>165.80084288877401</v>
      </c>
      <c r="M236" s="159">
        <f t="shared" si="18"/>
        <v>-6.6879785380850043E-3</v>
      </c>
      <c r="N236" s="159">
        <f t="shared" si="20"/>
        <v>4.0685538726023207E-2</v>
      </c>
      <c r="O236" s="159">
        <f t="shared" si="22"/>
        <v>0.15237458513725777</v>
      </c>
      <c r="P236" s="163">
        <v>199.34089414839499</v>
      </c>
      <c r="Q236" s="162">
        <f t="shared" si="19"/>
        <v>8.1066750579661395E-3</v>
      </c>
      <c r="R236" s="162">
        <f t="shared" si="21"/>
        <v>2.7121787044126267E-2</v>
      </c>
      <c r="S236" s="162">
        <f t="shared" si="23"/>
        <v>0.1028830738860449</v>
      </c>
    </row>
    <row r="237" spans="11:19" ht="15" x14ac:dyDescent="0.25">
      <c r="K237" s="41">
        <v>42109</v>
      </c>
      <c r="L237" s="158">
        <v>166.47463649378901</v>
      </c>
      <c r="M237" s="159">
        <f t="shared" si="18"/>
        <v>4.0638732184672399E-3</v>
      </c>
      <c r="N237" s="159">
        <f t="shared" si="20"/>
        <v>2.4508952077877844E-2</v>
      </c>
      <c r="O237" s="159">
        <f t="shared" si="22"/>
        <v>0.14885137610042642</v>
      </c>
      <c r="P237" s="163">
        <v>201.33522816373301</v>
      </c>
      <c r="Q237" s="162">
        <f t="shared" si="19"/>
        <v>1.0004640662710118E-2</v>
      </c>
      <c r="R237" s="162">
        <f t="shared" si="21"/>
        <v>2.2884680247033717E-2</v>
      </c>
      <c r="S237" s="162">
        <f t="shared" si="23"/>
        <v>0.11667110015953819</v>
      </c>
    </row>
    <row r="238" spans="11:19" ht="15" x14ac:dyDescent="0.25">
      <c r="K238" s="41">
        <v>42139</v>
      </c>
      <c r="L238" s="158">
        <v>166.356103860345</v>
      </c>
      <c r="M238" s="159">
        <f t="shared" si="18"/>
        <v>-7.1201617219585067E-4</v>
      </c>
      <c r="N238" s="159">
        <f t="shared" si="20"/>
        <v>-3.3614128312985381E-3</v>
      </c>
      <c r="O238" s="159">
        <f t="shared" si="22"/>
        <v>0.124639161144527</v>
      </c>
      <c r="P238" s="163">
        <v>204.21376367341699</v>
      </c>
      <c r="Q238" s="162">
        <f t="shared" si="19"/>
        <v>1.4297227246009125E-2</v>
      </c>
      <c r="R238" s="162">
        <f t="shared" si="21"/>
        <v>3.2749748501814224E-2</v>
      </c>
      <c r="S238" s="162">
        <f t="shared" si="23"/>
        <v>0.15406816603122597</v>
      </c>
    </row>
    <row r="239" spans="11:19" ht="15" x14ac:dyDescent="0.25">
      <c r="K239" s="41">
        <v>42170</v>
      </c>
      <c r="L239" s="158">
        <v>169.302406888771</v>
      </c>
      <c r="M239" s="159">
        <f t="shared" si="18"/>
        <v>1.771082010251579E-2</v>
      </c>
      <c r="N239" s="159">
        <f t="shared" si="20"/>
        <v>2.1119096495462175E-2</v>
      </c>
      <c r="O239" s="159">
        <f t="shared" si="22"/>
        <v>0.1232865669517349</v>
      </c>
      <c r="P239" s="163">
        <v>205.16682903390301</v>
      </c>
      <c r="Q239" s="162">
        <f t="shared" si="19"/>
        <v>4.6669986554392917E-3</v>
      </c>
      <c r="R239" s="162">
        <f t="shared" si="21"/>
        <v>2.9225989531134644E-2</v>
      </c>
      <c r="S239" s="162">
        <f t="shared" si="23"/>
        <v>0.17670201995841217</v>
      </c>
    </row>
    <row r="240" spans="11:19" ht="15" x14ac:dyDescent="0.25">
      <c r="K240" s="41">
        <v>42200</v>
      </c>
      <c r="L240" s="158">
        <v>169.305743681341</v>
      </c>
      <c r="M240" s="159">
        <f t="shared" si="18"/>
        <v>1.9709067527795554E-5</v>
      </c>
      <c r="N240" s="159">
        <f t="shared" si="20"/>
        <v>1.7006237389547429E-2</v>
      </c>
      <c r="O240" s="159">
        <f t="shared" si="22"/>
        <v>0.11187986641390868</v>
      </c>
      <c r="P240" s="163">
        <v>205.84792432269501</v>
      </c>
      <c r="Q240" s="162">
        <f t="shared" si="19"/>
        <v>3.319714458712264E-3</v>
      </c>
      <c r="R240" s="162">
        <f t="shared" si="21"/>
        <v>2.2413842823830743E-2</v>
      </c>
      <c r="S240" s="162">
        <f t="shared" si="23"/>
        <v>0.18542102904938207</v>
      </c>
    </row>
    <row r="241" spans="11:19" ht="15" x14ac:dyDescent="0.25">
      <c r="K241" s="41">
        <v>42231</v>
      </c>
      <c r="L241" s="158">
        <v>168.69581705875299</v>
      </c>
      <c r="M241" s="159">
        <f t="shared" si="18"/>
        <v>-3.6025158351152831E-3</v>
      </c>
      <c r="N241" s="159">
        <f t="shared" si="20"/>
        <v>1.4064486629070005E-2</v>
      </c>
      <c r="O241" s="159">
        <f t="shared" si="22"/>
        <v>0.10021933972123254</v>
      </c>
      <c r="P241" s="163">
        <v>205.929527700286</v>
      </c>
      <c r="Q241" s="162">
        <f t="shared" si="19"/>
        <v>3.9642555473662355E-4</v>
      </c>
      <c r="R241" s="162">
        <f t="shared" si="21"/>
        <v>8.40180405084201E-3</v>
      </c>
      <c r="S241" s="162">
        <f t="shared" si="23"/>
        <v>0.14654406658721308</v>
      </c>
    </row>
    <row r="242" spans="11:19" ht="15" x14ac:dyDescent="0.25">
      <c r="K242" s="41">
        <v>42262</v>
      </c>
      <c r="L242" s="158">
        <v>168.99574433265599</v>
      </c>
      <c r="M242" s="159">
        <f t="shared" si="18"/>
        <v>1.7779176694021626E-3</v>
      </c>
      <c r="N242" s="159">
        <f t="shared" si="20"/>
        <v>-1.8113301621074385E-3</v>
      </c>
      <c r="O242" s="159">
        <f t="shared" si="22"/>
        <v>9.8281539175933519E-2</v>
      </c>
      <c r="P242" s="163">
        <v>206.616224036223</v>
      </c>
      <c r="Q242" s="162">
        <f t="shared" si="19"/>
        <v>3.334618126917821E-3</v>
      </c>
      <c r="R242" s="162">
        <f t="shared" si="21"/>
        <v>7.0644704562865535E-3</v>
      </c>
      <c r="S242" s="162">
        <f t="shared" si="23"/>
        <v>0.11875004063078842</v>
      </c>
    </row>
    <row r="243" spans="11:19" ht="15" x14ac:dyDescent="0.25">
      <c r="K243" s="41">
        <v>42292</v>
      </c>
      <c r="L243" s="158">
        <v>168.61092827400901</v>
      </c>
      <c r="M243" s="159">
        <f t="shared" si="18"/>
        <v>-2.2770754385950109E-3</v>
      </c>
      <c r="N243" s="159">
        <f t="shared" si="20"/>
        <v>-4.1039092485825046E-3</v>
      </c>
      <c r="O243" s="159">
        <f t="shared" si="22"/>
        <v>8.6049011205293624E-2</v>
      </c>
      <c r="P243" s="163">
        <v>205.76697019595099</v>
      </c>
      <c r="Q243" s="162">
        <f t="shared" si="19"/>
        <v>-4.1102960052310511E-3</v>
      </c>
      <c r="R243" s="162">
        <f t="shared" si="21"/>
        <v>-3.9327152319068581E-4</v>
      </c>
      <c r="S243" s="162">
        <f t="shared" si="23"/>
        <v>8.7109093682166128E-2</v>
      </c>
    </row>
    <row r="244" spans="11:19" ht="15" x14ac:dyDescent="0.25">
      <c r="K244" s="41">
        <v>42323</v>
      </c>
      <c r="L244" s="158">
        <v>168.97171896116001</v>
      </c>
      <c r="M244" s="159">
        <f t="shared" si="18"/>
        <v>2.1397823429609719E-3</v>
      </c>
      <c r="N244" s="159">
        <f t="shared" si="20"/>
        <v>1.6354993693230568E-3</v>
      </c>
      <c r="O244" s="159">
        <f t="shared" si="22"/>
        <v>8.260981880400653E-2</v>
      </c>
      <c r="P244" s="163">
        <v>206.62737549307201</v>
      </c>
      <c r="Q244" s="162">
        <f t="shared" si="19"/>
        <v>4.181454857899114E-3</v>
      </c>
      <c r="R244" s="162">
        <f t="shared" si="21"/>
        <v>3.3887699378480907E-3</v>
      </c>
      <c r="S244" s="162">
        <f t="shared" si="23"/>
        <v>8.0425280172637503E-2</v>
      </c>
    </row>
    <row r="245" spans="11:19" ht="15" x14ac:dyDescent="0.25">
      <c r="K245" s="41">
        <v>42353</v>
      </c>
      <c r="L245" s="158">
        <v>167.572131573402</v>
      </c>
      <c r="M245" s="159">
        <f t="shared" si="18"/>
        <v>-8.2829682763640999E-3</v>
      </c>
      <c r="N245" s="159">
        <f t="shared" si="20"/>
        <v>-8.4239562651453603E-3</v>
      </c>
      <c r="O245" s="159">
        <f t="shared" si="22"/>
        <v>5.1803422609387972E-2</v>
      </c>
      <c r="P245" s="163">
        <v>208.15423449143901</v>
      </c>
      <c r="Q245" s="162">
        <f t="shared" si="19"/>
        <v>7.3894322798393475E-3</v>
      </c>
      <c r="R245" s="162">
        <f t="shared" si="21"/>
        <v>7.443802936532018E-3</v>
      </c>
      <c r="S245" s="162">
        <f t="shared" si="23"/>
        <v>7.2533311466388639E-2</v>
      </c>
    </row>
    <row r="246" spans="11:19" ht="15" x14ac:dyDescent="0.25">
      <c r="K246" s="41">
        <v>42384</v>
      </c>
      <c r="L246" s="158">
        <v>166.940091109387</v>
      </c>
      <c r="M246" s="159">
        <f t="shared" si="18"/>
        <v>-3.7717516515456406E-3</v>
      </c>
      <c r="N246" s="159">
        <f t="shared" si="20"/>
        <v>-9.9094239129431383E-3</v>
      </c>
      <c r="O246" s="159">
        <f t="shared" si="22"/>
        <v>2.7373426994355077E-2</v>
      </c>
      <c r="P246" s="163">
        <v>212.14485169351499</v>
      </c>
      <c r="Q246" s="162">
        <f t="shared" si="19"/>
        <v>1.917144377017288E-2</v>
      </c>
      <c r="R246" s="162">
        <f t="shared" si="21"/>
        <v>3.0995652467888268E-2</v>
      </c>
      <c r="S246" s="162">
        <f t="shared" si="23"/>
        <v>7.7803029155451675E-2</v>
      </c>
    </row>
    <row r="247" spans="11:19" ht="15" x14ac:dyDescent="0.25">
      <c r="K247" s="41">
        <v>42415</v>
      </c>
      <c r="L247" s="158">
        <v>164.98077720754699</v>
      </c>
      <c r="M247" s="159">
        <f t="shared" si="18"/>
        <v>-1.1736628923702752E-2</v>
      </c>
      <c r="N247" s="159">
        <f t="shared" si="20"/>
        <v>-2.361899244530008E-2</v>
      </c>
      <c r="O247" s="159">
        <f t="shared" si="22"/>
        <v>-1.1600987937546381E-2</v>
      </c>
      <c r="P247" s="163">
        <v>214.14704177217499</v>
      </c>
      <c r="Q247" s="162">
        <f t="shared" si="19"/>
        <v>9.4378442968419129E-3</v>
      </c>
      <c r="R247" s="162">
        <f t="shared" si="21"/>
        <v>3.6392400867304664E-2</v>
      </c>
      <c r="S247" s="162">
        <f t="shared" si="23"/>
        <v>8.2984317777451411E-2</v>
      </c>
    </row>
    <row r="248" spans="11:19" ht="15" x14ac:dyDescent="0.25">
      <c r="K248" s="41">
        <v>42444</v>
      </c>
      <c r="L248" s="158">
        <v>164.143142076396</v>
      </c>
      <c r="M248" s="159">
        <f t="shared" si="18"/>
        <v>-5.0771680515072637E-3</v>
      </c>
      <c r="N248" s="159">
        <f t="shared" si="20"/>
        <v>-2.0462767077137678E-2</v>
      </c>
      <c r="O248" s="159">
        <f t="shared" si="22"/>
        <v>-9.9981446625700965E-3</v>
      </c>
      <c r="P248" s="163">
        <v>216.560264398844</v>
      </c>
      <c r="Q248" s="162">
        <f t="shared" si="19"/>
        <v>1.1268998192542679E-2</v>
      </c>
      <c r="R248" s="162">
        <f t="shared" si="21"/>
        <v>4.038366035619001E-2</v>
      </c>
      <c r="S248" s="162">
        <f t="shared" si="23"/>
        <v>8.6381524092243867E-2</v>
      </c>
    </row>
    <row r="249" spans="11:19" ht="15" x14ac:dyDescent="0.25">
      <c r="K249" s="41">
        <v>42475</v>
      </c>
      <c r="L249" s="158">
        <v>164.05315023189999</v>
      </c>
      <c r="M249" s="159">
        <f t="shared" si="18"/>
        <v>-5.4825223495558184E-4</v>
      </c>
      <c r="N249" s="159">
        <f t="shared" si="20"/>
        <v>-1.7293274840705308E-2</v>
      </c>
      <c r="O249" s="159">
        <f t="shared" si="22"/>
        <v>-1.4545676824345266E-2</v>
      </c>
      <c r="P249" s="163">
        <v>217.48811167043701</v>
      </c>
      <c r="Q249" s="162">
        <f t="shared" si="19"/>
        <v>4.2844760749098931E-3</v>
      </c>
      <c r="R249" s="162">
        <f t="shared" si="21"/>
        <v>2.5186847261518208E-2</v>
      </c>
      <c r="S249" s="162">
        <f t="shared" si="23"/>
        <v>8.0228798775184629E-2</v>
      </c>
    </row>
    <row r="250" spans="11:19" ht="15" x14ac:dyDescent="0.25">
      <c r="K250" s="41">
        <v>42505</v>
      </c>
      <c r="L250" s="158">
        <v>167.284013660987</v>
      </c>
      <c r="M250" s="159">
        <f t="shared" si="18"/>
        <v>1.9694004196322723E-2</v>
      </c>
      <c r="N250" s="159">
        <f t="shared" si="20"/>
        <v>1.3960635247478148E-2</v>
      </c>
      <c r="O250" s="159">
        <f t="shared" si="22"/>
        <v>5.5778524449032751E-3</v>
      </c>
      <c r="P250" s="163">
        <v>219.353381145214</v>
      </c>
      <c r="Q250" s="162">
        <f t="shared" si="19"/>
        <v>8.5764203866161015E-3</v>
      </c>
      <c r="R250" s="162">
        <f t="shared" si="21"/>
        <v>2.431198362561493E-2</v>
      </c>
      <c r="S250" s="162">
        <f t="shared" si="23"/>
        <v>7.4136126769636324E-2</v>
      </c>
    </row>
    <row r="251" spans="11:19" ht="15" x14ac:dyDescent="0.25">
      <c r="K251" s="41">
        <v>42536</v>
      </c>
      <c r="L251" s="158">
        <v>170.83349850652601</v>
      </c>
      <c r="M251" s="159">
        <f t="shared" si="18"/>
        <v>2.1218314696419771E-2</v>
      </c>
      <c r="N251" s="159">
        <f t="shared" si="20"/>
        <v>4.0759280866063508E-2</v>
      </c>
      <c r="O251" s="159">
        <f t="shared" si="22"/>
        <v>9.0435313111698612E-3</v>
      </c>
      <c r="P251" s="163">
        <v>220.360064724719</v>
      </c>
      <c r="Q251" s="162">
        <f t="shared" si="19"/>
        <v>4.5893232839595566E-3</v>
      </c>
      <c r="R251" s="162">
        <f t="shared" si="21"/>
        <v>1.754615666185555E-2</v>
      </c>
      <c r="S251" s="162">
        <f t="shared" si="23"/>
        <v>7.4053080424152595E-2</v>
      </c>
    </row>
    <row r="252" spans="11:19" ht="15" x14ac:dyDescent="0.25">
      <c r="K252" s="41">
        <v>42566</v>
      </c>
      <c r="L252" s="158">
        <v>174.821128007776</v>
      </c>
      <c r="M252" s="159">
        <f t="shared" si="18"/>
        <v>2.3342198901918909E-2</v>
      </c>
      <c r="N252" s="159">
        <f t="shared" si="20"/>
        <v>6.5637128946653966E-2</v>
      </c>
      <c r="O252" s="159">
        <f t="shared" si="22"/>
        <v>3.2576475000256178E-2</v>
      </c>
      <c r="P252" s="163">
        <v>222.184426310254</v>
      </c>
      <c r="Q252" s="162">
        <f t="shared" si="19"/>
        <v>8.2790027667403177E-3</v>
      </c>
      <c r="R252" s="162">
        <f t="shared" si="21"/>
        <v>2.1593431492629822E-2</v>
      </c>
      <c r="S252" s="162">
        <f t="shared" si="23"/>
        <v>7.9361995226870929E-2</v>
      </c>
    </row>
    <row r="253" spans="11:19" ht="15" x14ac:dyDescent="0.25">
      <c r="K253" s="41">
        <v>42597</v>
      </c>
      <c r="L253" s="158">
        <v>176.08730178894501</v>
      </c>
      <c r="M253" s="159">
        <f t="shared" si="18"/>
        <v>7.2426816804014305E-3</v>
      </c>
      <c r="N253" s="159">
        <f t="shared" si="20"/>
        <v>5.2624802187007047E-2</v>
      </c>
      <c r="O253" s="159">
        <f t="shared" si="22"/>
        <v>4.3815459440928128E-2</v>
      </c>
      <c r="P253" s="163">
        <v>223.50731524245401</v>
      </c>
      <c r="Q253" s="162">
        <f t="shared" si="19"/>
        <v>5.9540128629571587E-3</v>
      </c>
      <c r="R253" s="162">
        <f t="shared" si="21"/>
        <v>1.8937178335491689E-2</v>
      </c>
      <c r="S253" s="162">
        <f t="shared" si="23"/>
        <v>8.535826667728319E-2</v>
      </c>
    </row>
    <row r="254" spans="11:19" ht="15" x14ac:dyDescent="0.25">
      <c r="K254" s="41">
        <v>42628</v>
      </c>
      <c r="L254" s="158">
        <v>176.46065253284499</v>
      </c>
      <c r="M254" s="159">
        <f t="shared" si="18"/>
        <v>2.1202593265212677E-3</v>
      </c>
      <c r="N254" s="159">
        <f t="shared" si="20"/>
        <v>3.2939406354802303E-2</v>
      </c>
      <c r="O254" s="159">
        <f t="shared" si="22"/>
        <v>4.4172166758796427E-2</v>
      </c>
      <c r="P254" s="163">
        <v>224.85979934436801</v>
      </c>
      <c r="Q254" s="162">
        <f t="shared" si="19"/>
        <v>6.0511849486755143E-3</v>
      </c>
      <c r="R254" s="162">
        <f t="shared" si="21"/>
        <v>2.041991876009952E-2</v>
      </c>
      <c r="S254" s="162">
        <f t="shared" si="23"/>
        <v>8.8296915662085862E-2</v>
      </c>
    </row>
    <row r="255" spans="11:19" ht="15" x14ac:dyDescent="0.25">
      <c r="K255" s="41">
        <v>42658</v>
      </c>
      <c r="L255" s="158">
        <v>177.75830993586899</v>
      </c>
      <c r="M255" s="159">
        <f t="shared" si="18"/>
        <v>7.353805986762163E-3</v>
      </c>
      <c r="N255" s="159">
        <f t="shared" si="20"/>
        <v>1.6801069536414026E-2</v>
      </c>
      <c r="O255" s="159">
        <f t="shared" si="22"/>
        <v>5.4251416296069443E-2</v>
      </c>
      <c r="P255" s="163">
        <v>226.08822481414401</v>
      </c>
      <c r="Q255" s="162">
        <f t="shared" si="19"/>
        <v>5.4630728718862986E-3</v>
      </c>
      <c r="R255" s="162">
        <f t="shared" si="21"/>
        <v>1.7570081615166044E-2</v>
      </c>
      <c r="S255" s="162">
        <f t="shared" si="23"/>
        <v>9.8758584037278663E-2</v>
      </c>
    </row>
    <row r="256" spans="11:19" ht="15" x14ac:dyDescent="0.25">
      <c r="K256" s="41">
        <v>42689</v>
      </c>
      <c r="L256" s="158">
        <v>178.06894373572499</v>
      </c>
      <c r="M256" s="159">
        <f t="shared" si="18"/>
        <v>1.7475064877026103E-3</v>
      </c>
      <c r="N256" s="159">
        <f t="shared" si="20"/>
        <v>1.1253747014393634E-2</v>
      </c>
      <c r="O256" s="159">
        <f t="shared" si="22"/>
        <v>5.3838741953356584E-2</v>
      </c>
      <c r="P256" s="163">
        <v>227.81952973397401</v>
      </c>
      <c r="Q256" s="162">
        <f t="shared" si="19"/>
        <v>7.6576518801596549E-3</v>
      </c>
      <c r="R256" s="162">
        <f t="shared" si="21"/>
        <v>1.929339309025413E-2</v>
      </c>
      <c r="S256" s="162">
        <f t="shared" si="23"/>
        <v>0.10256218078718504</v>
      </c>
    </row>
    <row r="257" spans="11:19" ht="15" x14ac:dyDescent="0.25">
      <c r="K257" s="41">
        <v>42719</v>
      </c>
      <c r="L257" s="158">
        <v>177.35047614051601</v>
      </c>
      <c r="M257" s="159">
        <f t="shared" si="18"/>
        <v>-4.0347720390551123E-3</v>
      </c>
      <c r="N257" s="159">
        <f t="shared" si="20"/>
        <v>5.0426176878461959E-3</v>
      </c>
      <c r="O257" s="159">
        <f t="shared" si="22"/>
        <v>5.8353047581964912E-2</v>
      </c>
      <c r="P257" s="163">
        <v>228.74609471921701</v>
      </c>
      <c r="Q257" s="162">
        <f t="shared" si="19"/>
        <v>4.0671007719355057E-3</v>
      </c>
      <c r="R257" s="162">
        <f t="shared" si="21"/>
        <v>1.7283193288353038E-2</v>
      </c>
      <c r="S257" s="162">
        <f t="shared" si="23"/>
        <v>9.8925973224075259E-2</v>
      </c>
    </row>
    <row r="258" spans="11:19" ht="15" x14ac:dyDescent="0.25">
      <c r="K258" s="41">
        <v>42750</v>
      </c>
      <c r="L258" s="158">
        <v>173.87858811415501</v>
      </c>
      <c r="M258" s="159">
        <f t="shared" si="18"/>
        <v>-1.957642348594657E-2</v>
      </c>
      <c r="N258" s="159">
        <f t="shared" si="20"/>
        <v>-2.1825825319298442E-2</v>
      </c>
      <c r="O258" s="159">
        <f t="shared" si="22"/>
        <v>4.156279632207438E-2</v>
      </c>
      <c r="P258" s="163">
        <v>227.85883146916399</v>
      </c>
      <c r="Q258" s="162">
        <f t="shared" si="19"/>
        <v>-3.8788126684398128E-3</v>
      </c>
      <c r="R258" s="162">
        <f t="shared" si="21"/>
        <v>7.8314855029513186E-3</v>
      </c>
      <c r="S258" s="162">
        <f t="shared" si="23"/>
        <v>7.4071935520504395E-2</v>
      </c>
    </row>
    <row r="259" spans="11:19" ht="15" x14ac:dyDescent="0.25">
      <c r="K259" s="41">
        <v>42781</v>
      </c>
      <c r="L259" s="158">
        <v>172.00147883459701</v>
      </c>
      <c r="M259" s="159">
        <f t="shared" si="18"/>
        <v>-1.0795517147434097E-2</v>
      </c>
      <c r="N259" s="159">
        <f t="shared" si="20"/>
        <v>-3.4073683899269902E-2</v>
      </c>
      <c r="O259" s="159">
        <f t="shared" si="22"/>
        <v>4.2554664524449004E-2</v>
      </c>
      <c r="P259" s="163">
        <v>226.184780385773</v>
      </c>
      <c r="Q259" s="162">
        <f t="shared" si="19"/>
        <v>-7.3468782078676131E-3</v>
      </c>
      <c r="R259" s="162">
        <f t="shared" si="21"/>
        <v>-7.1756330552956715E-3</v>
      </c>
      <c r="S259" s="162">
        <f t="shared" si="23"/>
        <v>5.621249079127888E-2</v>
      </c>
    </row>
    <row r="260" spans="11:19" ht="15" x14ac:dyDescent="0.25">
      <c r="K260" s="41">
        <v>42809</v>
      </c>
      <c r="L260" s="158">
        <v>173.41608873966899</v>
      </c>
      <c r="M260" s="159">
        <f t="shared" si="18"/>
        <v>8.2244054798641386E-3</v>
      </c>
      <c r="N260" s="159">
        <f t="shared" si="20"/>
        <v>-2.2184250566825492E-2</v>
      </c>
      <c r="O260" s="159">
        <f t="shared" si="22"/>
        <v>5.6493049578380417E-2</v>
      </c>
      <c r="P260" s="163">
        <v>224.94119047102399</v>
      </c>
      <c r="Q260" s="162">
        <f t="shared" si="19"/>
        <v>-5.4981149157250497E-3</v>
      </c>
      <c r="R260" s="162">
        <f t="shared" si="21"/>
        <v>-1.6633745170003933E-2</v>
      </c>
      <c r="S260" s="162">
        <f t="shared" si="23"/>
        <v>3.8700202437621067E-2</v>
      </c>
    </row>
    <row r="261" spans="11:19" ht="15" x14ac:dyDescent="0.25">
      <c r="K261" s="41">
        <v>42840</v>
      </c>
      <c r="L261" s="158">
        <v>178.44892070624601</v>
      </c>
      <c r="M261" s="159">
        <f t="shared" si="18"/>
        <v>2.9021713055310983E-2</v>
      </c>
      <c r="N261" s="159">
        <f t="shared" si="20"/>
        <v>2.6284619869874293E-2</v>
      </c>
      <c r="O261" s="159">
        <f t="shared" si="22"/>
        <v>8.7750649432800643E-2</v>
      </c>
      <c r="P261" s="163">
        <v>225.96813278952499</v>
      </c>
      <c r="Q261" s="162">
        <f t="shared" si="19"/>
        <v>4.5653813619044303E-3</v>
      </c>
      <c r="R261" s="162">
        <f t="shared" si="21"/>
        <v>-8.297675659303394E-3</v>
      </c>
      <c r="S261" s="162">
        <f t="shared" si="23"/>
        <v>3.8990734040386998E-2</v>
      </c>
    </row>
    <row r="262" spans="11:19" ht="15" x14ac:dyDescent="0.25">
      <c r="K262" s="41">
        <v>42870</v>
      </c>
      <c r="L262" s="158">
        <v>183.45021928725799</v>
      </c>
      <c r="M262" s="159">
        <f t="shared" si="18"/>
        <v>2.8026499466728971E-2</v>
      </c>
      <c r="N262" s="159">
        <f t="shared" si="20"/>
        <v>6.6561872201520433E-2</v>
      </c>
      <c r="O262" s="159">
        <f t="shared" si="22"/>
        <v>9.6639273965729799E-2</v>
      </c>
      <c r="P262" s="163">
        <v>228.91931921777001</v>
      </c>
      <c r="Q262" s="162">
        <f t="shared" si="19"/>
        <v>1.3060188584174792E-2</v>
      </c>
      <c r="R262" s="162">
        <f t="shared" si="21"/>
        <v>1.2089844539199701E-2</v>
      </c>
      <c r="S262" s="162">
        <f t="shared" si="23"/>
        <v>4.3609713342979139E-2</v>
      </c>
    </row>
    <row r="263" spans="11:19" ht="15" x14ac:dyDescent="0.25">
      <c r="K263" s="41">
        <v>42901</v>
      </c>
      <c r="L263" s="158">
        <v>186.71447339623001</v>
      </c>
      <c r="M263" s="159">
        <f t="shared" si="18"/>
        <v>1.7793677879777592E-2</v>
      </c>
      <c r="N263" s="159">
        <f t="shared" si="20"/>
        <v>7.6684837913306048E-2</v>
      </c>
      <c r="O263" s="159">
        <f t="shared" si="22"/>
        <v>9.2961714350756175E-2</v>
      </c>
      <c r="P263" s="163">
        <v>232.506658840966</v>
      </c>
      <c r="Q263" s="162">
        <f t="shared" si="19"/>
        <v>1.5670759617205432E-2</v>
      </c>
      <c r="R263" s="162">
        <f t="shared" si="21"/>
        <v>3.3633094739562885E-2</v>
      </c>
      <c r="S263" s="162">
        <f t="shared" si="23"/>
        <v>5.5121576277538775E-2</v>
      </c>
    </row>
    <row r="264" spans="11:19" ht="15" x14ac:dyDescent="0.25">
      <c r="K264" s="41">
        <v>42931</v>
      </c>
      <c r="L264" s="158">
        <v>184.42362370689301</v>
      </c>
      <c r="M264" s="159">
        <f t="shared" ref="M264:M327" si="24">L264/L263-1</f>
        <v>-1.2269266799020628E-2</v>
      </c>
      <c r="N264" s="159">
        <f t="shared" si="20"/>
        <v>3.3481306454535842E-2</v>
      </c>
      <c r="O264" s="159">
        <f t="shared" si="22"/>
        <v>5.4927546850572329E-2</v>
      </c>
      <c r="P264" s="163">
        <v>235.369028459872</v>
      </c>
      <c r="Q264" s="162">
        <f t="shared" ref="Q264:Q327" si="25">P264/P263-1</f>
        <v>1.2310914591327382E-2</v>
      </c>
      <c r="R264" s="162">
        <f t="shared" si="21"/>
        <v>4.1602749707647213E-2</v>
      </c>
      <c r="S264" s="162">
        <f t="shared" si="23"/>
        <v>5.9340802452136243E-2</v>
      </c>
    </row>
    <row r="265" spans="11:19" ht="15" x14ac:dyDescent="0.25">
      <c r="K265" s="41">
        <v>42962</v>
      </c>
      <c r="L265" s="158">
        <v>183.25203618871799</v>
      </c>
      <c r="M265" s="159">
        <f t="shared" si="24"/>
        <v>-6.3526976350765096E-3</v>
      </c>
      <c r="N265" s="159">
        <f t="shared" si="20"/>
        <v>-1.0803099571643493E-3</v>
      </c>
      <c r="O265" s="159">
        <f t="shared" si="22"/>
        <v>4.0688535328688769E-2</v>
      </c>
      <c r="P265" s="163">
        <v>236.800178879806</v>
      </c>
      <c r="Q265" s="162">
        <f t="shared" si="25"/>
        <v>6.0804534449527825E-3</v>
      </c>
      <c r="R265" s="162">
        <f t="shared" si="21"/>
        <v>3.4426363353540212E-2</v>
      </c>
      <c r="S265" s="162">
        <f t="shared" si="23"/>
        <v>5.9473953337644936E-2</v>
      </c>
    </row>
    <row r="266" spans="11:19" ht="15" x14ac:dyDescent="0.25">
      <c r="K266" s="41">
        <v>42993</v>
      </c>
      <c r="L266" s="158">
        <v>182.62750579994201</v>
      </c>
      <c r="M266" s="159">
        <f t="shared" si="24"/>
        <v>-3.4080406513617989E-3</v>
      </c>
      <c r="N266" s="159">
        <f t="shared" ref="N266:N329" si="26">L266/L263-1</f>
        <v>-2.1888863364196598E-2</v>
      </c>
      <c r="O266" s="159">
        <f t="shared" si="22"/>
        <v>3.4947469470278492E-2</v>
      </c>
      <c r="P266" s="163">
        <v>238.11307157623301</v>
      </c>
      <c r="Q266" s="162">
        <f t="shared" si="25"/>
        <v>5.5443061852304965E-3</v>
      </c>
      <c r="R266" s="162">
        <f t="shared" ref="R266:R329" si="27">P266/P263-1</f>
        <v>2.41129125643742E-2</v>
      </c>
      <c r="S266" s="162">
        <f t="shared" si="23"/>
        <v>5.89401585810716E-2</v>
      </c>
    </row>
    <row r="267" spans="11:19" ht="15" x14ac:dyDescent="0.25">
      <c r="K267" s="41">
        <v>43023</v>
      </c>
      <c r="L267" s="158">
        <v>186.20421581722701</v>
      </c>
      <c r="M267" s="159">
        <f t="shared" si="24"/>
        <v>1.9584727950033409E-2</v>
      </c>
      <c r="N267" s="159">
        <f t="shared" si="26"/>
        <v>9.6549025257410825E-3</v>
      </c>
      <c r="O267" s="159">
        <f t="shared" si="22"/>
        <v>4.7513423616623696E-2</v>
      </c>
      <c r="P267" s="163">
        <v>239.862993716771</v>
      </c>
      <c r="Q267" s="162">
        <f t="shared" si="25"/>
        <v>7.3491225364237245E-3</v>
      </c>
      <c r="R267" s="162">
        <f t="shared" si="27"/>
        <v>1.909327359808155E-2</v>
      </c>
      <c r="S267" s="162">
        <f t="shared" si="23"/>
        <v>6.0926520671081175E-2</v>
      </c>
    </row>
    <row r="268" spans="11:19" ht="15" x14ac:dyDescent="0.25">
      <c r="K268" s="41">
        <v>43054</v>
      </c>
      <c r="L268" s="158">
        <v>186.971063722379</v>
      </c>
      <c r="M268" s="159">
        <f t="shared" si="24"/>
        <v>4.1183165579059544E-3</v>
      </c>
      <c r="N268" s="159">
        <f t="shared" si="26"/>
        <v>2.029460414743256E-2</v>
      </c>
      <c r="O268" s="159">
        <f t="shared" si="22"/>
        <v>4.9992546706324026E-2</v>
      </c>
      <c r="P268" s="163">
        <v>242.19617177961899</v>
      </c>
      <c r="Q268" s="162">
        <f t="shared" si="25"/>
        <v>9.7271280854727138E-3</v>
      </c>
      <c r="R268" s="162">
        <f t="shared" si="27"/>
        <v>2.2787114964773147E-2</v>
      </c>
      <c r="S268" s="162">
        <f t="shared" si="23"/>
        <v>6.3105397778814964E-2</v>
      </c>
    </row>
    <row r="269" spans="11:19" ht="15" x14ac:dyDescent="0.25">
      <c r="K269" s="41">
        <v>43084</v>
      </c>
      <c r="L269" s="158">
        <v>185.50404558479801</v>
      </c>
      <c r="M269" s="159">
        <f t="shared" si="24"/>
        <v>-7.8462308999818209E-3</v>
      </c>
      <c r="N269" s="159">
        <f t="shared" si="26"/>
        <v>1.5750857310656619E-2</v>
      </c>
      <c r="O269" s="159">
        <f t="shared" si="22"/>
        <v>4.5974330724783963E-2</v>
      </c>
      <c r="P269" s="163">
        <v>244.653736245429</v>
      </c>
      <c r="Q269" s="162">
        <f t="shared" si="25"/>
        <v>1.0146999631547526E-2</v>
      </c>
      <c r="R269" s="162">
        <f t="shared" si="27"/>
        <v>2.7468734185397192E-2</v>
      </c>
      <c r="S269" s="162">
        <f t="shared" si="23"/>
        <v>6.9542789553362239E-2</v>
      </c>
    </row>
    <row r="270" spans="11:19" ht="15" x14ac:dyDescent="0.25">
      <c r="K270" s="41">
        <v>43115</v>
      </c>
      <c r="L270" s="158">
        <v>182.35593320545601</v>
      </c>
      <c r="M270" s="159">
        <f t="shared" si="24"/>
        <v>-1.6970586109955832E-2</v>
      </c>
      <c r="N270" s="159">
        <f t="shared" si="26"/>
        <v>-2.0667000448305495E-2</v>
      </c>
      <c r="O270" s="159">
        <f t="shared" si="22"/>
        <v>4.8754393414647712E-2</v>
      </c>
      <c r="P270" s="163">
        <v>246.823942383835</v>
      </c>
      <c r="Q270" s="162">
        <f t="shared" si="25"/>
        <v>8.8705211361617131E-3</v>
      </c>
      <c r="R270" s="162">
        <f t="shared" si="27"/>
        <v>2.9020519419029167E-2</v>
      </c>
      <c r="S270" s="162">
        <f t="shared" si="23"/>
        <v>8.3231844876890504E-2</v>
      </c>
    </row>
    <row r="271" spans="11:19" ht="15" x14ac:dyDescent="0.25">
      <c r="K271" s="41">
        <v>43146</v>
      </c>
      <c r="L271" s="158">
        <v>183.460829776118</v>
      </c>
      <c r="M271" s="159">
        <f t="shared" si="24"/>
        <v>6.0590108105620377E-3</v>
      </c>
      <c r="N271" s="159">
        <f t="shared" si="26"/>
        <v>-1.8774209636380434E-2</v>
      </c>
      <c r="O271" s="159">
        <f t="shared" si="22"/>
        <v>6.6623560559852635E-2</v>
      </c>
      <c r="P271" s="163">
        <v>248.34897560389399</v>
      </c>
      <c r="Q271" s="162">
        <f t="shared" si="25"/>
        <v>6.1786275890829412E-3</v>
      </c>
      <c r="R271" s="162">
        <f t="shared" si="27"/>
        <v>2.5404215843153777E-2</v>
      </c>
      <c r="S271" s="162">
        <f t="shared" si="23"/>
        <v>9.7991541165230123E-2</v>
      </c>
    </row>
    <row r="272" spans="11:19" ht="15" x14ac:dyDescent="0.25">
      <c r="K272" s="41">
        <v>43174</v>
      </c>
      <c r="L272" s="158">
        <v>187.65236833013901</v>
      </c>
      <c r="M272" s="159">
        <f t="shared" si="24"/>
        <v>2.2847048926662117E-2</v>
      </c>
      <c r="N272" s="159">
        <f t="shared" si="26"/>
        <v>1.1581002120834905E-2</v>
      </c>
      <c r="O272" s="159">
        <f t="shared" si="22"/>
        <v>8.2093188088455893E-2</v>
      </c>
      <c r="P272" s="163">
        <v>250.113111394573</v>
      </c>
      <c r="Q272" s="162">
        <f t="shared" si="25"/>
        <v>7.1034550732060886E-3</v>
      </c>
      <c r="R272" s="162">
        <f t="shared" si="27"/>
        <v>2.231470172058736E-2</v>
      </c>
      <c r="S272" s="162">
        <f t="shared" si="23"/>
        <v>0.11190445320769982</v>
      </c>
    </row>
    <row r="273" spans="11:19" ht="15" x14ac:dyDescent="0.25">
      <c r="K273" s="41">
        <v>43205</v>
      </c>
      <c r="L273" s="158">
        <v>192.70644406924299</v>
      </c>
      <c r="M273" s="159">
        <f t="shared" si="24"/>
        <v>2.6933183865882615E-2</v>
      </c>
      <c r="N273" s="159">
        <f t="shared" si="26"/>
        <v>5.6759934715835625E-2</v>
      </c>
      <c r="O273" s="159">
        <f t="shared" si="22"/>
        <v>7.9896943655193287E-2</v>
      </c>
      <c r="P273" s="163">
        <v>251.08537148529001</v>
      </c>
      <c r="Q273" s="162">
        <f t="shared" si="25"/>
        <v>3.8872815795059079E-3</v>
      </c>
      <c r="R273" s="162">
        <f t="shared" si="27"/>
        <v>1.7265055651805694E-2</v>
      </c>
      <c r="S273" s="162">
        <f t="shared" si="23"/>
        <v>0.11115389761245731</v>
      </c>
    </row>
    <row r="274" spans="11:19" ht="15" x14ac:dyDescent="0.25">
      <c r="K274" s="41">
        <v>43235</v>
      </c>
      <c r="L274" s="158">
        <v>191.77484410003001</v>
      </c>
      <c r="M274" s="159">
        <f t="shared" si="24"/>
        <v>-4.8342958831114613E-3</v>
      </c>
      <c r="N274" s="159">
        <f t="shared" si="26"/>
        <v>4.531765355066697E-2</v>
      </c>
      <c r="O274" s="159">
        <f t="shared" si="22"/>
        <v>4.5378113174870505E-2</v>
      </c>
      <c r="P274" s="163">
        <v>251.267023785314</v>
      </c>
      <c r="Q274" s="162">
        <f t="shared" si="25"/>
        <v>7.2346827276081882E-4</v>
      </c>
      <c r="R274" s="162">
        <f t="shared" si="27"/>
        <v>1.1749789482015771E-2</v>
      </c>
      <c r="S274" s="162">
        <f t="shared" si="23"/>
        <v>9.7622623743191861E-2</v>
      </c>
    </row>
    <row r="275" spans="11:19" ht="15" x14ac:dyDescent="0.25">
      <c r="K275" s="41">
        <v>43266</v>
      </c>
      <c r="L275" s="158">
        <v>188.455998363616</v>
      </c>
      <c r="M275" s="159">
        <f t="shared" si="24"/>
        <v>-1.7305949338605076E-2</v>
      </c>
      <c r="N275" s="159">
        <f t="shared" si="26"/>
        <v>4.2825467145886087E-3</v>
      </c>
      <c r="O275" s="159">
        <f t="shared" ref="O275:O338" si="28">L275/L263-1</f>
        <v>9.3272092715077637E-3</v>
      </c>
      <c r="P275" s="163">
        <v>250.76335548169499</v>
      </c>
      <c r="Q275" s="162">
        <f t="shared" si="25"/>
        <v>-2.0045141460717231E-3</v>
      </c>
      <c r="R275" s="162">
        <f t="shared" si="27"/>
        <v>2.5998000804370314E-3</v>
      </c>
      <c r="S275" s="162">
        <f t="shared" ref="S275:S338" si="29">P275/P263-1</f>
        <v>7.8521177551377219E-2</v>
      </c>
    </row>
    <row r="276" spans="11:19" ht="15" x14ac:dyDescent="0.25">
      <c r="K276" s="41">
        <v>43296</v>
      </c>
      <c r="L276" s="158">
        <v>186.22116682882299</v>
      </c>
      <c r="M276" s="159">
        <f t="shared" si="24"/>
        <v>-1.185863837818002E-2</v>
      </c>
      <c r="N276" s="159">
        <f t="shared" si="26"/>
        <v>-3.3653660476915426E-2</v>
      </c>
      <c r="O276" s="159">
        <f t="shared" si="28"/>
        <v>9.7468159761724404E-3</v>
      </c>
      <c r="P276" s="163">
        <v>252.470501448519</v>
      </c>
      <c r="Q276" s="162">
        <f t="shared" si="25"/>
        <v>6.8077967913005022E-3</v>
      </c>
      <c r="R276" s="162">
        <f t="shared" si="27"/>
        <v>5.5165697429335747E-3</v>
      </c>
      <c r="S276" s="162">
        <f t="shared" si="29"/>
        <v>7.2658127964200903E-2</v>
      </c>
    </row>
    <row r="277" spans="11:19" ht="15" x14ac:dyDescent="0.25">
      <c r="K277" s="41">
        <v>43327</v>
      </c>
      <c r="L277" s="158">
        <v>187.650268047201</v>
      </c>
      <c r="M277" s="159">
        <f t="shared" si="24"/>
        <v>7.6742147131516614E-3</v>
      </c>
      <c r="N277" s="159">
        <f t="shared" si="26"/>
        <v>-2.1507388376118985E-2</v>
      </c>
      <c r="O277" s="159">
        <f t="shared" si="28"/>
        <v>2.4000998569825294E-2</v>
      </c>
      <c r="P277" s="163">
        <v>255.23767474325501</v>
      </c>
      <c r="Q277" s="162">
        <f t="shared" si="25"/>
        <v>1.0960382614442876E-2</v>
      </c>
      <c r="R277" s="162">
        <f t="shared" si="27"/>
        <v>1.5802515181353893E-2</v>
      </c>
      <c r="S277" s="162">
        <f t="shared" si="29"/>
        <v>7.7860987904098788E-2</v>
      </c>
    </row>
    <row r="278" spans="11:19" ht="15" x14ac:dyDescent="0.25">
      <c r="K278" s="41">
        <v>43358</v>
      </c>
      <c r="L278" s="158">
        <v>189.28447997865399</v>
      </c>
      <c r="M278" s="159">
        <f t="shared" si="24"/>
        <v>8.7088174637828253E-3</v>
      </c>
      <c r="N278" s="159">
        <f t="shared" si="26"/>
        <v>4.3961541273920268E-3</v>
      </c>
      <c r="O278" s="159">
        <f t="shared" si="28"/>
        <v>3.6451103844151067E-2</v>
      </c>
      <c r="P278" s="163">
        <v>258.03275524112399</v>
      </c>
      <c r="Q278" s="162">
        <f t="shared" si="25"/>
        <v>1.0950893126105088E-2</v>
      </c>
      <c r="R278" s="162">
        <f t="shared" si="27"/>
        <v>2.8989083135632532E-2</v>
      </c>
      <c r="S278" s="162">
        <f t="shared" si="29"/>
        <v>8.365640547589015E-2</v>
      </c>
    </row>
    <row r="279" spans="11:19" ht="15" x14ac:dyDescent="0.25">
      <c r="K279" s="41">
        <v>43388</v>
      </c>
      <c r="L279" s="158">
        <v>188.39214247234599</v>
      </c>
      <c r="M279" s="159">
        <f t="shared" si="24"/>
        <v>-4.7142666234898378E-3</v>
      </c>
      <c r="N279" s="159">
        <f t="shared" si="26"/>
        <v>1.1658049836615003E-2</v>
      </c>
      <c r="O279" s="159">
        <f t="shared" si="28"/>
        <v>1.175014564260235E-2</v>
      </c>
      <c r="P279" s="163">
        <v>258.55107174794898</v>
      </c>
      <c r="Q279" s="162">
        <f t="shared" si="25"/>
        <v>2.0087236844819056E-3</v>
      </c>
      <c r="R279" s="162">
        <f t="shared" si="27"/>
        <v>2.4084280201225328E-2</v>
      </c>
      <c r="S279" s="162">
        <f t="shared" si="29"/>
        <v>7.7911468299460829E-2</v>
      </c>
    </row>
    <row r="280" spans="11:19" ht="15" x14ac:dyDescent="0.25">
      <c r="K280" s="41">
        <v>43419</v>
      </c>
      <c r="L280" s="158">
        <v>187.000368878317</v>
      </c>
      <c r="M280" s="159">
        <f t="shared" si="24"/>
        <v>-7.387641415210755E-3</v>
      </c>
      <c r="N280" s="159">
        <f t="shared" si="26"/>
        <v>-3.4633532669429146E-3</v>
      </c>
      <c r="O280" s="159">
        <f t="shared" si="28"/>
        <v>1.5673631713153391E-4</v>
      </c>
      <c r="P280" s="163">
        <v>258.14342261200102</v>
      </c>
      <c r="Q280" s="162">
        <f t="shared" si="25"/>
        <v>-1.5766677476601876E-3</v>
      </c>
      <c r="R280" s="162">
        <f t="shared" si="27"/>
        <v>1.1384478689005828E-2</v>
      </c>
      <c r="S280" s="162">
        <f t="shared" si="29"/>
        <v>6.5844355487554296E-2</v>
      </c>
    </row>
    <row r="281" spans="11:19" ht="15" x14ac:dyDescent="0.25">
      <c r="K281" s="41">
        <v>43449</v>
      </c>
      <c r="L281" s="158">
        <v>186.62965953602699</v>
      </c>
      <c r="M281" s="159">
        <f t="shared" si="24"/>
        <v>-1.9823989894438565E-3</v>
      </c>
      <c r="N281" s="159">
        <f t="shared" si="26"/>
        <v>-1.4025557948154965E-2</v>
      </c>
      <c r="O281" s="159">
        <f t="shared" si="28"/>
        <v>6.0678674024627899E-3</v>
      </c>
      <c r="P281" s="163">
        <v>257.98667370919298</v>
      </c>
      <c r="Q281" s="162">
        <f t="shared" si="25"/>
        <v>-6.0721633432292421E-4</v>
      </c>
      <c r="R281" s="162">
        <f t="shared" si="27"/>
        <v>-1.7858791566194299E-4</v>
      </c>
      <c r="S281" s="162">
        <f t="shared" si="29"/>
        <v>5.449717493947781E-2</v>
      </c>
    </row>
    <row r="282" spans="11:19" ht="15" x14ac:dyDescent="0.25">
      <c r="K282" s="41">
        <v>43480</v>
      </c>
      <c r="L282" s="158">
        <v>188.86798825866299</v>
      </c>
      <c r="M282" s="159">
        <f t="shared" si="24"/>
        <v>1.199342445461582E-2</v>
      </c>
      <c r="N282" s="159">
        <f t="shared" si="26"/>
        <v>2.5258260778411312E-3</v>
      </c>
      <c r="O282" s="159">
        <f t="shared" si="28"/>
        <v>3.5710683709260005E-2</v>
      </c>
      <c r="P282" s="163">
        <v>258.00126721272102</v>
      </c>
      <c r="Q282" s="162">
        <f t="shared" si="25"/>
        <v>5.6566888972264806E-5</v>
      </c>
      <c r="R282" s="162">
        <f t="shared" si="27"/>
        <v>-2.1264832959730917E-3</v>
      </c>
      <c r="S282" s="162">
        <f t="shared" si="29"/>
        <v>4.528460537877721E-2</v>
      </c>
    </row>
    <row r="283" spans="11:19" ht="15" x14ac:dyDescent="0.25">
      <c r="K283" s="41">
        <v>43511</v>
      </c>
      <c r="L283" s="158">
        <v>192.11249983966701</v>
      </c>
      <c r="M283" s="159">
        <f t="shared" si="24"/>
        <v>1.7178726849996995E-2</v>
      </c>
      <c r="N283" s="159">
        <f t="shared" si="26"/>
        <v>2.7337544797446434E-2</v>
      </c>
      <c r="O283" s="159">
        <f t="shared" si="28"/>
        <v>4.7158132196975622E-2</v>
      </c>
      <c r="P283" s="163">
        <v>259.80282291802303</v>
      </c>
      <c r="Q283" s="162">
        <f t="shared" si="25"/>
        <v>6.9827397545945136E-3</v>
      </c>
      <c r="R283" s="162">
        <f t="shared" si="27"/>
        <v>6.4282106792863392E-3</v>
      </c>
      <c r="S283" s="162">
        <f t="shared" si="29"/>
        <v>4.6119970039246061E-2</v>
      </c>
    </row>
    <row r="284" spans="11:19" ht="15" x14ac:dyDescent="0.25">
      <c r="K284" s="41">
        <v>43539</v>
      </c>
      <c r="L284" s="158">
        <v>194.124424695182</v>
      </c>
      <c r="M284" s="159">
        <f t="shared" si="24"/>
        <v>1.0472638985980165E-2</v>
      </c>
      <c r="N284" s="159">
        <f t="shared" si="26"/>
        <v>4.0158489158622857E-2</v>
      </c>
      <c r="O284" s="159">
        <f t="shared" si="28"/>
        <v>3.4489606620134117E-2</v>
      </c>
      <c r="P284" s="163">
        <v>261.60517365006098</v>
      </c>
      <c r="Q284" s="162">
        <f t="shared" si="25"/>
        <v>6.9373793240370407E-3</v>
      </c>
      <c r="R284" s="162">
        <f t="shared" si="27"/>
        <v>1.4025918040041274E-2</v>
      </c>
      <c r="S284" s="162">
        <f t="shared" si="29"/>
        <v>4.5947460296706932E-2</v>
      </c>
    </row>
    <row r="285" spans="11:19" ht="15" x14ac:dyDescent="0.25">
      <c r="K285" s="41">
        <v>43570</v>
      </c>
      <c r="L285" s="158">
        <v>196.615633662373</v>
      </c>
      <c r="M285" s="159">
        <f t="shared" si="24"/>
        <v>1.2833052672803769E-2</v>
      </c>
      <c r="N285" s="159">
        <f t="shared" si="26"/>
        <v>4.1021485298500027E-2</v>
      </c>
      <c r="O285" s="159">
        <f t="shared" si="28"/>
        <v>2.0285723251296073E-2</v>
      </c>
      <c r="P285" s="163">
        <v>265.81104752784302</v>
      </c>
      <c r="Q285" s="162">
        <f t="shared" si="25"/>
        <v>1.6077181575193444E-2</v>
      </c>
      <c r="R285" s="162">
        <f t="shared" si="27"/>
        <v>3.0270317659652601E-2</v>
      </c>
      <c r="S285" s="162">
        <f t="shared" si="29"/>
        <v>5.8648084336588857E-2</v>
      </c>
    </row>
    <row r="286" spans="11:19" ht="15" x14ac:dyDescent="0.25">
      <c r="K286" s="41">
        <v>43600</v>
      </c>
      <c r="L286" s="158">
        <v>199.368449192767</v>
      </c>
      <c r="M286" s="159">
        <f t="shared" si="24"/>
        <v>1.4001000221178339E-2</v>
      </c>
      <c r="N286" s="159">
        <f t="shared" si="26"/>
        <v>3.7769272479175831E-2</v>
      </c>
      <c r="O286" s="159">
        <f t="shared" si="28"/>
        <v>3.9596460778641873E-2</v>
      </c>
      <c r="P286" s="163">
        <v>268.43611208570201</v>
      </c>
      <c r="Q286" s="162">
        <f t="shared" si="25"/>
        <v>9.8756789165583836E-3</v>
      </c>
      <c r="R286" s="162">
        <f t="shared" si="27"/>
        <v>3.3230159205787757E-2</v>
      </c>
      <c r="S286" s="162">
        <f t="shared" si="29"/>
        <v>6.8330050007109344E-2</v>
      </c>
    </row>
    <row r="287" spans="11:19" ht="15" x14ac:dyDescent="0.25">
      <c r="K287" s="41">
        <v>43631</v>
      </c>
      <c r="L287" s="158">
        <v>204.065179740996</v>
      </c>
      <c r="M287" s="159">
        <f t="shared" si="24"/>
        <v>2.355804324729327E-2</v>
      </c>
      <c r="N287" s="159">
        <f t="shared" si="26"/>
        <v>5.1208162298088888E-2</v>
      </c>
      <c r="O287" s="159">
        <f t="shared" si="28"/>
        <v>8.2826662525556261E-2</v>
      </c>
      <c r="P287" s="163">
        <v>270.88598620015699</v>
      </c>
      <c r="Q287" s="162">
        <f t="shared" si="25"/>
        <v>9.1264699649382663E-3</v>
      </c>
      <c r="R287" s="162">
        <f t="shared" si="27"/>
        <v>3.5476410579366346E-2</v>
      </c>
      <c r="S287" s="162">
        <f t="shared" si="29"/>
        <v>8.024549950613058E-2</v>
      </c>
    </row>
    <row r="288" spans="11:19" ht="15" x14ac:dyDescent="0.25">
      <c r="K288" s="41">
        <v>43661</v>
      </c>
      <c r="L288" s="158">
        <v>205.64015051013499</v>
      </c>
      <c r="M288" s="159">
        <f t="shared" si="24"/>
        <v>7.7179789866059778E-3</v>
      </c>
      <c r="N288" s="159">
        <f t="shared" si="26"/>
        <v>4.5899284200659363E-2</v>
      </c>
      <c r="O288" s="159">
        <f t="shared" si="28"/>
        <v>0.10427914297821039</v>
      </c>
      <c r="P288" s="163">
        <v>270.737960238178</v>
      </c>
      <c r="Q288" s="162">
        <f t="shared" si="25"/>
        <v>-5.4645116218599021E-4</v>
      </c>
      <c r="R288" s="162">
        <f t="shared" si="27"/>
        <v>1.8535394808294914E-2</v>
      </c>
      <c r="S288" s="162">
        <f t="shared" si="29"/>
        <v>7.2354824365031378E-2</v>
      </c>
    </row>
    <row r="289" spans="11:19" ht="15" x14ac:dyDescent="0.25">
      <c r="K289" s="41">
        <v>43692</v>
      </c>
      <c r="L289" s="158">
        <v>204.83214146364901</v>
      </c>
      <c r="M289" s="159">
        <f t="shared" si="24"/>
        <v>-3.9292377703553649E-3</v>
      </c>
      <c r="N289" s="159">
        <f t="shared" si="26"/>
        <v>2.7404999602516078E-2</v>
      </c>
      <c r="O289" s="159">
        <f t="shared" si="28"/>
        <v>9.1563276702200769E-2</v>
      </c>
      <c r="P289" s="163">
        <v>271.25802902834403</v>
      </c>
      <c r="Q289" s="162">
        <f t="shared" si="25"/>
        <v>1.9209304439928854E-3</v>
      </c>
      <c r="R289" s="162">
        <f t="shared" si="27"/>
        <v>1.0512434115947489E-2</v>
      </c>
      <c r="S289" s="162">
        <f t="shared" si="29"/>
        <v>6.27664168356179E-2</v>
      </c>
    </row>
    <row r="290" spans="11:19" ht="15" x14ac:dyDescent="0.25">
      <c r="K290" s="41">
        <v>43723</v>
      </c>
      <c r="L290" s="158">
        <v>201.95429928711101</v>
      </c>
      <c r="M290" s="159">
        <f t="shared" si="24"/>
        <v>-1.4049758773081567E-2</v>
      </c>
      <c r="N290" s="159">
        <f t="shared" si="26"/>
        <v>-1.0344148161700928E-2</v>
      </c>
      <c r="O290" s="159">
        <f t="shared" si="28"/>
        <v>6.6935330936196191E-2</v>
      </c>
      <c r="P290" s="163">
        <v>272.402718935895</v>
      </c>
      <c r="Q290" s="162">
        <f t="shared" si="25"/>
        <v>4.2199300483427571E-3</v>
      </c>
      <c r="R290" s="162">
        <f t="shared" si="27"/>
        <v>5.5991554122600817E-3</v>
      </c>
      <c r="S290" s="162">
        <f t="shared" si="29"/>
        <v>5.569046333417127E-2</v>
      </c>
    </row>
    <row r="291" spans="11:19" ht="15" x14ac:dyDescent="0.25">
      <c r="K291" s="41">
        <v>43753</v>
      </c>
      <c r="L291" s="158">
        <v>199.773612946714</v>
      </c>
      <c r="M291" s="159">
        <f t="shared" si="24"/>
        <v>-1.079791986649814E-2</v>
      </c>
      <c r="N291" s="159">
        <f t="shared" si="26"/>
        <v>-2.8528171900612631E-2</v>
      </c>
      <c r="O291" s="159">
        <f t="shared" si="28"/>
        <v>6.0413721745526949E-2</v>
      </c>
      <c r="P291" s="163">
        <v>274.24241357397898</v>
      </c>
      <c r="Q291" s="162">
        <f t="shared" si="25"/>
        <v>6.7535839776875495E-3</v>
      </c>
      <c r="R291" s="162">
        <f t="shared" si="27"/>
        <v>1.2944078225003874E-2</v>
      </c>
      <c r="S291" s="162">
        <f t="shared" si="29"/>
        <v>6.0689525361267371E-2</v>
      </c>
    </row>
    <row r="292" spans="11:19" ht="15" x14ac:dyDescent="0.25">
      <c r="K292" s="41">
        <v>43784</v>
      </c>
      <c r="L292" s="158">
        <v>198.98998709914599</v>
      </c>
      <c r="M292" s="159">
        <f t="shared" si="24"/>
        <v>-3.9225693324024258E-3</v>
      </c>
      <c r="N292" s="159">
        <f t="shared" si="26"/>
        <v>-2.8521668146206491E-2</v>
      </c>
      <c r="O292" s="159">
        <f t="shared" si="28"/>
        <v>6.4115478984058782E-2</v>
      </c>
      <c r="P292" s="163">
        <v>277.23759242422398</v>
      </c>
      <c r="Q292" s="162">
        <f t="shared" si="25"/>
        <v>1.0921647061121087E-2</v>
      </c>
      <c r="R292" s="162">
        <f t="shared" si="27"/>
        <v>2.2043820849465545E-2</v>
      </c>
      <c r="S292" s="162">
        <f t="shared" si="29"/>
        <v>7.3967291589382089E-2</v>
      </c>
    </row>
    <row r="293" spans="11:19" ht="15" x14ac:dyDescent="0.25">
      <c r="K293" s="41">
        <v>43814</v>
      </c>
      <c r="L293" s="158">
        <v>199.58413734597801</v>
      </c>
      <c r="M293" s="159">
        <f t="shared" si="24"/>
        <v>2.9858298675902173E-3</v>
      </c>
      <c r="N293" s="159">
        <f t="shared" si="26"/>
        <v>-1.1736130151720259E-2</v>
      </c>
      <c r="O293" s="159">
        <f t="shared" si="28"/>
        <v>6.941274951771681E-2</v>
      </c>
      <c r="P293" s="163">
        <v>279.91125736673399</v>
      </c>
      <c r="Q293" s="162">
        <f t="shared" si="25"/>
        <v>9.6439480632151131E-3</v>
      </c>
      <c r="R293" s="162">
        <f t="shared" si="27"/>
        <v>2.7564109712891582E-2</v>
      </c>
      <c r="S293" s="162">
        <f t="shared" si="29"/>
        <v>8.4983396011589329E-2</v>
      </c>
    </row>
    <row r="294" spans="11:19" ht="15" x14ac:dyDescent="0.25">
      <c r="K294" s="41">
        <v>43845</v>
      </c>
      <c r="L294" s="158">
        <v>200.817962228646</v>
      </c>
      <c r="M294" s="159">
        <f t="shared" si="24"/>
        <v>6.1819786836523338E-3</v>
      </c>
      <c r="N294" s="159">
        <f t="shared" si="26"/>
        <v>5.2276637866610631E-3</v>
      </c>
      <c r="O294" s="159">
        <f t="shared" si="28"/>
        <v>6.327156910051368E-2</v>
      </c>
      <c r="P294" s="163">
        <v>281.84695912950701</v>
      </c>
      <c r="Q294" s="162">
        <f t="shared" si="25"/>
        <v>6.9154123381214294E-3</v>
      </c>
      <c r="R294" s="162">
        <f t="shared" si="27"/>
        <v>2.7729283214890543E-2</v>
      </c>
      <c r="S294" s="162">
        <f t="shared" si="29"/>
        <v>9.2424708507828024E-2</v>
      </c>
    </row>
    <row r="295" spans="11:19" ht="15" x14ac:dyDescent="0.25">
      <c r="K295" s="41">
        <v>43876</v>
      </c>
      <c r="L295" s="158">
        <v>201.94594620027399</v>
      </c>
      <c r="M295" s="159">
        <f t="shared" si="24"/>
        <v>5.6169476032412735E-3</v>
      </c>
      <c r="N295" s="159">
        <f t="shared" si="26"/>
        <v>1.4854813270856804E-2</v>
      </c>
      <c r="O295" s="159">
        <f t="shared" si="28"/>
        <v>5.1185874780734109E-2</v>
      </c>
      <c r="P295" s="163">
        <v>282.72948177672703</v>
      </c>
      <c r="Q295" s="162">
        <f t="shared" si="25"/>
        <v>3.1312122364055561E-3</v>
      </c>
      <c r="R295" s="162">
        <f t="shared" si="27"/>
        <v>1.980932421350512E-2</v>
      </c>
      <c r="S295" s="162">
        <f t="shared" si="29"/>
        <v>8.8246380856062512E-2</v>
      </c>
    </row>
    <row r="296" spans="11:19" ht="15" x14ac:dyDescent="0.25">
      <c r="K296" s="41">
        <v>43905</v>
      </c>
      <c r="L296" s="158">
        <v>202.92840177908701</v>
      </c>
      <c r="M296" s="159">
        <f t="shared" si="24"/>
        <v>4.8649433043765899E-3</v>
      </c>
      <c r="N296" s="159">
        <f t="shared" si="26"/>
        <v>1.6756163478622188E-2</v>
      </c>
      <c r="O296" s="159">
        <f t="shared" si="28"/>
        <v>4.5352237863572231E-2</v>
      </c>
      <c r="P296" s="163">
        <v>283.05887060676002</v>
      </c>
      <c r="Q296" s="162">
        <f t="shared" si="25"/>
        <v>1.1650317751197292E-3</v>
      </c>
      <c r="R296" s="162">
        <f t="shared" si="27"/>
        <v>1.1245039837401327E-2</v>
      </c>
      <c r="S296" s="162">
        <f t="shared" si="29"/>
        <v>8.200792307493443E-2</v>
      </c>
    </row>
    <row r="297" spans="11:19" ht="15" x14ac:dyDescent="0.25">
      <c r="K297" s="41">
        <v>43936</v>
      </c>
      <c r="L297" s="158">
        <v>202.28450922955699</v>
      </c>
      <c r="M297" s="159">
        <f t="shared" si="24"/>
        <v>-3.1730036007033835E-3</v>
      </c>
      <c r="N297" s="159">
        <f t="shared" si="26"/>
        <v>7.3028676550417337E-3</v>
      </c>
      <c r="O297" s="159">
        <f t="shared" si="28"/>
        <v>2.8832272701765582E-2</v>
      </c>
      <c r="P297" s="163">
        <v>286.829740463657</v>
      </c>
      <c r="Q297" s="162">
        <f t="shared" si="25"/>
        <v>1.3321857212295729E-2</v>
      </c>
      <c r="R297" s="162">
        <f t="shared" si="27"/>
        <v>1.7679031732467321E-2</v>
      </c>
      <c r="S297" s="162">
        <f t="shared" si="29"/>
        <v>7.9073812511921027E-2</v>
      </c>
    </row>
    <row r="298" spans="11:19" ht="15" x14ac:dyDescent="0.25">
      <c r="K298" s="41">
        <v>43966</v>
      </c>
      <c r="L298" s="158">
        <v>199.90390433304799</v>
      </c>
      <c r="M298" s="159">
        <f t="shared" si="24"/>
        <v>-1.1768597138634207E-2</v>
      </c>
      <c r="N298" s="159">
        <f t="shared" si="26"/>
        <v>-1.0111824008593229E-2</v>
      </c>
      <c r="O298" s="159">
        <f t="shared" si="28"/>
        <v>2.6857566603393224E-3</v>
      </c>
      <c r="P298" s="163">
        <v>287.40520603830402</v>
      </c>
      <c r="Q298" s="162">
        <f t="shared" si="25"/>
        <v>2.006296744949676E-3</v>
      </c>
      <c r="R298" s="162">
        <f t="shared" si="27"/>
        <v>1.6537802256042955E-2</v>
      </c>
      <c r="S298" s="162">
        <f t="shared" si="29"/>
        <v>7.0665208958718084E-2</v>
      </c>
    </row>
    <row r="299" spans="11:19" ht="15" x14ac:dyDescent="0.25">
      <c r="K299" s="41">
        <v>43997</v>
      </c>
      <c r="L299" s="158">
        <v>196.970958803218</v>
      </c>
      <c r="M299" s="159">
        <f t="shared" si="24"/>
        <v>-1.4671777120188634E-2</v>
      </c>
      <c r="N299" s="159">
        <f t="shared" si="26"/>
        <v>-2.9357364093146709E-2</v>
      </c>
      <c r="O299" s="159">
        <f t="shared" si="28"/>
        <v>-3.4764485282506974E-2</v>
      </c>
      <c r="P299" s="163">
        <v>288.94906868385402</v>
      </c>
      <c r="Q299" s="162">
        <f t="shared" si="25"/>
        <v>5.3717281841589859E-3</v>
      </c>
      <c r="R299" s="162">
        <f t="shared" si="27"/>
        <v>2.0809091990185102E-2</v>
      </c>
      <c r="S299" s="162">
        <f t="shared" si="29"/>
        <v>6.6681494812914632E-2</v>
      </c>
    </row>
    <row r="300" spans="11:19" ht="15" x14ac:dyDescent="0.25">
      <c r="K300" s="41">
        <v>44027</v>
      </c>
      <c r="L300" s="158">
        <v>196.78346366576699</v>
      </c>
      <c r="M300" s="159">
        <f t="shared" si="24"/>
        <v>-9.5189229209324822E-4</v>
      </c>
      <c r="N300" s="159">
        <f t="shared" si="26"/>
        <v>-2.7194596287881345E-2</v>
      </c>
      <c r="O300" s="159">
        <f t="shared" si="28"/>
        <v>-4.3068859959482952E-2</v>
      </c>
      <c r="P300" s="163">
        <v>287.69930512376902</v>
      </c>
      <c r="Q300" s="162">
        <f t="shared" si="25"/>
        <v>-4.3252036276759664E-3</v>
      </c>
      <c r="R300" s="162">
        <f t="shared" si="27"/>
        <v>3.0316405080810238E-3</v>
      </c>
      <c r="S300" s="162">
        <f t="shared" si="29"/>
        <v>6.2648565685689217E-2</v>
      </c>
    </row>
    <row r="301" spans="11:19" ht="15" x14ac:dyDescent="0.25">
      <c r="K301" s="41">
        <v>44058</v>
      </c>
      <c r="L301" s="158">
        <v>198.34553898873699</v>
      </c>
      <c r="M301" s="159">
        <f t="shared" si="24"/>
        <v>7.9380416111749508E-3</v>
      </c>
      <c r="N301" s="159">
        <f t="shared" si="26"/>
        <v>-7.7955723251642572E-3</v>
      </c>
      <c r="O301" s="159">
        <f t="shared" si="28"/>
        <v>-3.1667893664350411E-2</v>
      </c>
      <c r="P301" s="163">
        <v>291.62362802144901</v>
      </c>
      <c r="Q301" s="162">
        <f t="shared" si="25"/>
        <v>1.3640362794730132E-2</v>
      </c>
      <c r="R301" s="162">
        <f t="shared" si="27"/>
        <v>1.4677611589898554E-2</v>
      </c>
      <c r="S301" s="162">
        <f t="shared" si="29"/>
        <v>7.5078326957013219E-2</v>
      </c>
    </row>
    <row r="302" spans="11:19" ht="15" x14ac:dyDescent="0.25">
      <c r="K302" s="41">
        <v>44089</v>
      </c>
      <c r="L302" s="158">
        <v>200.61042803034599</v>
      </c>
      <c r="M302" s="159">
        <f t="shared" si="24"/>
        <v>1.1418905880901109E-2</v>
      </c>
      <c r="N302" s="159">
        <f t="shared" si="26"/>
        <v>1.8477186937816414E-2</v>
      </c>
      <c r="O302" s="159">
        <f t="shared" si="28"/>
        <v>-6.6543334878674809E-3</v>
      </c>
      <c r="P302" s="163">
        <v>294.90893722070598</v>
      </c>
      <c r="Q302" s="162">
        <f t="shared" si="25"/>
        <v>1.1265579615569843E-2</v>
      </c>
      <c r="R302" s="162">
        <f t="shared" si="27"/>
        <v>2.0626017463903912E-2</v>
      </c>
      <c r="S302" s="162">
        <f t="shared" si="29"/>
        <v>8.2621122038460282E-2</v>
      </c>
    </row>
    <row r="303" spans="11:19" ht="15" x14ac:dyDescent="0.25">
      <c r="K303" s="41">
        <v>44119</v>
      </c>
      <c r="L303" s="158">
        <v>202.762684311329</v>
      </c>
      <c r="M303" s="159">
        <f t="shared" si="24"/>
        <v>1.0728536408174394E-2</v>
      </c>
      <c r="N303" s="159">
        <f t="shared" si="26"/>
        <v>3.0384771840979541E-2</v>
      </c>
      <c r="O303" s="159">
        <f t="shared" si="28"/>
        <v>1.4962293170381225E-2</v>
      </c>
      <c r="P303" s="163">
        <v>299.03590761819999</v>
      </c>
      <c r="Q303" s="162">
        <f t="shared" si="25"/>
        <v>1.3994049947714693E-2</v>
      </c>
      <c r="R303" s="162">
        <f t="shared" si="27"/>
        <v>3.9404344371127165E-2</v>
      </c>
      <c r="S303" s="162">
        <f t="shared" si="29"/>
        <v>9.0407219368833225E-2</v>
      </c>
    </row>
    <row r="304" spans="11:19" ht="15" x14ac:dyDescent="0.25">
      <c r="K304" s="41">
        <v>44150</v>
      </c>
      <c r="L304" s="158">
        <v>206.16918200449501</v>
      </c>
      <c r="M304" s="159">
        <f t="shared" si="24"/>
        <v>1.680041722043657E-2</v>
      </c>
      <c r="N304" s="159">
        <f t="shared" si="26"/>
        <v>3.9444512115809571E-2</v>
      </c>
      <c r="O304" s="159">
        <f t="shared" si="28"/>
        <v>3.6078171620625321E-2</v>
      </c>
      <c r="P304" s="163">
        <v>300.53259237656698</v>
      </c>
      <c r="Q304" s="162">
        <f t="shared" si="25"/>
        <v>5.0050335770308596E-3</v>
      </c>
      <c r="R304" s="162">
        <f t="shared" si="27"/>
        <v>3.0549528567221262E-2</v>
      </c>
      <c r="S304" s="162">
        <f t="shared" si="29"/>
        <v>8.4025401276380363E-2</v>
      </c>
    </row>
    <row r="305" spans="11:19" ht="15" x14ac:dyDescent="0.25">
      <c r="K305" s="41">
        <v>44180</v>
      </c>
      <c r="L305" s="158">
        <v>206.65790569817699</v>
      </c>
      <c r="M305" s="159">
        <f t="shared" si="24"/>
        <v>2.3704982914047878E-3</v>
      </c>
      <c r="N305" s="159">
        <f t="shared" si="26"/>
        <v>3.0145380413206802E-2</v>
      </c>
      <c r="O305" s="159">
        <f t="shared" si="28"/>
        <v>3.5442537900377546E-2</v>
      </c>
      <c r="P305" s="163">
        <v>302.21183789785601</v>
      </c>
      <c r="Q305" s="162">
        <f t="shared" si="25"/>
        <v>5.5875654218060511E-3</v>
      </c>
      <c r="R305" s="162">
        <f t="shared" si="27"/>
        <v>2.4763239615504196E-2</v>
      </c>
      <c r="S305" s="162">
        <f t="shared" si="29"/>
        <v>7.9670180974194427E-2</v>
      </c>
    </row>
    <row r="306" spans="11:19" ht="15" x14ac:dyDescent="0.25">
      <c r="K306" s="41">
        <v>44211</v>
      </c>
      <c r="L306" s="158">
        <v>206.40294736218399</v>
      </c>
      <c r="M306" s="159">
        <f t="shared" si="24"/>
        <v>-1.2337216673692364E-3</v>
      </c>
      <c r="N306" s="159">
        <f t="shared" si="26"/>
        <v>1.7953318497528015E-2</v>
      </c>
      <c r="O306" s="159">
        <f t="shared" si="28"/>
        <v>2.7811183180810772E-2</v>
      </c>
      <c r="P306" s="163">
        <v>302.72539003723301</v>
      </c>
      <c r="Q306" s="162">
        <f t="shared" si="25"/>
        <v>1.6993117905281796E-3</v>
      </c>
      <c r="R306" s="162">
        <f t="shared" si="27"/>
        <v>1.233792439315895E-2</v>
      </c>
      <c r="S306" s="162">
        <f t="shared" si="29"/>
        <v>7.4077190586727237E-2</v>
      </c>
    </row>
    <row r="307" spans="11:19" ht="15" x14ac:dyDescent="0.25">
      <c r="K307" s="41">
        <v>44242</v>
      </c>
      <c r="L307" s="158">
        <v>204.557804772982</v>
      </c>
      <c r="M307" s="159">
        <f t="shared" si="24"/>
        <v>-8.9395166725223518E-3</v>
      </c>
      <c r="N307" s="159">
        <f t="shared" si="26"/>
        <v>-7.8158006732446106E-3</v>
      </c>
      <c r="O307" s="159">
        <f t="shared" si="28"/>
        <v>1.2933453836789344E-2</v>
      </c>
      <c r="P307" s="163">
        <v>304.94079076813398</v>
      </c>
      <c r="Q307" s="162">
        <f t="shared" si="25"/>
        <v>7.3181860650290975E-3</v>
      </c>
      <c r="R307" s="162">
        <f t="shared" si="27"/>
        <v>1.4667954502729952E-2</v>
      </c>
      <c r="S307" s="162">
        <f t="shared" si="29"/>
        <v>7.8560286149950809E-2</v>
      </c>
    </row>
    <row r="308" spans="11:19" ht="15" x14ac:dyDescent="0.25">
      <c r="K308" s="41">
        <v>44270</v>
      </c>
      <c r="L308" s="158">
        <v>208.63515894671701</v>
      </c>
      <c r="M308" s="159">
        <f t="shared" si="24"/>
        <v>1.9932528012118977E-2</v>
      </c>
      <c r="N308" s="159">
        <f t="shared" si="26"/>
        <v>9.5677600228263326E-3</v>
      </c>
      <c r="O308" s="159">
        <f t="shared" si="28"/>
        <v>2.8122022928276591E-2</v>
      </c>
      <c r="P308" s="163">
        <v>307.72203377256699</v>
      </c>
      <c r="Q308" s="162">
        <f t="shared" si="25"/>
        <v>9.1206000923234054E-3</v>
      </c>
      <c r="R308" s="162">
        <f t="shared" si="27"/>
        <v>1.8232892242207033E-2</v>
      </c>
      <c r="S308" s="162">
        <f t="shared" si="29"/>
        <v>8.7130861198376985E-2</v>
      </c>
    </row>
    <row r="309" spans="11:19" ht="15" x14ac:dyDescent="0.25">
      <c r="K309" s="41">
        <v>44301</v>
      </c>
      <c r="L309" s="158">
        <v>211.398144266055</v>
      </c>
      <c r="M309" s="159">
        <f t="shared" si="24"/>
        <v>1.3243143357460685E-2</v>
      </c>
      <c r="N309" s="159">
        <f t="shared" si="26"/>
        <v>2.4201189797477651E-2</v>
      </c>
      <c r="O309" s="159">
        <f t="shared" si="28"/>
        <v>4.5053548940594546E-2</v>
      </c>
      <c r="P309" s="163">
        <v>311.99661026193797</v>
      </c>
      <c r="Q309" s="162">
        <f t="shared" si="25"/>
        <v>1.3891031581216851E-2</v>
      </c>
      <c r="R309" s="162">
        <f t="shared" si="27"/>
        <v>3.0625842858984065E-2</v>
      </c>
      <c r="S309" s="162">
        <f t="shared" si="29"/>
        <v>8.7741493464377207E-2</v>
      </c>
    </row>
    <row r="310" spans="11:19" ht="15" x14ac:dyDescent="0.25">
      <c r="K310" s="41">
        <v>44331</v>
      </c>
      <c r="L310" s="158">
        <v>213.46499510281899</v>
      </c>
      <c r="M310" s="159">
        <f t="shared" si="24"/>
        <v>9.7770528872891393E-3</v>
      </c>
      <c r="N310" s="159">
        <f t="shared" si="26"/>
        <v>4.3543634718421931E-2</v>
      </c>
      <c r="O310" s="159">
        <f t="shared" si="28"/>
        <v>6.7838048561461139E-2</v>
      </c>
      <c r="P310" s="163">
        <v>318.48601591354401</v>
      </c>
      <c r="Q310" s="162">
        <f t="shared" si="25"/>
        <v>2.0799603066705918E-2</v>
      </c>
      <c r="R310" s="162">
        <f t="shared" si="27"/>
        <v>4.4419197285119338E-2</v>
      </c>
      <c r="S310" s="162">
        <f t="shared" si="29"/>
        <v>0.10814282143204346</v>
      </c>
    </row>
    <row r="311" spans="11:19" ht="15" x14ac:dyDescent="0.25">
      <c r="K311" s="41">
        <v>44362</v>
      </c>
      <c r="L311" s="158">
        <v>213.76828725747799</v>
      </c>
      <c r="M311" s="159">
        <f t="shared" si="24"/>
        <v>1.4208051044291015E-3</v>
      </c>
      <c r="N311" s="159">
        <f t="shared" si="26"/>
        <v>2.4603371438808752E-2</v>
      </c>
      <c r="O311" s="159">
        <f t="shared" si="28"/>
        <v>8.5278198148190931E-2</v>
      </c>
      <c r="P311" s="163">
        <v>328.11999801880199</v>
      </c>
      <c r="Q311" s="162">
        <f t="shared" si="25"/>
        <v>3.024930962078165E-2</v>
      </c>
      <c r="R311" s="162">
        <f t="shared" si="27"/>
        <v>6.6286979830995296E-2</v>
      </c>
      <c r="S311" s="162">
        <f t="shared" si="29"/>
        <v>0.13556343861348741</v>
      </c>
    </row>
    <row r="312" spans="11:19" ht="15" x14ac:dyDescent="0.25">
      <c r="K312" s="41">
        <v>44392</v>
      </c>
      <c r="L312" s="158">
        <v>218.18454750174499</v>
      </c>
      <c r="M312" s="159">
        <f t="shared" si="24"/>
        <v>2.0659099162579464E-2</v>
      </c>
      <c r="N312" s="159">
        <f t="shared" si="26"/>
        <v>3.2102473081073724E-2</v>
      </c>
      <c r="O312" s="159">
        <f t="shared" si="28"/>
        <v>0.10875448290882472</v>
      </c>
      <c r="P312" s="163">
        <v>338.70544462345498</v>
      </c>
      <c r="Q312" s="162">
        <f t="shared" si="25"/>
        <v>3.2260900489358146E-2</v>
      </c>
      <c r="R312" s="162">
        <f t="shared" si="27"/>
        <v>8.5606168410270467E-2</v>
      </c>
      <c r="S312" s="162">
        <f t="shared" si="29"/>
        <v>0.17728975562781768</v>
      </c>
    </row>
    <row r="313" spans="11:19" ht="15" x14ac:dyDescent="0.25">
      <c r="K313" s="41">
        <v>44423</v>
      </c>
      <c r="L313" s="158">
        <v>225.35642724750099</v>
      </c>
      <c r="M313" s="159">
        <f t="shared" si="24"/>
        <v>3.2870704309152066E-2</v>
      </c>
      <c r="N313" s="159">
        <f t="shared" si="26"/>
        <v>5.5706707973147029E-2</v>
      </c>
      <c r="O313" s="159">
        <f t="shared" si="28"/>
        <v>0.13618097183571054</v>
      </c>
      <c r="P313" s="163">
        <v>347.03347052438397</v>
      </c>
      <c r="Q313" s="162">
        <f t="shared" si="25"/>
        <v>2.458781231044993E-2</v>
      </c>
      <c r="R313" s="162">
        <f t="shared" si="27"/>
        <v>8.9634876209413905E-2</v>
      </c>
      <c r="S313" s="162">
        <f t="shared" si="29"/>
        <v>0.19000464015508212</v>
      </c>
    </row>
    <row r="314" spans="11:19" ht="15" x14ac:dyDescent="0.25">
      <c r="K314" s="41">
        <v>44454</v>
      </c>
      <c r="L314" s="158">
        <v>230.84932838805599</v>
      </c>
      <c r="M314" s="159">
        <f t="shared" si="24"/>
        <v>2.4374282143381443E-2</v>
      </c>
      <c r="N314" s="159">
        <f t="shared" si="26"/>
        <v>7.9904467354432018E-2</v>
      </c>
      <c r="O314" s="159">
        <f t="shared" si="28"/>
        <v>0.15073443915455798</v>
      </c>
      <c r="P314" s="163">
        <v>353.539608162104</v>
      </c>
      <c r="Q314" s="162">
        <f t="shared" si="25"/>
        <v>1.8747867829258524E-2</v>
      </c>
      <c r="R314" s="162">
        <f t="shared" si="27"/>
        <v>7.7470469025924471E-2</v>
      </c>
      <c r="S314" s="162">
        <f t="shared" si="29"/>
        <v>0.19880940704594385</v>
      </c>
    </row>
    <row r="315" spans="11:19" ht="15" x14ac:dyDescent="0.25">
      <c r="K315" s="41">
        <v>44484</v>
      </c>
      <c r="L315" s="158">
        <v>232.98228086896799</v>
      </c>
      <c r="M315" s="159">
        <f t="shared" si="24"/>
        <v>9.239587118601067E-3</v>
      </c>
      <c r="N315" s="159">
        <f t="shared" si="26"/>
        <v>6.7822096187195147E-2</v>
      </c>
      <c r="O315" s="159">
        <f t="shared" si="28"/>
        <v>0.14903924092481802</v>
      </c>
      <c r="P315" s="163">
        <v>360.61067544166701</v>
      </c>
      <c r="Q315" s="162">
        <f t="shared" si="25"/>
        <v>2.0000778176799905E-2</v>
      </c>
      <c r="R315" s="162">
        <f t="shared" si="27"/>
        <v>6.4673394437353871E-2</v>
      </c>
      <c r="S315" s="162">
        <f t="shared" si="29"/>
        <v>0.20591095000565551</v>
      </c>
    </row>
    <row r="316" spans="11:19" ht="15" x14ac:dyDescent="0.25">
      <c r="K316" s="41">
        <v>44515</v>
      </c>
      <c r="L316" s="158">
        <v>235.73023625893299</v>
      </c>
      <c r="M316" s="159">
        <f t="shared" si="24"/>
        <v>1.1794696917361236E-2</v>
      </c>
      <c r="N316" s="159">
        <f t="shared" si="26"/>
        <v>4.603289614650663E-2</v>
      </c>
      <c r="O316" s="159">
        <f t="shared" si="28"/>
        <v>0.14338250735162483</v>
      </c>
      <c r="P316" s="163">
        <v>370.106163140528</v>
      </c>
      <c r="Q316" s="162">
        <f t="shared" si="25"/>
        <v>2.6331687732846998E-2</v>
      </c>
      <c r="R316" s="162">
        <f t="shared" si="27"/>
        <v>6.6485496575532377E-2</v>
      </c>
      <c r="S316" s="162">
        <f t="shared" si="29"/>
        <v>0.23150091713442311</v>
      </c>
    </row>
    <row r="317" spans="11:19" ht="15" x14ac:dyDescent="0.25">
      <c r="K317" s="41">
        <v>44545</v>
      </c>
      <c r="L317" s="158">
        <v>239.00247367197801</v>
      </c>
      <c r="M317" s="159">
        <f t="shared" si="24"/>
        <v>1.3881279996049045E-2</v>
      </c>
      <c r="N317" s="159">
        <f t="shared" si="26"/>
        <v>3.531803770386821E-2</v>
      </c>
      <c r="O317" s="159">
        <f t="shared" si="28"/>
        <v>0.15651260891533525</v>
      </c>
      <c r="P317" s="163">
        <v>377.90625810203102</v>
      </c>
      <c r="Q317" s="162">
        <f t="shared" si="25"/>
        <v>2.1075290655296008E-2</v>
      </c>
      <c r="R317" s="162">
        <f t="shared" si="27"/>
        <v>6.8921980387426585E-2</v>
      </c>
      <c r="S317" s="162">
        <f t="shared" si="29"/>
        <v>0.2504680846742966</v>
      </c>
    </row>
    <row r="318" spans="11:19" ht="15" x14ac:dyDescent="0.25">
      <c r="K318" s="41">
        <v>44576</v>
      </c>
      <c r="L318" s="158">
        <v>241.76552410332101</v>
      </c>
      <c r="M318" s="159">
        <f t="shared" si="24"/>
        <v>1.1560760810932713E-2</v>
      </c>
      <c r="N318" s="159">
        <f t="shared" si="26"/>
        <v>3.7699189833637181E-2</v>
      </c>
      <c r="O318" s="159">
        <f t="shared" si="28"/>
        <v>0.17132786713110648</v>
      </c>
      <c r="P318" s="163">
        <v>384.03841975740301</v>
      </c>
      <c r="Q318" s="162">
        <f t="shared" si="25"/>
        <v>1.6226674006854847E-2</v>
      </c>
      <c r="R318" s="162">
        <f t="shared" si="27"/>
        <v>6.4966862911205459E-2</v>
      </c>
      <c r="S318" s="162">
        <f t="shared" si="29"/>
        <v>0.26860327014582119</v>
      </c>
    </row>
    <row r="319" spans="11:19" ht="15" x14ac:dyDescent="0.25">
      <c r="K319" s="41">
        <v>44607</v>
      </c>
      <c r="L319" s="158">
        <v>238.304656223291</v>
      </c>
      <c r="M319" s="159">
        <f t="shared" si="24"/>
        <v>-1.4314976847364602E-2</v>
      </c>
      <c r="N319" s="159">
        <f t="shared" si="26"/>
        <v>1.0921042651186319E-2</v>
      </c>
      <c r="O319" s="159">
        <f t="shared" si="28"/>
        <v>0.16497464610436752</v>
      </c>
      <c r="P319" s="163">
        <v>384.89986657660199</v>
      </c>
      <c r="Q319" s="162">
        <f t="shared" si="25"/>
        <v>2.243126663585393E-3</v>
      </c>
      <c r="R319" s="162">
        <f t="shared" si="27"/>
        <v>3.997151333699045E-2</v>
      </c>
      <c r="S319" s="162">
        <f t="shared" si="29"/>
        <v>0.26221180710869874</v>
      </c>
    </row>
    <row r="320" spans="11:19" ht="15" x14ac:dyDescent="0.25">
      <c r="K320" s="41">
        <v>44635</v>
      </c>
      <c r="L320" s="158">
        <v>234.07420794363699</v>
      </c>
      <c r="M320" s="159">
        <f t="shared" si="24"/>
        <v>-1.7752268657688752E-2</v>
      </c>
      <c r="N320" s="159">
        <f t="shared" si="26"/>
        <v>-2.0620145275587753E-2</v>
      </c>
      <c r="O320" s="159">
        <f t="shared" si="28"/>
        <v>0.12193078638014621</v>
      </c>
      <c r="P320" s="163">
        <v>389.12392833327601</v>
      </c>
      <c r="Q320" s="162">
        <f t="shared" si="25"/>
        <v>1.0974443286364099E-2</v>
      </c>
      <c r="R320" s="162">
        <f t="shared" si="27"/>
        <v>2.9683737675009203E-2</v>
      </c>
      <c r="S320" s="162">
        <f t="shared" si="29"/>
        <v>0.2645306010841979</v>
      </c>
    </row>
    <row r="321" spans="11:19" ht="15" x14ac:dyDescent="0.25">
      <c r="K321" s="41">
        <v>44666</v>
      </c>
      <c r="L321" s="158">
        <v>231.80060076773</v>
      </c>
      <c r="M321" s="159">
        <f t="shared" si="24"/>
        <v>-9.7131896584455868E-3</v>
      </c>
      <c r="N321" s="159">
        <f t="shared" si="26"/>
        <v>-4.121730495921494E-2</v>
      </c>
      <c r="O321" s="159">
        <f t="shared" si="28"/>
        <v>9.6511994334243179E-2</v>
      </c>
      <c r="P321" s="163">
        <v>396.55389902449798</v>
      </c>
      <c r="Q321" s="162">
        <f t="shared" si="25"/>
        <v>1.9094098692533645E-2</v>
      </c>
      <c r="R321" s="162">
        <f t="shared" si="27"/>
        <v>3.2589133334630871E-2</v>
      </c>
      <c r="S321" s="162">
        <f t="shared" si="29"/>
        <v>0.27101989566992279</v>
      </c>
    </row>
    <row r="322" spans="11:19" ht="15" x14ac:dyDescent="0.25">
      <c r="K322" s="41">
        <v>44696</v>
      </c>
      <c r="L322" s="158">
        <v>233.33239197559399</v>
      </c>
      <c r="M322" s="159">
        <f t="shared" si="24"/>
        <v>6.6082279458752335E-3</v>
      </c>
      <c r="N322" s="159">
        <f t="shared" si="26"/>
        <v>-2.0865157762750552E-2</v>
      </c>
      <c r="O322" s="159">
        <f t="shared" si="28"/>
        <v>9.3070982730473206E-2</v>
      </c>
      <c r="P322" s="163">
        <v>407.63747368217099</v>
      </c>
      <c r="Q322" s="162">
        <f t="shared" si="25"/>
        <v>2.7949730629147851E-2</v>
      </c>
      <c r="R322" s="162">
        <f t="shared" si="27"/>
        <v>5.9074084145061212E-2</v>
      </c>
      <c r="S322" s="162">
        <f t="shared" si="29"/>
        <v>0.27992267576617236</v>
      </c>
    </row>
    <row r="323" spans="11:19" ht="15" x14ac:dyDescent="0.25">
      <c r="K323" s="41">
        <v>44727</v>
      </c>
      <c r="L323" s="158">
        <v>234.17066971548999</v>
      </c>
      <c r="M323" s="159">
        <f t="shared" si="24"/>
        <v>3.5926333793538934E-3</v>
      </c>
      <c r="N323" s="159">
        <f t="shared" si="26"/>
        <v>4.1209910609296685E-4</v>
      </c>
      <c r="O323" s="159">
        <f t="shared" si="28"/>
        <v>9.5441577044764747E-2</v>
      </c>
      <c r="P323" s="163">
        <v>414.50710263612899</v>
      </c>
      <c r="Q323" s="162">
        <f t="shared" si="25"/>
        <v>1.685229989261039E-2</v>
      </c>
      <c r="R323" s="162">
        <f t="shared" si="27"/>
        <v>6.5231594498894152E-2</v>
      </c>
      <c r="S323" s="162">
        <f t="shared" si="29"/>
        <v>0.26327899896054752</v>
      </c>
    </row>
    <row r="324" spans="11:19" ht="15" x14ac:dyDescent="0.25">
      <c r="K324" s="41">
        <v>44757</v>
      </c>
      <c r="L324" s="158">
        <v>236.860468493545</v>
      </c>
      <c r="M324" s="159">
        <f t="shared" si="24"/>
        <v>1.148648881315073E-2</v>
      </c>
      <c r="N324" s="159">
        <f t="shared" si="26"/>
        <v>2.1828535858218645E-2</v>
      </c>
      <c r="O324" s="159">
        <f t="shared" si="28"/>
        <v>8.5596900448005497E-2</v>
      </c>
      <c r="P324" s="163">
        <v>414.82585326079101</v>
      </c>
      <c r="Q324" s="162">
        <f t="shared" si="25"/>
        <v>7.6898712382700296E-4</v>
      </c>
      <c r="R324" s="162">
        <f t="shared" si="27"/>
        <v>4.6076849278852361E-2</v>
      </c>
      <c r="S324" s="162">
        <f t="shared" si="29"/>
        <v>0.22473925307566422</v>
      </c>
    </row>
    <row r="325" spans="11:19" ht="15" x14ac:dyDescent="0.25">
      <c r="K325" s="41">
        <v>44788</v>
      </c>
      <c r="L325" s="158">
        <v>236.14876089599699</v>
      </c>
      <c r="M325" s="159">
        <f t="shared" si="24"/>
        <v>-3.0047546645268763E-3</v>
      </c>
      <c r="N325" s="159">
        <f t="shared" si="26"/>
        <v>1.2070201211915599E-2</v>
      </c>
      <c r="O325" s="159">
        <f t="shared" si="28"/>
        <v>4.7890063666314431E-2</v>
      </c>
      <c r="P325" s="163">
        <v>412.53190804885202</v>
      </c>
      <c r="Q325" s="162">
        <f t="shared" si="25"/>
        <v>-5.529899339462907E-3</v>
      </c>
      <c r="R325" s="162">
        <f t="shared" si="27"/>
        <v>1.2006831272085572E-2</v>
      </c>
      <c r="S325" s="162">
        <f t="shared" si="29"/>
        <v>0.1887380990239842</v>
      </c>
    </row>
    <row r="326" spans="11:19" ht="15" x14ac:dyDescent="0.25">
      <c r="K326" s="41">
        <v>44819</v>
      </c>
      <c r="L326" s="158">
        <v>237.32835013100001</v>
      </c>
      <c r="M326" s="159">
        <f t="shared" si="24"/>
        <v>4.9951108383012865E-3</v>
      </c>
      <c r="N326" s="159">
        <f t="shared" si="26"/>
        <v>1.3484525706598971E-2</v>
      </c>
      <c r="O326" s="159">
        <f t="shared" si="28"/>
        <v>2.8066019460333047E-2</v>
      </c>
      <c r="P326" s="163">
        <v>405.91210679631598</v>
      </c>
      <c r="Q326" s="162">
        <f t="shared" si="25"/>
        <v>-1.6046761773763518E-2</v>
      </c>
      <c r="R326" s="162">
        <f t="shared" si="27"/>
        <v>-2.0735460949044437E-2</v>
      </c>
      <c r="S326" s="162">
        <f t="shared" si="29"/>
        <v>0.14813757051571508</v>
      </c>
    </row>
    <row r="327" spans="11:19" ht="15" x14ac:dyDescent="0.25">
      <c r="K327" s="41">
        <v>44849</v>
      </c>
      <c r="L327" s="158">
        <v>232.59159184553999</v>
      </c>
      <c r="M327" s="159">
        <f t="shared" si="24"/>
        <v>-1.9958670267776424E-2</v>
      </c>
      <c r="N327" s="159">
        <f t="shared" si="26"/>
        <v>-1.802274847785057E-2</v>
      </c>
      <c r="O327" s="159">
        <f t="shared" si="28"/>
        <v>-1.6769044494320262E-3</v>
      </c>
      <c r="P327" s="163">
        <v>398.23504441102102</v>
      </c>
      <c r="Q327" s="162">
        <f t="shared" si="25"/>
        <v>-1.8913115072833442E-2</v>
      </c>
      <c r="R327" s="162">
        <f t="shared" si="27"/>
        <v>-3.9994635626868114E-2</v>
      </c>
      <c r="S327" s="162">
        <f t="shared" si="29"/>
        <v>0.10433515015403416</v>
      </c>
    </row>
    <row r="328" spans="11:19" ht="15" x14ac:dyDescent="0.25">
      <c r="K328" s="41">
        <v>44880</v>
      </c>
      <c r="L328" s="158">
        <v>234.62772476431601</v>
      </c>
      <c r="M328" s="159">
        <f t="shared" ref="M328:M331" si="30">L328/L327-1</f>
        <v>8.7541123160126411E-3</v>
      </c>
      <c r="N328" s="159">
        <f t="shared" si="26"/>
        <v>-6.4410083114976313E-3</v>
      </c>
      <c r="O328" s="159">
        <f t="shared" si="28"/>
        <v>-4.6770050041690103E-3</v>
      </c>
      <c r="P328" s="163">
        <v>383.156695401327</v>
      </c>
      <c r="Q328" s="162">
        <f t="shared" ref="Q328:Q331" si="31">P328/P327-1</f>
        <v>-3.7862938536698865E-2</v>
      </c>
      <c r="R328" s="162">
        <f t="shared" si="27"/>
        <v>-7.1207128647237661E-2</v>
      </c>
      <c r="S328" s="162">
        <f t="shared" si="29"/>
        <v>3.5261591296019024E-2</v>
      </c>
    </row>
    <row r="329" spans="11:19" ht="15" x14ac:dyDescent="0.25">
      <c r="K329" s="41">
        <v>44910</v>
      </c>
      <c r="L329" s="158">
        <v>236.40520045398401</v>
      </c>
      <c r="M329" s="159">
        <f t="shared" si="30"/>
        <v>7.5757274271550656E-3</v>
      </c>
      <c r="N329" s="159">
        <f t="shared" si="26"/>
        <v>-3.8897572772340627E-3</v>
      </c>
      <c r="O329" s="159">
        <f t="shared" si="28"/>
        <v>-1.086713948224094E-2</v>
      </c>
      <c r="P329" s="163">
        <v>371.17182579437599</v>
      </c>
      <c r="Q329" s="162">
        <f t="shared" si="31"/>
        <v>-3.1279290563871798E-2</v>
      </c>
      <c r="R329" s="162">
        <f t="shared" si="27"/>
        <v>-8.558572267314124E-2</v>
      </c>
      <c r="S329" s="162">
        <f t="shared" si="29"/>
        <v>-1.7820377840466417E-2</v>
      </c>
    </row>
    <row r="330" spans="11:19" ht="15" x14ac:dyDescent="0.25">
      <c r="K330" s="41">
        <v>44941</v>
      </c>
      <c r="L330" s="158">
        <v>241.79285496966699</v>
      </c>
      <c r="M330" s="159">
        <f t="shared" si="30"/>
        <v>2.2789915388226278E-2</v>
      </c>
      <c r="N330" s="159">
        <f t="shared" ref="N330:N350" si="32">L330/L327-1</f>
        <v>3.9559740965345869E-2</v>
      </c>
      <c r="O330" s="159">
        <f t="shared" si="28"/>
        <v>1.130469964538694E-4</v>
      </c>
      <c r="P330" s="163">
        <v>358.425961983386</v>
      </c>
      <c r="Q330" s="162">
        <f t="shared" si="31"/>
        <v>-3.4339523975753017E-2</v>
      </c>
      <c r="R330" s="162">
        <f t="shared" ref="R330:R350" si="33">P330/P327-1</f>
        <v>-9.9963785172426434E-2</v>
      </c>
      <c r="S330" s="162">
        <f t="shared" si="29"/>
        <v>-6.6692436111460918E-2</v>
      </c>
    </row>
    <row r="331" spans="11:19" ht="15" x14ac:dyDescent="0.25">
      <c r="K331" s="41">
        <v>44972</v>
      </c>
      <c r="L331" s="158">
        <v>240.37391728731799</v>
      </c>
      <c r="M331" s="159">
        <f t="shared" si="30"/>
        <v>-5.8684020358128475E-3</v>
      </c>
      <c r="N331" s="159">
        <f t="shared" si="32"/>
        <v>2.4490679985811781E-2</v>
      </c>
      <c r="O331" s="159">
        <f t="shared" si="28"/>
        <v>8.6832590551151334E-3</v>
      </c>
      <c r="P331" s="163">
        <v>354.86505135198399</v>
      </c>
      <c r="Q331" s="162">
        <f t="shared" si="31"/>
        <v>-9.934856871687936E-3</v>
      </c>
      <c r="R331" s="162">
        <f t="shared" si="33"/>
        <v>-7.3838313120718646E-2</v>
      </c>
      <c r="S331" s="162">
        <f t="shared" si="29"/>
        <v>-7.8032802379889965E-2</v>
      </c>
    </row>
    <row r="332" spans="11:19" ht="15" x14ac:dyDescent="0.25">
      <c r="K332" s="41">
        <v>45000</v>
      </c>
      <c r="L332" s="158">
        <v>235.60436584707099</v>
      </c>
      <c r="M332" s="159">
        <f>L332/L331-1</f>
        <v>-1.9842217051136979E-2</v>
      </c>
      <c r="N332" s="159">
        <f t="shared" si="32"/>
        <v>-3.3875507195912924E-3</v>
      </c>
      <c r="O332" s="159">
        <f t="shared" si="28"/>
        <v>6.5370632538996887E-3</v>
      </c>
      <c r="P332" s="163">
        <v>346.95187169451498</v>
      </c>
      <c r="Q332" s="162">
        <f>P332/P331-1</f>
        <v>-2.2299123645230678E-2</v>
      </c>
      <c r="R332" s="162">
        <f t="shared" si="33"/>
        <v>-6.5252673874224842E-2</v>
      </c>
      <c r="S332" s="162">
        <f t="shared" si="29"/>
        <v>-0.10837692973391655</v>
      </c>
    </row>
    <row r="333" spans="11:19" ht="15" x14ac:dyDescent="0.25">
      <c r="K333" s="41">
        <v>45031</v>
      </c>
      <c r="L333" s="158">
        <v>232.66531648711199</v>
      </c>
      <c r="M333" s="159">
        <f t="shared" ref="M333:M335" si="34">L333/L332-1</f>
        <v>-1.2474511452248316E-2</v>
      </c>
      <c r="N333" s="159">
        <f t="shared" si="32"/>
        <v>-3.7749413578412216E-2</v>
      </c>
      <c r="O333" s="159">
        <f t="shared" si="28"/>
        <v>3.7304291555675384E-3</v>
      </c>
      <c r="P333" s="163">
        <v>344.47769483163802</v>
      </c>
      <c r="Q333" s="162">
        <f t="shared" ref="Q333:Q337" si="35">P333/P332-1</f>
        <v>-7.1311817711000591E-3</v>
      </c>
      <c r="R333" s="162">
        <f t="shared" si="33"/>
        <v>-3.8915337144005524E-2</v>
      </c>
      <c r="S333" s="162">
        <f t="shared" si="29"/>
        <v>-0.13132188164323877</v>
      </c>
    </row>
    <row r="334" spans="11:19" ht="15" x14ac:dyDescent="0.25">
      <c r="K334" s="41">
        <v>45061</v>
      </c>
      <c r="L334" s="158">
        <v>234.38466390468801</v>
      </c>
      <c r="M334" s="159">
        <f t="shared" si="34"/>
        <v>7.3897882311619867E-3</v>
      </c>
      <c r="N334" s="159">
        <f t="shared" si="32"/>
        <v>-2.4916402953449657E-2</v>
      </c>
      <c r="O334" s="159">
        <f t="shared" si="28"/>
        <v>4.5097550330863712E-3</v>
      </c>
      <c r="P334" s="163">
        <v>335.97779793466202</v>
      </c>
      <c r="Q334" s="162">
        <f t="shared" si="35"/>
        <v>-2.4674738087556825E-2</v>
      </c>
      <c r="R334" s="162">
        <f t="shared" si="33"/>
        <v>-5.3223763076595709E-2</v>
      </c>
      <c r="S334" s="162">
        <f t="shared" si="29"/>
        <v>-0.17579265983622738</v>
      </c>
    </row>
    <row r="335" spans="11:19" ht="15" x14ac:dyDescent="0.25">
      <c r="K335" s="41">
        <v>45092</v>
      </c>
      <c r="L335" s="158">
        <v>241.33864774351801</v>
      </c>
      <c r="M335" s="159">
        <f t="shared" si="34"/>
        <v>2.9669107709443976E-2</v>
      </c>
      <c r="N335" s="159">
        <f t="shared" si="32"/>
        <v>2.4338606272555685E-2</v>
      </c>
      <c r="O335" s="159">
        <f t="shared" si="28"/>
        <v>3.0610059051105365E-2</v>
      </c>
      <c r="P335" s="163">
        <v>337.85038371143798</v>
      </c>
      <c r="Q335" s="162">
        <f t="shared" si="35"/>
        <v>5.5735402407159906E-3</v>
      </c>
      <c r="R335" s="162">
        <f t="shared" si="33"/>
        <v>-2.6232710429332062E-2</v>
      </c>
      <c r="S335" s="162">
        <f t="shared" si="29"/>
        <v>-0.18493463305496927</v>
      </c>
    </row>
    <row r="336" spans="11:19" ht="15" x14ac:dyDescent="0.25">
      <c r="K336" s="41">
        <v>45122</v>
      </c>
      <c r="L336" s="158">
        <v>243.341855310228</v>
      </c>
      <c r="M336" s="159">
        <f>L336/L335-1</f>
        <v>8.3004010565224107E-3</v>
      </c>
      <c r="N336" s="159">
        <f t="shared" si="32"/>
        <v>4.5887968968969295E-2</v>
      </c>
      <c r="O336" s="159">
        <f t="shared" si="28"/>
        <v>2.7363733838344784E-2</v>
      </c>
      <c r="P336" s="163">
        <v>336.61927251069602</v>
      </c>
      <c r="Q336" s="162">
        <f t="shared" si="35"/>
        <v>-3.6439538331070054E-3</v>
      </c>
      <c r="R336" s="162">
        <f t="shared" si="33"/>
        <v>-2.2812572305393464E-2</v>
      </c>
      <c r="S336" s="162">
        <f t="shared" si="29"/>
        <v>-0.18852870460059878</v>
      </c>
    </row>
    <row r="337" spans="11:19" ht="15" x14ac:dyDescent="0.25">
      <c r="K337" s="41">
        <v>45153</v>
      </c>
      <c r="L337" s="158">
        <v>243.788136935963</v>
      </c>
      <c r="M337" s="159">
        <f t="shared" ref="M337:M350" si="36">L337/L336-1</f>
        <v>1.8339698493958778E-3</v>
      </c>
      <c r="N337" s="159">
        <f t="shared" si="32"/>
        <v>4.011983068610192E-2</v>
      </c>
      <c r="O337" s="159">
        <f t="shared" si="28"/>
        <v>3.2349845965655932E-2</v>
      </c>
      <c r="P337" s="163">
        <v>339.52005387325897</v>
      </c>
      <c r="Q337" s="162">
        <f t="shared" si="35"/>
        <v>8.6173953764658862E-3</v>
      </c>
      <c r="R337" s="162">
        <f t="shared" si="33"/>
        <v>1.0543125052822067E-2</v>
      </c>
      <c r="S337" s="162">
        <f t="shared" si="29"/>
        <v>-0.1769847440914728</v>
      </c>
    </row>
    <row r="338" spans="11:19" ht="15" x14ac:dyDescent="0.25">
      <c r="K338" s="41">
        <v>45184</v>
      </c>
      <c r="L338" s="158">
        <v>236.413868554549</v>
      </c>
      <c r="M338" s="159">
        <f t="shared" si="36"/>
        <v>-3.0248676059865143E-2</v>
      </c>
      <c r="N338" s="159">
        <f t="shared" si="32"/>
        <v>-2.0406094237350736E-2</v>
      </c>
      <c r="O338" s="159">
        <f t="shared" si="28"/>
        <v>-3.8532336147208968E-3</v>
      </c>
      <c r="P338" s="163">
        <v>336.16444320735098</v>
      </c>
      <c r="Q338" s="162">
        <f>P338/P337-1</f>
        <v>-9.8833945966579906E-3</v>
      </c>
      <c r="R338" s="162">
        <f t="shared" si="33"/>
        <v>-4.9901985771517721E-3</v>
      </c>
      <c r="S338" s="162">
        <f t="shared" si="29"/>
        <v>-0.17182947347752775</v>
      </c>
    </row>
    <row r="339" spans="11:19" ht="15" x14ac:dyDescent="0.25">
      <c r="K339" s="41">
        <v>45214</v>
      </c>
      <c r="L339" s="158">
        <v>230.53027386062999</v>
      </c>
      <c r="M339" s="159">
        <f t="shared" si="36"/>
        <v>-2.4886842425496103E-2</v>
      </c>
      <c r="N339" s="159">
        <f t="shared" si="32"/>
        <v>-5.2648490878254295E-2</v>
      </c>
      <c r="O339" s="159">
        <f t="shared" ref="O339:O350" si="37">L339/L327-1</f>
        <v>-8.8623925248290103E-3</v>
      </c>
      <c r="P339" s="163">
        <v>334.07392831196699</v>
      </c>
      <c r="Q339" s="162">
        <f t="shared" ref="Q339:Q342" si="38">P339/P338-1</f>
        <v>-6.218726988013179E-3</v>
      </c>
      <c r="R339" s="162">
        <f t="shared" si="33"/>
        <v>-7.5614927800907727E-3</v>
      </c>
      <c r="S339" s="162">
        <f t="shared" ref="S339:S350" si="39">P339/P327-1</f>
        <v>-0.16111368650126356</v>
      </c>
    </row>
    <row r="340" spans="11:19" ht="15" x14ac:dyDescent="0.25">
      <c r="K340" s="41">
        <v>45245</v>
      </c>
      <c r="L340" s="158">
        <v>221.06790572929799</v>
      </c>
      <c r="M340" s="159">
        <f t="shared" si="36"/>
        <v>-4.1046097646388113E-2</v>
      </c>
      <c r="N340" s="159">
        <f t="shared" si="32"/>
        <v>-9.3196623478988383E-2</v>
      </c>
      <c r="O340" s="159">
        <f t="shared" si="37"/>
        <v>-5.779291023104316E-2</v>
      </c>
      <c r="P340" s="163">
        <v>331.55219178558099</v>
      </c>
      <c r="Q340" s="162">
        <f t="shared" si="38"/>
        <v>-7.5484385720491209E-3</v>
      </c>
      <c r="R340" s="162">
        <f t="shared" si="33"/>
        <v>-2.3468016091480526E-2</v>
      </c>
      <c r="S340" s="162">
        <f t="shared" si="39"/>
        <v>-0.13468250518679903</v>
      </c>
    </row>
    <row r="341" spans="11:19" ht="15" x14ac:dyDescent="0.25">
      <c r="K341" s="41">
        <v>45275</v>
      </c>
      <c r="L341" s="158">
        <v>218.50412627406499</v>
      </c>
      <c r="M341" s="159">
        <f t="shared" si="36"/>
        <v>-1.1597248577423058E-2</v>
      </c>
      <c r="N341" s="159">
        <f t="shared" si="32"/>
        <v>-7.5755886869012468E-2</v>
      </c>
      <c r="O341" s="159">
        <f t="shared" si="37"/>
        <v>-7.5721998270522173E-2</v>
      </c>
      <c r="P341" s="163">
        <v>328.57116577257102</v>
      </c>
      <c r="Q341" s="162">
        <f t="shared" si="38"/>
        <v>-8.9911214187895494E-3</v>
      </c>
      <c r="R341" s="162">
        <f t="shared" si="33"/>
        <v>-2.2587985101375829E-2</v>
      </c>
      <c r="S341" s="162">
        <f t="shared" si="39"/>
        <v>-0.11477342045192063</v>
      </c>
    </row>
    <row r="342" spans="11:19" ht="15" x14ac:dyDescent="0.25">
      <c r="K342" s="41">
        <v>45306</v>
      </c>
      <c r="L342" s="158">
        <v>214.069158796935</v>
      </c>
      <c r="M342" s="159">
        <f t="shared" si="36"/>
        <v>-2.0296950692671567E-2</v>
      </c>
      <c r="N342" s="159">
        <f t="shared" si="32"/>
        <v>-7.1405437507295777E-2</v>
      </c>
      <c r="O342" s="159">
        <f t="shared" si="37"/>
        <v>-0.11465887267930208</v>
      </c>
      <c r="P342" s="163">
        <v>319.55383656069603</v>
      </c>
      <c r="Q342" s="162">
        <f t="shared" si="38"/>
        <v>-2.7444067377831227E-2</v>
      </c>
      <c r="R342" s="162">
        <f t="shared" si="33"/>
        <v>-4.346370824158341E-2</v>
      </c>
      <c r="S342" s="162">
        <f t="shared" si="39"/>
        <v>-0.10845231524967436</v>
      </c>
    </row>
    <row r="343" spans="11:19" ht="15" x14ac:dyDescent="0.25">
      <c r="K343" s="41">
        <v>45337</v>
      </c>
      <c r="L343" s="158">
        <v>214.90761934938001</v>
      </c>
      <c r="M343" s="159">
        <f t="shared" si="36"/>
        <v>3.9167741731558348E-3</v>
      </c>
      <c r="N343" s="159">
        <f t="shared" si="32"/>
        <v>-2.7866036725662791E-2</v>
      </c>
      <c r="O343" s="159">
        <f t="shared" si="37"/>
        <v>-0.10594451438546981</v>
      </c>
      <c r="P343" s="163">
        <v>310.24081307038</v>
      </c>
      <c r="Q343" s="162">
        <f>P343/P342-1</f>
        <v>-2.9143832508946033E-2</v>
      </c>
      <c r="R343" s="162">
        <f t="shared" si="33"/>
        <v>-6.4277598650240075E-2</v>
      </c>
      <c r="S343" s="162">
        <f t="shared" si="39"/>
        <v>-0.12574988185393898</v>
      </c>
    </row>
    <row r="344" spans="11:19" ht="15" x14ac:dyDescent="0.25">
      <c r="K344" s="41">
        <v>45366</v>
      </c>
      <c r="L344" s="158">
        <v>211.84707725589999</v>
      </c>
      <c r="M344" s="159">
        <f t="shared" si="36"/>
        <v>-1.4241198626394169E-2</v>
      </c>
      <c r="N344" s="159">
        <f t="shared" si="32"/>
        <v>-3.0466468215868847E-2</v>
      </c>
      <c r="O344" s="159">
        <f t="shared" si="37"/>
        <v>-0.10083551934938118</v>
      </c>
      <c r="P344" s="163">
        <v>303.06412858238502</v>
      </c>
      <c r="Q344" s="162">
        <f t="shared" ref="Q344:Q346" si="40">P344/P343-1</f>
        <v>-2.313262532085647E-2</v>
      </c>
      <c r="R344" s="162">
        <f t="shared" si="33"/>
        <v>-7.7630175277891955E-2</v>
      </c>
      <c r="S344" s="162">
        <f t="shared" si="39"/>
        <v>-0.12649519052248359</v>
      </c>
    </row>
    <row r="345" spans="11:19" ht="15" x14ac:dyDescent="0.25">
      <c r="K345" s="41">
        <v>45397</v>
      </c>
      <c r="L345" s="158">
        <v>213.559146643411</v>
      </c>
      <c r="M345" s="159">
        <f t="shared" si="36"/>
        <v>8.0816285487050887E-3</v>
      </c>
      <c r="N345" s="159">
        <f t="shared" si="32"/>
        <v>-2.3824644165943987E-3</v>
      </c>
      <c r="O345" s="159">
        <f t="shared" si="37"/>
        <v>-8.2118685037266159E-2</v>
      </c>
      <c r="P345" s="163">
        <v>305.985073848068</v>
      </c>
      <c r="Q345" s="162">
        <f t="shared" si="40"/>
        <v>9.6380435366798523E-3</v>
      </c>
      <c r="R345" s="162">
        <f t="shared" si="33"/>
        <v>-4.246158599961225E-2</v>
      </c>
      <c r="S345" s="162">
        <f t="shared" si="39"/>
        <v>-0.11174198376583755</v>
      </c>
    </row>
    <row r="346" spans="11:19" ht="15" x14ac:dyDescent="0.25">
      <c r="K346" s="41">
        <v>45427</v>
      </c>
      <c r="L346" s="158">
        <v>211.40819270137601</v>
      </c>
      <c r="M346" s="159">
        <f t="shared" si="36"/>
        <v>-1.0071935460701842E-2</v>
      </c>
      <c r="N346" s="159">
        <f t="shared" si="32"/>
        <v>-1.6283399623514105E-2</v>
      </c>
      <c r="O346" s="159">
        <f t="shared" si="37"/>
        <v>-9.8028901808419167E-2</v>
      </c>
      <c r="P346" s="163">
        <v>308.66751966230203</v>
      </c>
      <c r="Q346" s="162">
        <f t="shared" si="40"/>
        <v>8.7665904107661063E-3</v>
      </c>
      <c r="R346" s="162">
        <f t="shared" si="33"/>
        <v>-5.0712006344602045E-3</v>
      </c>
      <c r="S346" s="162">
        <f t="shared" si="39"/>
        <v>-8.1285961275545549E-2</v>
      </c>
    </row>
    <row r="347" spans="11:19" ht="15" x14ac:dyDescent="0.25">
      <c r="K347" s="41">
        <v>45458</v>
      </c>
      <c r="L347" s="158">
        <v>209.338746871658</v>
      </c>
      <c r="M347" s="159">
        <f t="shared" si="36"/>
        <v>-9.7888629729747656E-3</v>
      </c>
      <c r="N347" s="159">
        <f t="shared" si="32"/>
        <v>-1.1840287894140045E-2</v>
      </c>
      <c r="O347" s="159">
        <f t="shared" si="37"/>
        <v>-0.13259335448778931</v>
      </c>
      <c r="P347" s="163">
        <v>310.538813102826</v>
      </c>
      <c r="Q347" s="162">
        <f>P347/P346-1</f>
        <v>6.0624889932419102E-3</v>
      </c>
      <c r="R347" s="162">
        <f t="shared" si="33"/>
        <v>2.4663705848015027E-2</v>
      </c>
      <c r="S347" s="162">
        <f t="shared" si="39"/>
        <v>-8.083924697252709E-2</v>
      </c>
    </row>
    <row r="348" spans="11:19" ht="15" x14ac:dyDescent="0.25">
      <c r="K348" s="41">
        <v>45488</v>
      </c>
      <c r="L348" s="158">
        <v>207.00790587408801</v>
      </c>
      <c r="M348" s="159">
        <f t="shared" si="36"/>
        <v>-1.1134302810167251E-2</v>
      </c>
      <c r="N348" s="159">
        <f t="shared" si="32"/>
        <v>-3.0676470065980732E-2</v>
      </c>
      <c r="O348" s="159">
        <f t="shared" si="37"/>
        <v>-0.14931237123107777</v>
      </c>
      <c r="P348" s="163">
        <v>306.65666025286401</v>
      </c>
      <c r="Q348" s="162">
        <f t="shared" ref="Q348:Q350" si="41">P348/P347-1</f>
        <v>-1.2501345036945555E-2</v>
      </c>
      <c r="R348" s="162">
        <f t="shared" si="33"/>
        <v>2.1948338732675765E-3</v>
      </c>
      <c r="S348" s="162">
        <f t="shared" si="39"/>
        <v>-8.9010388604175761E-2</v>
      </c>
    </row>
    <row r="349" spans="11:19" ht="15" x14ac:dyDescent="0.25">
      <c r="K349" s="41">
        <v>45519</v>
      </c>
      <c r="L349" s="158">
        <v>208.39637563377599</v>
      </c>
      <c r="M349" s="159">
        <f t="shared" si="36"/>
        <v>6.7073272096791481E-3</v>
      </c>
      <c r="N349" s="159">
        <f t="shared" si="32"/>
        <v>-1.4246453882013732E-2</v>
      </c>
      <c r="O349" s="159">
        <f t="shared" si="37"/>
        <v>-0.14517425559342756</v>
      </c>
      <c r="P349" s="163">
        <v>304.00859478868</v>
      </c>
      <c r="Q349" s="162">
        <f t="shared" si="41"/>
        <v>-8.6352778446111556E-3</v>
      </c>
      <c r="R349" s="162">
        <f t="shared" si="33"/>
        <v>-1.5093667382687803E-2</v>
      </c>
      <c r="S349" s="162">
        <f t="shared" si="39"/>
        <v>-0.10459311218722656</v>
      </c>
    </row>
    <row r="350" spans="11:19" ht="15" x14ac:dyDescent="0.25">
      <c r="K350" s="41">
        <v>45550</v>
      </c>
      <c r="L350" s="158">
        <v>211.98914508301701</v>
      </c>
      <c r="M350" s="159">
        <f t="shared" si="36"/>
        <v>1.7240076456774611E-2</v>
      </c>
      <c r="N350" s="159">
        <f t="shared" si="32"/>
        <v>1.2660810533006162E-2</v>
      </c>
      <c r="O350" s="159">
        <f t="shared" si="37"/>
        <v>-0.10331341228357904</v>
      </c>
      <c r="P350" s="163">
        <v>306.20329856742501</v>
      </c>
      <c r="Q350" s="162">
        <f t="shared" si="41"/>
        <v>7.2192162207471711E-3</v>
      </c>
      <c r="R350" s="162">
        <f t="shared" si="33"/>
        <v>-1.3961264590669376E-2</v>
      </c>
      <c r="S350" s="162">
        <f t="shared" si="39"/>
        <v>-8.9126453571550135E-2</v>
      </c>
    </row>
    <row r="351" spans="11:19" ht="15" x14ac:dyDescent="0.25">
      <c r="K351" s="41">
        <v>45580</v>
      </c>
      <c r="L351" s="158">
        <v>214.887124484987</v>
      </c>
      <c r="M351" s="159">
        <f t="shared" ref="M351" si="42">L351/L350-1</f>
        <v>1.3670414118775343E-2</v>
      </c>
      <c r="N351" s="159">
        <f t="shared" ref="N351" si="43">L351/L348-1</f>
        <v>3.8062404320400756E-2</v>
      </c>
      <c r="O351" s="159">
        <f t="shared" ref="O351" si="44">L351/L339-1</f>
        <v>-6.7857245444042036E-2</v>
      </c>
      <c r="P351" s="163">
        <v>310.44993212063099</v>
      </c>
      <c r="Q351" s="162">
        <f>P351/P350-1</f>
        <v>1.3868673437137602E-2</v>
      </c>
      <c r="R351" s="162">
        <f t="shared" ref="R351" si="45">P351/P348-1</f>
        <v>1.2369768406918391E-2</v>
      </c>
      <c r="S351" s="162">
        <f t="shared" ref="S351" si="46">P351/P339-1</f>
        <v>-7.0714875329257354E-2</v>
      </c>
    </row>
    <row r="352" spans="11:19" x14ac:dyDescent="0.25">
      <c r="K352" s="41">
        <v>45611</v>
      </c>
      <c r="L352" s="16" t="s">
        <v>77</v>
      </c>
      <c r="M352" s="16"/>
      <c r="N352" s="16"/>
      <c r="O352" s="16"/>
      <c r="P352" s="16" t="s">
        <v>77</v>
      </c>
    </row>
    <row r="353" spans="11:16" x14ac:dyDescent="0.25">
      <c r="K353" s="68"/>
      <c r="L353" s="155" t="s">
        <v>123</v>
      </c>
      <c r="M353" s="155"/>
      <c r="N353" s="155"/>
      <c r="O353" s="155"/>
      <c r="P353" s="156" t="s">
        <v>124</v>
      </c>
    </row>
    <row r="354" spans="11:16" x14ac:dyDescent="0.25">
      <c r="K354" s="68" t="s">
        <v>103</v>
      </c>
      <c r="L354" s="157">
        <f>MIN($L$162:$L$197)</f>
        <v>104.627680046419</v>
      </c>
      <c r="M354" s="157"/>
      <c r="N354" s="157"/>
      <c r="O354" s="157"/>
      <c r="P354" s="157">
        <f>MIN($P$162:$P$197)</f>
        <v>117.501299523675</v>
      </c>
    </row>
    <row r="355" spans="11:16" x14ac:dyDescent="0.25">
      <c r="K355" s="68" t="s">
        <v>125</v>
      </c>
      <c r="L355" s="147">
        <f>L351/L354-1</f>
        <v>1.0538267157376557</v>
      </c>
      <c r="M355" s="147"/>
      <c r="N355" s="147"/>
      <c r="O355" s="147"/>
      <c r="P355" s="147">
        <f>P351/P354-1</f>
        <v>1.6420978608673118</v>
      </c>
    </row>
    <row r="356" spans="11:16" x14ac:dyDescent="0.25">
      <c r="K356" s="41">
        <v>45731</v>
      </c>
      <c r="L356" s="16" t="s">
        <v>77</v>
      </c>
      <c r="M356" s="16"/>
      <c r="N356" s="16"/>
      <c r="O356" s="16"/>
      <c r="P356" s="16" t="s">
        <v>77</v>
      </c>
    </row>
    <row r="357" spans="11:16" x14ac:dyDescent="0.25">
      <c r="K357" s="41">
        <v>45762</v>
      </c>
      <c r="L357" s="16" t="s">
        <v>77</v>
      </c>
      <c r="M357" s="16"/>
      <c r="N357" s="16"/>
      <c r="O357" s="16"/>
      <c r="P357" s="16" t="s">
        <v>77</v>
      </c>
    </row>
    <row r="358" spans="11:16" x14ac:dyDescent="0.25">
      <c r="K358" s="41">
        <v>45792</v>
      </c>
      <c r="L358" s="16" t="s">
        <v>77</v>
      </c>
      <c r="M358" s="16"/>
      <c r="N358" s="16"/>
      <c r="O358" s="16"/>
      <c r="P358" s="16" t="s">
        <v>77</v>
      </c>
    </row>
    <row r="359" spans="11:16" x14ac:dyDescent="0.25">
      <c r="K359" s="41">
        <v>45823</v>
      </c>
      <c r="L359" s="16" t="s">
        <v>77</v>
      </c>
      <c r="M359" s="16"/>
      <c r="N359" s="16"/>
      <c r="O359" s="16"/>
      <c r="P359" s="16" t="s">
        <v>77</v>
      </c>
    </row>
    <row r="360" spans="11:16" x14ac:dyDescent="0.25">
      <c r="K360" s="41">
        <v>45853</v>
      </c>
      <c r="L360" s="16" t="s">
        <v>77</v>
      </c>
      <c r="M360" s="16"/>
      <c r="N360" s="16"/>
      <c r="O360" s="16"/>
      <c r="P360" s="16" t="s">
        <v>77</v>
      </c>
    </row>
    <row r="361" spans="11:16" x14ac:dyDescent="0.25">
      <c r="K361" s="41">
        <v>45884</v>
      </c>
      <c r="L361" s="16" t="s">
        <v>77</v>
      </c>
      <c r="M361" s="16"/>
      <c r="N361" s="16"/>
      <c r="O361" s="16"/>
      <c r="P361" s="16" t="s">
        <v>77</v>
      </c>
    </row>
    <row r="362" spans="11:16" x14ac:dyDescent="0.25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6" x14ac:dyDescent="0.25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6" x14ac:dyDescent="0.25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52 K356:K364">
    <cfRule type="expression" dxfId="18" priority="2">
      <formula>$L6=""</formula>
    </cfRule>
  </conditionalFormatting>
  <conditionalFormatting sqref="K353:K355">
    <cfRule type="expression" dxfId="9" priority="1">
      <formula>$L353=""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D516-1721-4130-B74A-6AC79627E2A7}">
  <sheetPr codeName="Sheet1"/>
  <dimension ref="A1:AJ140"/>
  <sheetViews>
    <sheetView topLeftCell="H1" workbookViewId="0">
      <selection activeCell="I47" sqref="I47:N47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58.466348330556499</v>
      </c>
      <c r="R7" s="16">
        <v>67.951439689855107</v>
      </c>
      <c r="S7" s="16">
        <v>68.797426929591595</v>
      </c>
      <c r="T7" s="16">
        <v>62.423589395219601</v>
      </c>
      <c r="U7" s="62" t="s">
        <v>15</v>
      </c>
      <c r="V7" s="63" t="s">
        <v>15</v>
      </c>
      <c r="W7" s="61">
        <v>61.080174633398897</v>
      </c>
      <c r="X7" s="16">
        <v>69.081550305376993</v>
      </c>
      <c r="Y7" s="16">
        <v>78.649157765411303</v>
      </c>
      <c r="Z7" s="64">
        <v>66.948398998311006</v>
      </c>
      <c r="AA7" s="164"/>
      <c r="AF7" s="165"/>
      <c r="AG7" s="164"/>
      <c r="AJ7" s="165"/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62.212885446173502</v>
      </c>
      <c r="R8" s="16">
        <v>70.154507987870701</v>
      </c>
      <c r="S8" s="16">
        <v>67.929093746379095</v>
      </c>
      <c r="T8" s="16">
        <v>63.162721999035</v>
      </c>
      <c r="U8" s="62" t="s">
        <v>15</v>
      </c>
      <c r="V8" s="63" t="s">
        <v>15</v>
      </c>
      <c r="W8" s="61">
        <v>61.260694679194103</v>
      </c>
      <c r="X8" s="16">
        <v>68.4205657942925</v>
      </c>
      <c r="Y8" s="16">
        <v>73.038946347655298</v>
      </c>
      <c r="Z8" s="64">
        <v>66.424408990731905</v>
      </c>
      <c r="AA8" s="164"/>
      <c r="AF8" s="165"/>
      <c r="AG8" s="164"/>
      <c r="AJ8" s="165"/>
    </row>
    <row r="9" spans="1:36" x14ac:dyDescent="0.25">
      <c r="P9" s="25">
        <v>35338</v>
      </c>
      <c r="Q9" s="61">
        <v>65.758994799496193</v>
      </c>
      <c r="R9" s="16">
        <v>71.752192741062601</v>
      </c>
      <c r="S9" s="16">
        <v>69.821471626947798</v>
      </c>
      <c r="T9" s="16">
        <v>64.215290907061203</v>
      </c>
      <c r="U9" s="62" t="s">
        <v>15</v>
      </c>
      <c r="V9" s="63" t="s">
        <v>15</v>
      </c>
      <c r="W9" s="61">
        <v>64.498175301555605</v>
      </c>
      <c r="X9" s="16">
        <v>69.973957630338901</v>
      </c>
      <c r="Y9" s="16">
        <v>67.687418946306806</v>
      </c>
      <c r="Z9" s="64">
        <v>67.601059860185799</v>
      </c>
      <c r="AA9" s="164"/>
      <c r="AF9" s="165"/>
      <c r="AG9" s="164"/>
      <c r="AJ9" s="165"/>
    </row>
    <row r="10" spans="1:36" x14ac:dyDescent="0.25">
      <c r="P10" s="25">
        <v>35430</v>
      </c>
      <c r="Q10" s="61">
        <v>65.408791862259307</v>
      </c>
      <c r="R10" s="16">
        <v>70.532746218715502</v>
      </c>
      <c r="S10" s="16">
        <v>73.991393050456196</v>
      </c>
      <c r="T10" s="16">
        <v>65.196293906845895</v>
      </c>
      <c r="U10" s="62" t="s">
        <v>15</v>
      </c>
      <c r="V10" s="63" t="s">
        <v>15</v>
      </c>
      <c r="W10" s="61">
        <v>66.991858143423798</v>
      </c>
      <c r="X10" s="16">
        <v>72.569088392723302</v>
      </c>
      <c r="Y10" s="16">
        <v>70.616624803153101</v>
      </c>
      <c r="Z10" s="64">
        <v>68.359451903794294</v>
      </c>
      <c r="AA10" s="164"/>
      <c r="AF10" s="165"/>
      <c r="AG10" s="164"/>
      <c r="AJ10" s="165"/>
    </row>
    <row r="11" spans="1:36" x14ac:dyDescent="0.25">
      <c r="P11" s="25">
        <v>35520</v>
      </c>
      <c r="Q11" s="61">
        <v>65.848854055832206</v>
      </c>
      <c r="R11" s="16">
        <v>70.325574273711496</v>
      </c>
      <c r="S11" s="16">
        <v>76.193224526960506</v>
      </c>
      <c r="T11" s="16">
        <v>67.736329997166294</v>
      </c>
      <c r="U11" s="62" t="s">
        <v>15</v>
      </c>
      <c r="V11" s="63" t="s">
        <v>15</v>
      </c>
      <c r="W11" s="61">
        <v>67.805968691616499</v>
      </c>
      <c r="X11" s="16">
        <v>73.562577326989</v>
      </c>
      <c r="Y11" s="16">
        <v>79.078295016628601</v>
      </c>
      <c r="Z11" s="64">
        <v>70.113926587131303</v>
      </c>
      <c r="AA11" s="166">
        <f>IFERROR(Q11/Q7-1,"NULL")</f>
        <v>0.1262693145044147</v>
      </c>
      <c r="AB11" s="167">
        <f t="shared" ref="AB11:AJ26" si="0">IFERROR(R11/R7-1,"NULL")</f>
        <v>3.493869437781516E-2</v>
      </c>
      <c r="AC11" s="167">
        <f t="shared" si="0"/>
        <v>0.10750107856414304</v>
      </c>
      <c r="AD11" s="167">
        <f t="shared" si="0"/>
        <v>8.5107899968878575E-2</v>
      </c>
      <c r="AE11" s="167" t="str">
        <f t="shared" si="0"/>
        <v>NULL</v>
      </c>
      <c r="AF11" s="168" t="str">
        <f t="shared" si="0"/>
        <v>NULL</v>
      </c>
      <c r="AG11" s="166">
        <f t="shared" si="0"/>
        <v>0.11011419169289516</v>
      </c>
      <c r="AH11" s="167">
        <f t="shared" si="0"/>
        <v>6.4865756512462402E-2</v>
      </c>
      <c r="AI11" s="167">
        <f t="shared" si="0"/>
        <v>5.4563489732120107E-3</v>
      </c>
      <c r="AJ11" s="168">
        <f>IFERROR(Z11/Z7-1,"NULL")</f>
        <v>4.7283096178299289E-2</v>
      </c>
    </row>
    <row r="12" spans="1:36" x14ac:dyDescent="0.25">
      <c r="P12" s="25">
        <v>35611</v>
      </c>
      <c r="Q12" s="61">
        <v>69.611914354205993</v>
      </c>
      <c r="R12" s="16">
        <v>73.095704762855107</v>
      </c>
      <c r="S12" s="16">
        <v>77.255020581385196</v>
      </c>
      <c r="T12" s="16">
        <v>71.030842366639007</v>
      </c>
      <c r="U12" s="62" t="s">
        <v>15</v>
      </c>
      <c r="V12" s="63" t="s">
        <v>15</v>
      </c>
      <c r="W12" s="61">
        <v>68.168491299578804</v>
      </c>
      <c r="X12" s="16">
        <v>73.082984082899202</v>
      </c>
      <c r="Y12" s="16">
        <v>83.665218177911697</v>
      </c>
      <c r="Z12" s="64">
        <v>72.350165368546499</v>
      </c>
      <c r="AA12" s="166">
        <f t="shared" ref="AA12:AJ50" si="1">IFERROR(Q12/Q8-1,"NULL")</f>
        <v>0.11893081079536372</v>
      </c>
      <c r="AB12" s="167">
        <f t="shared" si="0"/>
        <v>4.1924558511520216E-2</v>
      </c>
      <c r="AC12" s="167">
        <f t="shared" si="0"/>
        <v>0.13728913961115841</v>
      </c>
      <c r="AD12" s="167">
        <f t="shared" si="0"/>
        <v>0.12456905146874786</v>
      </c>
      <c r="AE12" s="167" t="str">
        <f t="shared" si="0"/>
        <v>NULL</v>
      </c>
      <c r="AF12" s="168" t="str">
        <f t="shared" si="0"/>
        <v>NULL</v>
      </c>
      <c r="AG12" s="166">
        <f t="shared" si="0"/>
        <v>0.11276066418376396</v>
      </c>
      <c r="AH12" s="167">
        <f t="shared" si="0"/>
        <v>6.8143521388354777E-2</v>
      </c>
      <c r="AI12" s="167">
        <f t="shared" si="0"/>
        <v>0.1454877481347665</v>
      </c>
      <c r="AJ12" s="168">
        <f t="shared" si="0"/>
        <v>8.9210524682897807E-2</v>
      </c>
    </row>
    <row r="13" spans="1:36" x14ac:dyDescent="0.25">
      <c r="P13" s="25">
        <v>35703</v>
      </c>
      <c r="Q13" s="61">
        <v>74.655746174092698</v>
      </c>
      <c r="R13" s="16">
        <v>77.2389589707863</v>
      </c>
      <c r="S13" s="16">
        <v>79.562049096230098</v>
      </c>
      <c r="T13" s="16">
        <v>72.587035454917697</v>
      </c>
      <c r="U13" s="62" t="s">
        <v>15</v>
      </c>
      <c r="V13" s="63" t="s">
        <v>15</v>
      </c>
      <c r="W13" s="61">
        <v>73.885839473308806</v>
      </c>
      <c r="X13" s="16">
        <v>74.708698438558699</v>
      </c>
      <c r="Y13" s="16">
        <v>85.027967898171497</v>
      </c>
      <c r="Z13" s="64">
        <v>74.267216720894297</v>
      </c>
      <c r="AA13" s="166">
        <f t="shared" si="1"/>
        <v>0.13529329944478818</v>
      </c>
      <c r="AB13" s="167">
        <f t="shared" si="0"/>
        <v>7.6468272538014137E-2</v>
      </c>
      <c r="AC13" s="167">
        <f t="shared" si="0"/>
        <v>0.13950690586021541</v>
      </c>
      <c r="AD13" s="167">
        <f t="shared" si="0"/>
        <v>0.13036995440810073</v>
      </c>
      <c r="AE13" s="167" t="str">
        <f t="shared" si="0"/>
        <v>NULL</v>
      </c>
      <c r="AF13" s="168" t="str">
        <f t="shared" si="0"/>
        <v>NULL</v>
      </c>
      <c r="AG13" s="166">
        <f t="shared" si="0"/>
        <v>0.14554929853227616</v>
      </c>
      <c r="AH13" s="167">
        <f t="shared" si="0"/>
        <v>6.7664327823683701E-2</v>
      </c>
      <c r="AI13" s="167">
        <f t="shared" si="0"/>
        <v>0.25618570218521874</v>
      </c>
      <c r="AJ13" s="168">
        <f t="shared" si="0"/>
        <v>9.8610241828983369E-2</v>
      </c>
    </row>
    <row r="14" spans="1:36" x14ac:dyDescent="0.25">
      <c r="P14" s="25">
        <v>35795</v>
      </c>
      <c r="Q14" s="61">
        <v>77.334973517038904</v>
      </c>
      <c r="R14" s="16">
        <v>79.313072640419193</v>
      </c>
      <c r="S14" s="16">
        <v>81.959890831542793</v>
      </c>
      <c r="T14" s="16">
        <v>73.340617217494199</v>
      </c>
      <c r="U14" s="62" t="s">
        <v>15</v>
      </c>
      <c r="V14" s="63" t="s">
        <v>15</v>
      </c>
      <c r="W14" s="61">
        <v>81.911413795177396</v>
      </c>
      <c r="X14" s="16">
        <v>78.916961970579095</v>
      </c>
      <c r="Y14" s="16">
        <v>84.838963881734998</v>
      </c>
      <c r="Z14" s="64">
        <v>77.1152744629659</v>
      </c>
      <c r="AA14" s="166">
        <f t="shared" si="1"/>
        <v>0.18233300624011339</v>
      </c>
      <c r="AB14" s="167">
        <f t="shared" si="0"/>
        <v>0.12448581534705472</v>
      </c>
      <c r="AC14" s="167">
        <f t="shared" si="0"/>
        <v>0.10769492845813455</v>
      </c>
      <c r="AD14" s="167">
        <f t="shared" si="0"/>
        <v>0.12492003490697057</v>
      </c>
      <c r="AE14" s="167" t="str">
        <f t="shared" si="0"/>
        <v>NULL</v>
      </c>
      <c r="AF14" s="168" t="str">
        <f t="shared" si="0"/>
        <v>NULL</v>
      </c>
      <c r="AG14" s="166">
        <f t="shared" si="0"/>
        <v>0.22270699851035802</v>
      </c>
      <c r="AH14" s="167">
        <f t="shared" si="0"/>
        <v>8.7473519627295104E-2</v>
      </c>
      <c r="AI14" s="167">
        <f t="shared" si="0"/>
        <v>0.2014021360866125</v>
      </c>
      <c r="AJ14" s="168">
        <f t="shared" si="0"/>
        <v>0.12808503162801999</v>
      </c>
    </row>
    <row r="15" spans="1:36" x14ac:dyDescent="0.25">
      <c r="P15" s="25">
        <v>35885</v>
      </c>
      <c r="Q15" s="61">
        <v>77.876711736527398</v>
      </c>
      <c r="R15" s="16">
        <v>79.343196210156904</v>
      </c>
      <c r="S15" s="16">
        <v>83.202083740134796</v>
      </c>
      <c r="T15" s="16">
        <v>74.988503718531206</v>
      </c>
      <c r="U15" s="65">
        <v>75.209006831576403</v>
      </c>
      <c r="V15" s="66">
        <v>86.912573640469802</v>
      </c>
      <c r="W15" s="61">
        <v>82.945875033817003</v>
      </c>
      <c r="X15" s="16">
        <v>81.292019969012102</v>
      </c>
      <c r="Y15" s="16">
        <v>84.746273660256506</v>
      </c>
      <c r="Z15" s="64">
        <v>79.447893620012493</v>
      </c>
      <c r="AA15" s="166">
        <f>IFERROR(Q15/Q11-1,"NULL")</f>
        <v>0.18265857247108608</v>
      </c>
      <c r="AB15" s="167">
        <f t="shared" si="0"/>
        <v>0.12822677993852238</v>
      </c>
      <c r="AC15" s="167">
        <f t="shared" si="0"/>
        <v>9.1987958990950025E-2</v>
      </c>
      <c r="AD15" s="167">
        <f t="shared" si="0"/>
        <v>0.10706475714979402</v>
      </c>
      <c r="AE15" s="167" t="str">
        <f t="shared" si="0"/>
        <v>NULL</v>
      </c>
      <c r="AF15" s="168" t="str">
        <f t="shared" si="0"/>
        <v>NULL</v>
      </c>
      <c r="AG15" s="166">
        <f t="shared" si="0"/>
        <v>0.22328279699176967</v>
      </c>
      <c r="AH15" s="167">
        <f t="shared" si="0"/>
        <v>0.10507302656981921</v>
      </c>
      <c r="AI15" s="167">
        <f t="shared" si="0"/>
        <v>7.1675529200977861E-2</v>
      </c>
      <c r="AJ15" s="168">
        <f t="shared" si="0"/>
        <v>0.13312572105460063</v>
      </c>
    </row>
    <row r="16" spans="1:36" x14ac:dyDescent="0.25">
      <c r="P16" s="25">
        <v>35976</v>
      </c>
      <c r="Q16" s="61">
        <v>78.510246242301903</v>
      </c>
      <c r="R16" s="16">
        <v>79.517858217018897</v>
      </c>
      <c r="S16" s="16">
        <v>84.467371099634505</v>
      </c>
      <c r="T16" s="16">
        <v>77.573827440545699</v>
      </c>
      <c r="U16" s="65">
        <v>73.5218937034481</v>
      </c>
      <c r="V16" s="66">
        <v>84.934790984627995</v>
      </c>
      <c r="W16" s="61">
        <v>84.002834572475393</v>
      </c>
      <c r="X16" s="16">
        <v>81.660270540976398</v>
      </c>
      <c r="Y16" s="16">
        <v>88.225303618659694</v>
      </c>
      <c r="Z16" s="64">
        <v>80.509530394985305</v>
      </c>
      <c r="AA16" s="166">
        <f t="shared" si="1"/>
        <v>0.12782771412977634</v>
      </c>
      <c r="AB16" s="167">
        <f t="shared" si="0"/>
        <v>8.7859518900586853E-2</v>
      </c>
      <c r="AC16" s="167">
        <f t="shared" si="0"/>
        <v>9.3357693312001278E-2</v>
      </c>
      <c r="AD16" s="167">
        <f t="shared" si="0"/>
        <v>9.2114704766330213E-2</v>
      </c>
      <c r="AE16" s="167" t="str">
        <f t="shared" si="0"/>
        <v>NULL</v>
      </c>
      <c r="AF16" s="168" t="str">
        <f t="shared" si="0"/>
        <v>NULL</v>
      </c>
      <c r="AG16" s="166">
        <f t="shared" si="0"/>
        <v>0.23228243681248117</v>
      </c>
      <c r="AH16" s="167">
        <f t="shared" si="0"/>
        <v>0.11736365948533023</v>
      </c>
      <c r="AI16" s="167">
        <f t="shared" si="0"/>
        <v>5.450395684203091E-2</v>
      </c>
      <c r="AJ16" s="168">
        <f t="shared" si="0"/>
        <v>0.11277603838050121</v>
      </c>
    </row>
    <row r="17" spans="1:36" x14ac:dyDescent="0.25">
      <c r="P17" s="25">
        <v>36068</v>
      </c>
      <c r="Q17" s="61">
        <v>80.290268644009899</v>
      </c>
      <c r="R17" s="16">
        <v>81.333066305812395</v>
      </c>
      <c r="S17" s="16">
        <v>84.886916509843203</v>
      </c>
      <c r="T17" s="16">
        <v>80.265272234690499</v>
      </c>
      <c r="U17" s="65">
        <v>74.865986256102801</v>
      </c>
      <c r="V17" s="66">
        <v>85.3346058035699</v>
      </c>
      <c r="W17" s="61">
        <v>86.826796348127601</v>
      </c>
      <c r="X17" s="16">
        <v>82.043698944919498</v>
      </c>
      <c r="Y17" s="16">
        <v>91.152536689618799</v>
      </c>
      <c r="Z17" s="64">
        <v>82.425920165377406</v>
      </c>
      <c r="AA17" s="166">
        <f t="shared" si="1"/>
        <v>7.5473392989440224E-2</v>
      </c>
      <c r="AB17" s="167">
        <f t="shared" si="0"/>
        <v>5.3005729098117182E-2</v>
      </c>
      <c r="AC17" s="167">
        <f t="shared" si="0"/>
        <v>6.6927228170967412E-2</v>
      </c>
      <c r="AD17" s="167">
        <f t="shared" si="0"/>
        <v>0.10577972680178682</v>
      </c>
      <c r="AE17" s="167" t="str">
        <f t="shared" si="0"/>
        <v>NULL</v>
      </c>
      <c r="AF17" s="168" t="str">
        <f t="shared" si="0"/>
        <v>NULL</v>
      </c>
      <c r="AG17" s="166">
        <f t="shared" si="0"/>
        <v>0.17514799814237336</v>
      </c>
      <c r="AH17" s="167">
        <f t="shared" si="0"/>
        <v>9.8181345140060161E-2</v>
      </c>
      <c r="AI17" s="167">
        <f t="shared" si="0"/>
        <v>7.2030050145171165E-2</v>
      </c>
      <c r="AJ17" s="168">
        <f t="shared" si="0"/>
        <v>0.10985605499590156</v>
      </c>
    </row>
    <row r="18" spans="1:36" x14ac:dyDescent="0.25">
      <c r="P18" s="25">
        <v>36160</v>
      </c>
      <c r="Q18" s="61">
        <v>82.697460290895407</v>
      </c>
      <c r="R18" s="16">
        <v>84.156096883239101</v>
      </c>
      <c r="S18" s="16">
        <v>85.4081743472629</v>
      </c>
      <c r="T18" s="16">
        <v>82.471103070652205</v>
      </c>
      <c r="U18" s="65">
        <v>79.051507302968403</v>
      </c>
      <c r="V18" s="66">
        <v>82.239055336075594</v>
      </c>
      <c r="W18" s="61">
        <v>86.771177649005097</v>
      </c>
      <c r="X18" s="16">
        <v>82.151225212350496</v>
      </c>
      <c r="Y18" s="16">
        <v>92.508757466523093</v>
      </c>
      <c r="Z18" s="64">
        <v>83.036342706533503</v>
      </c>
      <c r="AA18" s="166">
        <f t="shared" si="1"/>
        <v>6.9341030713290452E-2</v>
      </c>
      <c r="AB18" s="167">
        <f t="shared" si="0"/>
        <v>6.106211853343102E-2</v>
      </c>
      <c r="AC18" s="167">
        <f t="shared" si="0"/>
        <v>4.2072817334610324E-2</v>
      </c>
      <c r="AD18" s="167">
        <f t="shared" si="0"/>
        <v>0.12449425979169537</v>
      </c>
      <c r="AE18" s="167" t="str">
        <f t="shared" si="0"/>
        <v>NULL</v>
      </c>
      <c r="AF18" s="168" t="str">
        <f t="shared" si="0"/>
        <v>NULL</v>
      </c>
      <c r="AG18" s="166">
        <f t="shared" si="0"/>
        <v>5.9329507679842131E-2</v>
      </c>
      <c r="AH18" s="167">
        <f t="shared" si="0"/>
        <v>4.0983118977351962E-2</v>
      </c>
      <c r="AI18" s="167">
        <f t="shared" si="0"/>
        <v>9.0404140195296856E-2</v>
      </c>
      <c r="AJ18" s="168">
        <f t="shared" si="0"/>
        <v>7.6782042011808604E-2</v>
      </c>
    </row>
    <row r="19" spans="1:36" x14ac:dyDescent="0.25">
      <c r="P19" s="25">
        <v>36250</v>
      </c>
      <c r="Q19" s="61">
        <v>85.533627745600299</v>
      </c>
      <c r="R19" s="16">
        <v>86.755726484318004</v>
      </c>
      <c r="S19" s="16">
        <v>87.7490955467498</v>
      </c>
      <c r="T19" s="16">
        <v>84.844395313275101</v>
      </c>
      <c r="U19" s="65">
        <v>82.099132341602399</v>
      </c>
      <c r="V19" s="66">
        <v>88.328831733564897</v>
      </c>
      <c r="W19" s="61">
        <v>85.304630694988901</v>
      </c>
      <c r="X19" s="16">
        <v>83.884720842586901</v>
      </c>
      <c r="Y19" s="16">
        <v>93.787303971397407</v>
      </c>
      <c r="Z19" s="64">
        <v>81.971169262590195</v>
      </c>
      <c r="AA19" s="166">
        <f t="shared" si="1"/>
        <v>9.8320997873893257E-2</v>
      </c>
      <c r="AB19" s="167">
        <f t="shared" si="0"/>
        <v>9.3423640944933384E-2</v>
      </c>
      <c r="AC19" s="167">
        <f t="shared" si="0"/>
        <v>5.4650215502014321E-2</v>
      </c>
      <c r="AD19" s="167">
        <f t="shared" si="0"/>
        <v>0.13143203432539363</v>
      </c>
      <c r="AE19" s="167">
        <f t="shared" si="0"/>
        <v>9.161303679299726E-2</v>
      </c>
      <c r="AF19" s="168">
        <f t="shared" si="0"/>
        <v>1.6295203717631379E-2</v>
      </c>
      <c r="AG19" s="166">
        <f t="shared" si="0"/>
        <v>2.84372870888423E-2</v>
      </c>
      <c r="AH19" s="167">
        <f t="shared" si="0"/>
        <v>3.1893670185131562E-2</v>
      </c>
      <c r="AI19" s="167">
        <f t="shared" si="0"/>
        <v>0.10668351445617463</v>
      </c>
      <c r="AJ19" s="168">
        <f t="shared" si="0"/>
        <v>3.1760132680749953E-2</v>
      </c>
    </row>
    <row r="20" spans="1:36" x14ac:dyDescent="0.25">
      <c r="P20" s="25">
        <v>36341</v>
      </c>
      <c r="Q20" s="61">
        <v>89.354261350191393</v>
      </c>
      <c r="R20" s="16">
        <v>87.660635833956604</v>
      </c>
      <c r="S20" s="16">
        <v>91.2141905557244</v>
      </c>
      <c r="T20" s="16">
        <v>86.990677393692096</v>
      </c>
      <c r="U20" s="65">
        <v>86.020565641554796</v>
      </c>
      <c r="V20" s="66">
        <v>89.547201186843907</v>
      </c>
      <c r="W20" s="61">
        <v>87.060179040394601</v>
      </c>
      <c r="X20" s="16">
        <v>87.246396363279004</v>
      </c>
      <c r="Y20" s="16">
        <v>93.290652026508198</v>
      </c>
      <c r="Z20" s="64">
        <v>85.353781534289098</v>
      </c>
      <c r="AA20" s="166">
        <f t="shared" si="1"/>
        <v>0.13812229138120635</v>
      </c>
      <c r="AB20" s="167">
        <f t="shared" si="0"/>
        <v>0.1024018729819729</v>
      </c>
      <c r="AC20" s="167">
        <f t="shared" si="0"/>
        <v>7.9874860176855744E-2</v>
      </c>
      <c r="AD20" s="167">
        <f t="shared" si="0"/>
        <v>0.12139210174157866</v>
      </c>
      <c r="AE20" s="167">
        <f t="shared" si="0"/>
        <v>0.16999932004635676</v>
      </c>
      <c r="AF20" s="168">
        <f t="shared" si="0"/>
        <v>5.4305310565262888E-2</v>
      </c>
      <c r="AG20" s="166">
        <f t="shared" si="0"/>
        <v>3.6395729780777986E-2</v>
      </c>
      <c r="AH20" s="167">
        <f t="shared" si="0"/>
        <v>6.8406898303129404E-2</v>
      </c>
      <c r="AI20" s="167">
        <f t="shared" si="0"/>
        <v>5.7413782668775948E-2</v>
      </c>
      <c r="AJ20" s="168">
        <f t="shared" si="0"/>
        <v>6.0169909270834987E-2</v>
      </c>
    </row>
    <row r="21" spans="1:36" x14ac:dyDescent="0.25">
      <c r="P21" s="25">
        <v>36433</v>
      </c>
      <c r="Q21" s="61">
        <v>90.640225961263695</v>
      </c>
      <c r="R21" s="16">
        <v>88.1384303753875</v>
      </c>
      <c r="S21" s="16">
        <v>93.873512876494601</v>
      </c>
      <c r="T21" s="16">
        <v>88.893653739515401</v>
      </c>
      <c r="U21" s="65">
        <v>89.596736450196204</v>
      </c>
      <c r="V21" s="66">
        <v>87.582658211336295</v>
      </c>
      <c r="W21" s="61">
        <v>90.636361544151498</v>
      </c>
      <c r="X21" s="16">
        <v>89.931390550885297</v>
      </c>
      <c r="Y21" s="16">
        <v>93.325092721614496</v>
      </c>
      <c r="Z21" s="64">
        <v>91.735576193710997</v>
      </c>
      <c r="AA21" s="166">
        <f t="shared" si="1"/>
        <v>0.12890674663380852</v>
      </c>
      <c r="AB21" s="167">
        <f t="shared" si="0"/>
        <v>8.3672783760382563E-2</v>
      </c>
      <c r="AC21" s="167">
        <f t="shared" si="0"/>
        <v>0.10586550597122169</v>
      </c>
      <c r="AD21" s="167">
        <f t="shared" si="0"/>
        <v>0.10749831483279682</v>
      </c>
      <c r="AE21" s="167">
        <f t="shared" si="0"/>
        <v>0.19676158601186677</v>
      </c>
      <c r="AF21" s="168">
        <f t="shared" si="0"/>
        <v>2.6343971318519177E-2</v>
      </c>
      <c r="AG21" s="166">
        <f t="shared" si="0"/>
        <v>4.3875455000661701E-2</v>
      </c>
      <c r="AH21" s="167">
        <f t="shared" si="0"/>
        <v>9.6140126632530798E-2</v>
      </c>
      <c r="AI21" s="167">
        <f t="shared" si="0"/>
        <v>2.3834290420171378E-2</v>
      </c>
      <c r="AJ21" s="168">
        <f t="shared" si="0"/>
        <v>0.11294573369220418</v>
      </c>
    </row>
    <row r="22" spans="1:36" x14ac:dyDescent="0.25">
      <c r="P22" s="25">
        <v>36525</v>
      </c>
      <c r="Q22" s="61">
        <v>90.394101265518998</v>
      </c>
      <c r="R22" s="16">
        <v>90.825565022775507</v>
      </c>
      <c r="S22" s="16">
        <v>94.874947820736907</v>
      </c>
      <c r="T22" s="16">
        <v>91.4773585006741</v>
      </c>
      <c r="U22" s="65">
        <v>89.764802487924598</v>
      </c>
      <c r="V22" s="66">
        <v>91.705364581246798</v>
      </c>
      <c r="W22" s="61">
        <v>88.617071510673796</v>
      </c>
      <c r="X22" s="16">
        <v>91.4759860520236</v>
      </c>
      <c r="Y22" s="16">
        <v>94.714846088758705</v>
      </c>
      <c r="Z22" s="64">
        <v>94.384720394089996</v>
      </c>
      <c r="AA22" s="166">
        <f t="shared" si="1"/>
        <v>9.3069859068827476E-2</v>
      </c>
      <c r="AB22" s="167">
        <f t="shared" si="0"/>
        <v>7.925115810432426E-2</v>
      </c>
      <c r="AC22" s="167">
        <f t="shared" si="0"/>
        <v>0.11084153883190218</v>
      </c>
      <c r="AD22" s="167">
        <f t="shared" si="0"/>
        <v>0.10920498325706052</v>
      </c>
      <c r="AE22" s="167">
        <f t="shared" si="0"/>
        <v>0.13552297167335481</v>
      </c>
      <c r="AF22" s="168">
        <f t="shared" si="0"/>
        <v>0.11510722255364536</v>
      </c>
      <c r="AG22" s="166">
        <f t="shared" si="0"/>
        <v>2.1273122155094581E-2</v>
      </c>
      <c r="AH22" s="167">
        <f t="shared" si="0"/>
        <v>0.11350726438430803</v>
      </c>
      <c r="AI22" s="167">
        <f t="shared" si="0"/>
        <v>2.3847348971625104E-2</v>
      </c>
      <c r="AJ22" s="168">
        <f t="shared" si="0"/>
        <v>0.13666760020565749</v>
      </c>
    </row>
    <row r="23" spans="1:36" x14ac:dyDescent="0.25">
      <c r="P23" s="25">
        <v>36616</v>
      </c>
      <c r="Q23" s="61">
        <v>93.201352436557997</v>
      </c>
      <c r="R23" s="16">
        <v>94.569924169896495</v>
      </c>
      <c r="S23" s="16">
        <v>95.966674728712405</v>
      </c>
      <c r="T23" s="16">
        <v>95.964156504494497</v>
      </c>
      <c r="U23" s="65">
        <v>93.942069104898295</v>
      </c>
      <c r="V23" s="66">
        <v>90.692805959995397</v>
      </c>
      <c r="W23" s="61">
        <v>86.990108026992601</v>
      </c>
      <c r="X23" s="16">
        <v>91.454697598669597</v>
      </c>
      <c r="Y23" s="16">
        <v>95.219519960415198</v>
      </c>
      <c r="Z23" s="64">
        <v>94.472400808709594</v>
      </c>
      <c r="AA23" s="166">
        <f t="shared" si="1"/>
        <v>8.9645732246544485E-2</v>
      </c>
      <c r="AB23" s="167">
        <f t="shared" si="0"/>
        <v>9.0071261024953664E-2</v>
      </c>
      <c r="AC23" s="167">
        <f t="shared" si="0"/>
        <v>9.3648591256243252E-2</v>
      </c>
      <c r="AD23" s="167">
        <f t="shared" si="0"/>
        <v>0.13106064519832294</v>
      </c>
      <c r="AE23" s="167">
        <f t="shared" si="0"/>
        <v>0.14425166777669673</v>
      </c>
      <c r="AF23" s="168">
        <f t="shared" si="0"/>
        <v>2.676333627462868E-2</v>
      </c>
      <c r="AG23" s="166">
        <f t="shared" si="0"/>
        <v>1.9758333378526727E-2</v>
      </c>
      <c r="AH23" s="167">
        <f t="shared" si="0"/>
        <v>9.0242617249547408E-2</v>
      </c>
      <c r="AI23" s="167">
        <f t="shared" si="0"/>
        <v>1.5270894122882295E-2</v>
      </c>
      <c r="AJ23" s="168">
        <f t="shared" si="0"/>
        <v>0.15250766407970073</v>
      </c>
    </row>
    <row r="24" spans="1:36" x14ac:dyDescent="0.25">
      <c r="P24" s="25">
        <v>36707</v>
      </c>
      <c r="Q24" s="61">
        <v>98.774736715057998</v>
      </c>
      <c r="R24" s="16">
        <v>97.962273412936199</v>
      </c>
      <c r="S24" s="16">
        <v>97.857502298461895</v>
      </c>
      <c r="T24" s="16">
        <v>100.651212765721</v>
      </c>
      <c r="U24" s="65">
        <v>95.895652786405606</v>
      </c>
      <c r="V24" s="66">
        <v>94.472636561148406</v>
      </c>
      <c r="W24" s="61">
        <v>92.462764079309295</v>
      </c>
      <c r="X24" s="16">
        <v>93.900702993878198</v>
      </c>
      <c r="Y24" s="16">
        <v>95.526212562064401</v>
      </c>
      <c r="Z24" s="64">
        <v>95.133228239617907</v>
      </c>
      <c r="AA24" s="166">
        <f t="shared" si="1"/>
        <v>0.10542838385677533</v>
      </c>
      <c r="AB24" s="167">
        <f t="shared" si="0"/>
        <v>0.11751725824225767</v>
      </c>
      <c r="AC24" s="167">
        <f t="shared" si="0"/>
        <v>7.283199798477602E-2</v>
      </c>
      <c r="AD24" s="167">
        <f t="shared" si="0"/>
        <v>0.15703447520250546</v>
      </c>
      <c r="AE24" s="167">
        <f t="shared" si="0"/>
        <v>0.11479914217258247</v>
      </c>
      <c r="AF24" s="168">
        <f t="shared" si="0"/>
        <v>5.5003789163966976E-2</v>
      </c>
      <c r="AG24" s="166">
        <f t="shared" si="0"/>
        <v>6.2055753829864946E-2</v>
      </c>
      <c r="AH24" s="167">
        <f t="shared" si="0"/>
        <v>7.6270274853436959E-2</v>
      </c>
      <c r="AI24" s="167">
        <f t="shared" si="0"/>
        <v>2.3963392762234914E-2</v>
      </c>
      <c r="AJ24" s="168">
        <f t="shared" si="0"/>
        <v>0.11457543566948014</v>
      </c>
    </row>
    <row r="25" spans="1:36" x14ac:dyDescent="0.25">
      <c r="P25" s="25">
        <v>36799</v>
      </c>
      <c r="Q25" s="61">
        <v>101.326087589976</v>
      </c>
      <c r="R25" s="16">
        <v>99.504705590016997</v>
      </c>
      <c r="S25" s="16">
        <v>99.047048077042305</v>
      </c>
      <c r="T25" s="16">
        <v>100.605559166711</v>
      </c>
      <c r="U25" s="65">
        <v>97.490802488459394</v>
      </c>
      <c r="V25" s="66">
        <v>98.543813968809701</v>
      </c>
      <c r="W25" s="61">
        <v>98.436861687929195</v>
      </c>
      <c r="X25" s="16">
        <v>98.605165588093101</v>
      </c>
      <c r="Y25" s="16">
        <v>97.610910629327606</v>
      </c>
      <c r="Z25" s="64">
        <v>97.475417589678301</v>
      </c>
      <c r="AA25" s="166">
        <f t="shared" si="1"/>
        <v>0.11789314860356859</v>
      </c>
      <c r="AB25" s="167">
        <f t="shared" si="0"/>
        <v>0.12895935593837748</v>
      </c>
      <c r="AC25" s="167">
        <f t="shared" si="0"/>
        <v>5.5111767334778516E-2</v>
      </c>
      <c r="AD25" s="167">
        <f t="shared" si="0"/>
        <v>0.1317518735534815</v>
      </c>
      <c r="AE25" s="167">
        <f t="shared" si="0"/>
        <v>8.8106624761396635E-2</v>
      </c>
      <c r="AF25" s="168">
        <f t="shared" si="0"/>
        <v>0.12515212464805781</v>
      </c>
      <c r="AG25" s="166">
        <f t="shared" si="0"/>
        <v>8.6063694646191902E-2</v>
      </c>
      <c r="AH25" s="167">
        <f t="shared" si="0"/>
        <v>9.6448803738889977E-2</v>
      </c>
      <c r="AI25" s="167">
        <f t="shared" si="0"/>
        <v>4.592353227547874E-2</v>
      </c>
      <c r="AJ25" s="168">
        <f t="shared" si="0"/>
        <v>6.2569415641396509E-2</v>
      </c>
    </row>
    <row r="26" spans="1:36" x14ac:dyDescent="0.25">
      <c r="I26" s="108" t="s">
        <v>137</v>
      </c>
      <c r="J26" s="108"/>
      <c r="K26" s="108"/>
      <c r="L26" s="108"/>
      <c r="M26" s="108"/>
      <c r="N26" s="10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6">
        <f t="shared" si="1"/>
        <v>0.10626687582484085</v>
      </c>
      <c r="AB26" s="167">
        <f t="shared" si="0"/>
        <v>0.10101159266032544</v>
      </c>
      <c r="AC26" s="167">
        <f t="shared" si="0"/>
        <v>5.4019025011183164E-2</v>
      </c>
      <c r="AD26" s="167">
        <f t="shared" si="0"/>
        <v>9.3166676858767117E-2</v>
      </c>
      <c r="AE26" s="167">
        <f t="shared" si="0"/>
        <v>0.11402239216704424</v>
      </c>
      <c r="AF26" s="168">
        <f t="shared" si="0"/>
        <v>9.0448748081738861E-2</v>
      </c>
      <c r="AG26" s="166">
        <f t="shared" si="0"/>
        <v>0.12845074087056862</v>
      </c>
      <c r="AH26" s="167">
        <f t="shared" si="0"/>
        <v>9.3183078049890344E-2</v>
      </c>
      <c r="AI26" s="167">
        <f t="shared" si="0"/>
        <v>5.5800691544053205E-2</v>
      </c>
      <c r="AJ26" s="168">
        <f t="shared" si="0"/>
        <v>5.9493523765967726E-2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74</v>
      </c>
      <c r="J27" s="108"/>
      <c r="K27" s="108"/>
      <c r="L27" s="108"/>
      <c r="M27" s="108"/>
      <c r="N27" s="108"/>
      <c r="P27" s="25">
        <v>36981</v>
      </c>
      <c r="Q27" s="61">
        <v>100.24041863112301</v>
      </c>
      <c r="R27" s="16">
        <v>101.516850684735</v>
      </c>
      <c r="S27" s="16">
        <v>102.179107563258</v>
      </c>
      <c r="T27" s="16">
        <v>104.33118124289901</v>
      </c>
      <c r="U27" s="65">
        <v>99.990396361250603</v>
      </c>
      <c r="V27" s="66">
        <v>100.867808937397</v>
      </c>
      <c r="W27" s="61">
        <v>100.014120304068</v>
      </c>
      <c r="X27" s="16">
        <v>99.3567799816107</v>
      </c>
      <c r="Y27" s="16">
        <v>100.641453390583</v>
      </c>
      <c r="Z27" s="64">
        <v>101.861495391066</v>
      </c>
      <c r="AA27" s="166">
        <f t="shared" si="1"/>
        <v>7.5525365357294483E-2</v>
      </c>
      <c r="AB27" s="167">
        <f t="shared" si="1"/>
        <v>7.3458095433789561E-2</v>
      </c>
      <c r="AC27" s="167">
        <f t="shared" si="1"/>
        <v>6.4735314129696464E-2</v>
      </c>
      <c r="AD27" s="167">
        <f t="shared" si="1"/>
        <v>8.7189061449340688E-2</v>
      </c>
      <c r="AE27" s="167">
        <f t="shared" si="1"/>
        <v>6.4383585692567413E-2</v>
      </c>
      <c r="AF27" s="168">
        <f t="shared" si="1"/>
        <v>0.11219195248948188</v>
      </c>
      <c r="AG27" s="166">
        <f t="shared" si="1"/>
        <v>0.14971831363899568</v>
      </c>
      <c r="AH27" s="167">
        <f t="shared" si="1"/>
        <v>8.6404335593758042E-2</v>
      </c>
      <c r="AI27" s="167">
        <f t="shared" si="1"/>
        <v>5.6941406892429214E-2</v>
      </c>
      <c r="AJ27" s="168">
        <f t="shared" si="1"/>
        <v>7.8214319940043131E-2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P28" s="25">
        <v>37072</v>
      </c>
      <c r="Q28" s="61">
        <v>102.54141999777001</v>
      </c>
      <c r="R28" s="16">
        <v>102.77880684901</v>
      </c>
      <c r="S28" s="16">
        <v>105.213976432089</v>
      </c>
      <c r="T28" s="16">
        <v>110.34485023504899</v>
      </c>
      <c r="U28" s="65">
        <v>102.886634878016</v>
      </c>
      <c r="V28" s="66">
        <v>99.767704633841504</v>
      </c>
      <c r="W28" s="61">
        <v>100.329932771901</v>
      </c>
      <c r="X28" s="16">
        <v>100.666426916787</v>
      </c>
      <c r="Y28" s="16">
        <v>102.401793819305</v>
      </c>
      <c r="Z28" s="64">
        <v>103.751465278786</v>
      </c>
      <c r="AA28" s="166">
        <f t="shared" si="1"/>
        <v>3.8134075655174904E-2</v>
      </c>
      <c r="AB28" s="167">
        <f t="shared" si="1"/>
        <v>4.916722803860285E-2</v>
      </c>
      <c r="AC28" s="167">
        <f t="shared" si="1"/>
        <v>7.5175371952475478E-2</v>
      </c>
      <c r="AD28" s="167">
        <f t="shared" si="1"/>
        <v>9.6309196908448857E-2</v>
      </c>
      <c r="AE28" s="167">
        <f t="shared" si="1"/>
        <v>7.2901970928565873E-2</v>
      </c>
      <c r="AF28" s="168">
        <f t="shared" si="1"/>
        <v>5.604869584925587E-2</v>
      </c>
      <c r="AG28" s="166">
        <f t="shared" si="1"/>
        <v>8.5084723249714722E-2</v>
      </c>
      <c r="AH28" s="167">
        <f t="shared" si="1"/>
        <v>7.2051898518266544E-2</v>
      </c>
      <c r="AI28" s="167">
        <f t="shared" si="1"/>
        <v>7.1975859534611608E-2</v>
      </c>
      <c r="AJ28" s="168">
        <f t="shared" si="1"/>
        <v>9.0591239240413568E-2</v>
      </c>
    </row>
    <row r="29" spans="1:36" x14ac:dyDescent="0.25">
      <c r="P29" s="25">
        <v>37164</v>
      </c>
      <c r="Q29" s="61">
        <v>103.28760127089301</v>
      </c>
      <c r="R29" s="16">
        <v>102.52817721744</v>
      </c>
      <c r="S29" s="16">
        <v>107.45627440096</v>
      </c>
      <c r="T29" s="16">
        <v>112.90518263075001</v>
      </c>
      <c r="U29" s="65">
        <v>103.824993768727</v>
      </c>
      <c r="V29" s="66">
        <v>100.724003295931</v>
      </c>
      <c r="W29" s="61">
        <v>98.868667302229696</v>
      </c>
      <c r="X29" s="16">
        <v>102.26786237437901</v>
      </c>
      <c r="Y29" s="16">
        <v>104.09397644189799</v>
      </c>
      <c r="Z29" s="64">
        <v>104.808052575407</v>
      </c>
      <c r="AA29" s="166">
        <f t="shared" si="1"/>
        <v>1.9358427109654297E-2</v>
      </c>
      <c r="AB29" s="167">
        <f t="shared" si="1"/>
        <v>3.0385212533369232E-2</v>
      </c>
      <c r="AC29" s="167">
        <f t="shared" si="1"/>
        <v>8.4901332116194883E-2</v>
      </c>
      <c r="AD29" s="167">
        <f t="shared" si="1"/>
        <v>0.12225590281405418</v>
      </c>
      <c r="AE29" s="167">
        <f t="shared" si="1"/>
        <v>6.4972193464275074E-2</v>
      </c>
      <c r="AF29" s="168">
        <f t="shared" si="1"/>
        <v>2.2124060753436536E-2</v>
      </c>
      <c r="AG29" s="166">
        <f t="shared" si="1"/>
        <v>4.3866251615114482E-3</v>
      </c>
      <c r="AH29" s="167">
        <f t="shared" si="1"/>
        <v>3.7145080224155969E-2</v>
      </c>
      <c r="AI29" s="167">
        <f t="shared" si="1"/>
        <v>6.6417429883320001E-2</v>
      </c>
      <c r="AJ29" s="168">
        <f t="shared" si="1"/>
        <v>7.5225479069967571E-2</v>
      </c>
    </row>
    <row r="30" spans="1:36" x14ac:dyDescent="0.25">
      <c r="P30" s="25">
        <v>37256</v>
      </c>
      <c r="Q30" s="61">
        <v>102.560630181636</v>
      </c>
      <c r="R30" s="16">
        <v>102.579318275445</v>
      </c>
      <c r="S30" s="16">
        <v>108.510885080777</v>
      </c>
      <c r="T30" s="16">
        <v>113.744234646682</v>
      </c>
      <c r="U30" s="65">
        <v>105.89912194273001</v>
      </c>
      <c r="V30" s="66">
        <v>98.565895405296004</v>
      </c>
      <c r="W30" s="61">
        <v>98.447748950560594</v>
      </c>
      <c r="X30" s="16">
        <v>101.019744383434</v>
      </c>
      <c r="Y30" s="16">
        <v>103.410792206862</v>
      </c>
      <c r="Z30" s="64">
        <v>106.40487698366501</v>
      </c>
      <c r="AA30" s="166">
        <f t="shared" si="1"/>
        <v>2.5606301816359922E-2</v>
      </c>
      <c r="AB30" s="167">
        <f t="shared" si="1"/>
        <v>2.5793182754449973E-2</v>
      </c>
      <c r="AC30" s="167">
        <f t="shared" si="1"/>
        <v>8.5108850807769976E-2</v>
      </c>
      <c r="AD30" s="167">
        <f t="shared" si="1"/>
        <v>0.13744234646681996</v>
      </c>
      <c r="AE30" s="167">
        <f t="shared" si="1"/>
        <v>5.8991219427300123E-2</v>
      </c>
      <c r="AF30" s="168">
        <f t="shared" si="1"/>
        <v>-1.4341045947039999E-2</v>
      </c>
      <c r="AG30" s="166">
        <f t="shared" si="1"/>
        <v>-1.5522510494394015E-2</v>
      </c>
      <c r="AH30" s="167">
        <f t="shared" si="1"/>
        <v>1.0197443834339959E-2</v>
      </c>
      <c r="AI30" s="167">
        <f t="shared" si="1"/>
        <v>3.4107922068620011E-2</v>
      </c>
      <c r="AJ30" s="168">
        <f t="shared" si="1"/>
        <v>6.4048769836650088E-2</v>
      </c>
    </row>
    <row r="31" spans="1:36" x14ac:dyDescent="0.25">
      <c r="P31" s="25">
        <v>37346</v>
      </c>
      <c r="Q31" s="61">
        <v>103.626097189053</v>
      </c>
      <c r="R31" s="16">
        <v>103.93972000508001</v>
      </c>
      <c r="S31" s="16">
        <v>109.73285739398101</v>
      </c>
      <c r="T31" s="16">
        <v>117.29599788383</v>
      </c>
      <c r="U31" s="65">
        <v>109.42285231811</v>
      </c>
      <c r="V31" s="66">
        <v>100.015534800821</v>
      </c>
      <c r="W31" s="61">
        <v>99.483617474549803</v>
      </c>
      <c r="X31" s="16">
        <v>99.342686359301098</v>
      </c>
      <c r="Y31" s="16">
        <v>103.679588320839</v>
      </c>
      <c r="Z31" s="64">
        <v>109.53076607696801</v>
      </c>
      <c r="AA31" s="166">
        <f t="shared" si="1"/>
        <v>3.377558278551307E-2</v>
      </c>
      <c r="AB31" s="167">
        <f t="shared" si="1"/>
        <v>2.3866671434374265E-2</v>
      </c>
      <c r="AC31" s="167">
        <f t="shared" si="1"/>
        <v>7.392655906733725E-2</v>
      </c>
      <c r="AD31" s="167">
        <f t="shared" si="1"/>
        <v>0.1242659815261451</v>
      </c>
      <c r="AE31" s="167">
        <f t="shared" si="1"/>
        <v>9.4333619028584836E-2</v>
      </c>
      <c r="AF31" s="168">
        <f t="shared" si="1"/>
        <v>-8.4494165735765625E-3</v>
      </c>
      <c r="AG31" s="166">
        <f t="shared" si="1"/>
        <v>-5.3042793148141421E-3</v>
      </c>
      <c r="AH31" s="167">
        <f t="shared" si="1"/>
        <v>-1.4184862182742286E-4</v>
      </c>
      <c r="AI31" s="167">
        <f t="shared" si="1"/>
        <v>3.0187709218240322E-2</v>
      </c>
      <c r="AJ31" s="168">
        <f t="shared" si="1"/>
        <v>7.5291165287316719E-2</v>
      </c>
    </row>
    <row r="32" spans="1:36" x14ac:dyDescent="0.25">
      <c r="O32" s="67"/>
      <c r="P32" s="25">
        <v>37437</v>
      </c>
      <c r="Q32" s="61">
        <v>106.37949798712501</v>
      </c>
      <c r="R32" s="16">
        <v>107.010399660704</v>
      </c>
      <c r="S32" s="16">
        <v>112.243035889989</v>
      </c>
      <c r="T32" s="16">
        <v>122.7354275015</v>
      </c>
      <c r="U32" s="65">
        <v>112.3396366791</v>
      </c>
      <c r="V32" s="66">
        <v>100.903347907644</v>
      </c>
      <c r="W32" s="61">
        <v>98.640616986825904</v>
      </c>
      <c r="X32" s="16">
        <v>99.435995280403702</v>
      </c>
      <c r="Y32" s="16">
        <v>105.327318831551</v>
      </c>
      <c r="Z32" s="64">
        <v>111.265181938232</v>
      </c>
      <c r="AA32" s="166">
        <f t="shared" si="1"/>
        <v>3.7429538126529494E-2</v>
      </c>
      <c r="AB32" s="167">
        <f t="shared" si="1"/>
        <v>4.1171842147482263E-2</v>
      </c>
      <c r="AC32" s="167">
        <f t="shared" si="1"/>
        <v>6.680727880707904E-2</v>
      </c>
      <c r="AD32" s="167">
        <f t="shared" si="1"/>
        <v>0.11228958342919904</v>
      </c>
      <c r="AE32" s="167">
        <f t="shared" si="1"/>
        <v>9.1877840229604324E-2</v>
      </c>
      <c r="AF32" s="168">
        <f t="shared" si="1"/>
        <v>1.1382874628322215E-2</v>
      </c>
      <c r="AG32" s="166">
        <f t="shared" si="1"/>
        <v>-1.6837605073609874E-2</v>
      </c>
      <c r="AH32" s="167">
        <f t="shared" si="1"/>
        <v>-1.222285993522354E-2</v>
      </c>
      <c r="AI32" s="167">
        <f t="shared" si="1"/>
        <v>2.8569079731242786E-2</v>
      </c>
      <c r="AJ32" s="168">
        <f t="shared" si="1"/>
        <v>7.2420342587511621E-2</v>
      </c>
    </row>
    <row r="33" spans="9:36" x14ac:dyDescent="0.25">
      <c r="P33" s="25">
        <v>37529</v>
      </c>
      <c r="Q33" s="61">
        <v>108.602570031352</v>
      </c>
      <c r="R33" s="16">
        <v>110.637552557474</v>
      </c>
      <c r="S33" s="16">
        <v>116.599946361189</v>
      </c>
      <c r="T33" s="16">
        <v>127.839076813817</v>
      </c>
      <c r="U33" s="65">
        <v>117.318858910163</v>
      </c>
      <c r="V33" s="66">
        <v>101.89854842934</v>
      </c>
      <c r="W33" s="61">
        <v>98.5934744702014</v>
      </c>
      <c r="X33" s="16">
        <v>100.519017004511</v>
      </c>
      <c r="Y33" s="16">
        <v>109.282577771669</v>
      </c>
      <c r="Z33" s="64">
        <v>112.20069054298</v>
      </c>
      <c r="AA33" s="166">
        <f t="shared" si="1"/>
        <v>5.145795521496721E-2</v>
      </c>
      <c r="AB33" s="167">
        <f t="shared" si="1"/>
        <v>7.90941140291197E-2</v>
      </c>
      <c r="AC33" s="167">
        <f t="shared" si="1"/>
        <v>8.5092024744041428E-2</v>
      </c>
      <c r="AD33" s="167">
        <f t="shared" si="1"/>
        <v>0.1322693417175318</v>
      </c>
      <c r="AE33" s="167">
        <f t="shared" si="1"/>
        <v>0.12996740622488212</v>
      </c>
      <c r="AF33" s="168">
        <f t="shared" si="1"/>
        <v>1.1661025127825075E-2</v>
      </c>
      <c r="AG33" s="166">
        <f t="shared" si="1"/>
        <v>-2.7834180386701046E-3</v>
      </c>
      <c r="AH33" s="167">
        <f t="shared" si="1"/>
        <v>-1.7100634835466533E-2</v>
      </c>
      <c r="AI33" s="167">
        <f t="shared" si="1"/>
        <v>4.9845356159173404E-2</v>
      </c>
      <c r="AJ33" s="168">
        <f t="shared" si="1"/>
        <v>7.0535018883727041E-2</v>
      </c>
    </row>
    <row r="34" spans="9:36" x14ac:dyDescent="0.25">
      <c r="P34" s="25">
        <v>37621</v>
      </c>
      <c r="Q34" s="61">
        <v>109.759021331978</v>
      </c>
      <c r="R34" s="16">
        <v>111.964875804473</v>
      </c>
      <c r="S34" s="16">
        <v>120.872192395971</v>
      </c>
      <c r="T34" s="16">
        <v>131.53619605602799</v>
      </c>
      <c r="U34" s="65">
        <v>122.123560749406</v>
      </c>
      <c r="V34" s="66">
        <v>103.04273928495699</v>
      </c>
      <c r="W34" s="61">
        <v>101.792270211909</v>
      </c>
      <c r="X34" s="16">
        <v>102.85619285351</v>
      </c>
      <c r="Y34" s="16">
        <v>114.316730337747</v>
      </c>
      <c r="Z34" s="64">
        <v>115.438894054394</v>
      </c>
      <c r="AA34" s="166">
        <f t="shared" si="1"/>
        <v>7.0186689937391966E-2</v>
      </c>
      <c r="AB34" s="167">
        <f t="shared" si="1"/>
        <v>9.1495612242479263E-2</v>
      </c>
      <c r="AC34" s="167">
        <f t="shared" si="1"/>
        <v>0.11391767107965323</v>
      </c>
      <c r="AD34" s="167">
        <f t="shared" si="1"/>
        <v>0.15642077565172663</v>
      </c>
      <c r="AE34" s="167">
        <f t="shared" si="1"/>
        <v>0.15320654703303527</v>
      </c>
      <c r="AF34" s="168">
        <f t="shared" si="1"/>
        <v>4.5419806326037149E-2</v>
      </c>
      <c r="AG34" s="166">
        <f t="shared" si="1"/>
        <v>3.3972551906981563E-2</v>
      </c>
      <c r="AH34" s="167">
        <f t="shared" si="1"/>
        <v>1.8179104305644511E-2</v>
      </c>
      <c r="AI34" s="167">
        <f t="shared" si="1"/>
        <v>0.1054622820127793</v>
      </c>
      <c r="AJ34" s="168">
        <f t="shared" si="1"/>
        <v>8.4902283869148887E-2</v>
      </c>
    </row>
    <row r="35" spans="9:36" x14ac:dyDescent="0.25">
      <c r="P35" s="25">
        <v>37711</v>
      </c>
      <c r="Q35" s="61">
        <v>112.370481115776</v>
      </c>
      <c r="R35" s="16">
        <v>112.15899655381</v>
      </c>
      <c r="S35" s="16">
        <v>124.88289235014101</v>
      </c>
      <c r="T35" s="16">
        <v>135.845826603624</v>
      </c>
      <c r="U35" s="65">
        <v>128.617473126997</v>
      </c>
      <c r="V35" s="66">
        <v>104.321036289234</v>
      </c>
      <c r="W35" s="61">
        <v>105.784419709635</v>
      </c>
      <c r="X35" s="16">
        <v>105.585283401116</v>
      </c>
      <c r="Y35" s="16">
        <v>117.286446598488</v>
      </c>
      <c r="Z35" s="64">
        <v>119.166228197229</v>
      </c>
      <c r="AA35" s="166">
        <f t="shared" si="1"/>
        <v>8.438399364563498E-2</v>
      </c>
      <c r="AB35" s="167">
        <f t="shared" si="1"/>
        <v>7.9077339715060591E-2</v>
      </c>
      <c r="AC35" s="167">
        <f t="shared" si="1"/>
        <v>0.13806288577509518</v>
      </c>
      <c r="AD35" s="167">
        <f t="shared" si="1"/>
        <v>0.15814545299461757</v>
      </c>
      <c r="AE35" s="167">
        <f t="shared" si="1"/>
        <v>0.17541692984830193</v>
      </c>
      <c r="AF35" s="168">
        <f t="shared" si="1"/>
        <v>4.3048327412209764E-2</v>
      </c>
      <c r="AG35" s="166">
        <f t="shared" si="1"/>
        <v>6.3335073603421055E-2</v>
      </c>
      <c r="AH35" s="167">
        <f t="shared" si="1"/>
        <v>6.2839019867419132E-2</v>
      </c>
      <c r="AI35" s="167">
        <f t="shared" si="1"/>
        <v>0.1312395091263503</v>
      </c>
      <c r="AJ35" s="168">
        <f t="shared" si="1"/>
        <v>8.7970370932036523E-2</v>
      </c>
    </row>
    <row r="36" spans="9:36" x14ac:dyDescent="0.25">
      <c r="P36" s="25">
        <v>37802</v>
      </c>
      <c r="Q36" s="61">
        <v>116.02696017558701</v>
      </c>
      <c r="R36" s="16">
        <v>113.51741498880099</v>
      </c>
      <c r="S36" s="16">
        <v>128.706349456466</v>
      </c>
      <c r="T36" s="16">
        <v>140.90148132898699</v>
      </c>
      <c r="U36" s="65">
        <v>131.76403518707801</v>
      </c>
      <c r="V36" s="66">
        <v>106.469910323729</v>
      </c>
      <c r="W36" s="61">
        <v>103.470192554945</v>
      </c>
      <c r="X36" s="16">
        <v>107.92850721094599</v>
      </c>
      <c r="Y36" s="16">
        <v>121.349025964753</v>
      </c>
      <c r="Z36" s="64">
        <v>121.63484341383899</v>
      </c>
      <c r="AA36" s="166">
        <f t="shared" si="1"/>
        <v>9.0689111821430357E-2</v>
      </c>
      <c r="AB36" s="167">
        <f t="shared" si="1"/>
        <v>6.0807317314286013E-2</v>
      </c>
      <c r="AC36" s="167">
        <f t="shared" si="1"/>
        <v>0.14667559048040113</v>
      </c>
      <c r="AD36" s="167">
        <f t="shared" si="1"/>
        <v>0.14800986314456743</v>
      </c>
      <c r="AE36" s="167">
        <f t="shared" si="1"/>
        <v>0.172907791783804</v>
      </c>
      <c r="AF36" s="168">
        <f t="shared" si="1"/>
        <v>5.5167271765650616E-2</v>
      </c>
      <c r="AG36" s="166">
        <f t="shared" si="1"/>
        <v>4.8961327652321085E-2</v>
      </c>
      <c r="AH36" s="167">
        <f t="shared" si="1"/>
        <v>8.5406817788607592E-2</v>
      </c>
      <c r="AI36" s="167">
        <f t="shared" si="1"/>
        <v>0.15211350019101277</v>
      </c>
      <c r="AJ36" s="168">
        <f t="shared" si="1"/>
        <v>9.3197721829670233E-2</v>
      </c>
    </row>
    <row r="37" spans="9:36" x14ac:dyDescent="0.25">
      <c r="P37" s="25">
        <v>37894</v>
      </c>
      <c r="Q37" s="61">
        <v>118.431920871263</v>
      </c>
      <c r="R37" s="16">
        <v>116.65180635366499</v>
      </c>
      <c r="S37" s="16">
        <v>132.48329423437801</v>
      </c>
      <c r="T37" s="16">
        <v>143.879379865841</v>
      </c>
      <c r="U37" s="65">
        <v>134.903979483494</v>
      </c>
      <c r="V37" s="66">
        <v>108.553982636973</v>
      </c>
      <c r="W37" s="61">
        <v>98.669774371456896</v>
      </c>
      <c r="X37" s="16">
        <v>109.692258772923</v>
      </c>
      <c r="Y37" s="16">
        <v>125.349288546849</v>
      </c>
      <c r="Z37" s="64">
        <v>123.12104704631599</v>
      </c>
      <c r="AA37" s="166">
        <f t="shared" si="1"/>
        <v>9.0507534371179421E-2</v>
      </c>
      <c r="AB37" s="167">
        <f t="shared" si="1"/>
        <v>5.4359967815328369E-2</v>
      </c>
      <c r="AC37" s="167">
        <f t="shared" si="1"/>
        <v>0.136220884904934</v>
      </c>
      <c r="AD37" s="167">
        <f t="shared" si="1"/>
        <v>0.12547261331826465</v>
      </c>
      <c r="AE37" s="167">
        <f t="shared" si="1"/>
        <v>0.14989167757586874</v>
      </c>
      <c r="AF37" s="168">
        <f t="shared" si="1"/>
        <v>6.5314318115611947E-2</v>
      </c>
      <c r="AG37" s="166">
        <f t="shared" si="1"/>
        <v>7.7388388699661803E-4</v>
      </c>
      <c r="AH37" s="167">
        <f t="shared" si="1"/>
        <v>9.1258769154102692E-2</v>
      </c>
      <c r="AI37" s="167">
        <f t="shared" si="1"/>
        <v>0.14701987364124225</v>
      </c>
      <c r="AJ37" s="168">
        <f t="shared" si="1"/>
        <v>9.7328781583147173E-2</v>
      </c>
    </row>
    <row r="38" spans="9:36" x14ac:dyDescent="0.25">
      <c r="P38" s="25">
        <v>37986</v>
      </c>
      <c r="Q38" s="61">
        <v>120.77359748765301</v>
      </c>
      <c r="R38" s="16">
        <v>120.688958564641</v>
      </c>
      <c r="S38" s="16">
        <v>137.91244646154101</v>
      </c>
      <c r="T38" s="16">
        <v>146.86393246753701</v>
      </c>
      <c r="U38" s="65">
        <v>135.70879525964199</v>
      </c>
      <c r="V38" s="66">
        <v>112.70019001252599</v>
      </c>
      <c r="W38" s="61">
        <v>101.245232581012</v>
      </c>
      <c r="X38" s="16">
        <v>111.294572622098</v>
      </c>
      <c r="Y38" s="16">
        <v>128.097028509323</v>
      </c>
      <c r="Z38" s="64">
        <v>124.064405438585</v>
      </c>
      <c r="AA38" s="166">
        <f t="shared" si="1"/>
        <v>0.10035235392961672</v>
      </c>
      <c r="AB38" s="167">
        <f t="shared" si="1"/>
        <v>7.7918031860304771E-2</v>
      </c>
      <c r="AC38" s="167">
        <f t="shared" si="1"/>
        <v>0.14097745501088488</v>
      </c>
      <c r="AD38" s="167">
        <f t="shared" si="1"/>
        <v>0.11652865805074786</v>
      </c>
      <c r="AE38" s="167">
        <f t="shared" si="1"/>
        <v>0.11124171639666236</v>
      </c>
      <c r="AF38" s="168">
        <f t="shared" si="1"/>
        <v>9.3722767800864082E-2</v>
      </c>
      <c r="AG38" s="166">
        <f t="shared" si="1"/>
        <v>-5.3740586564989812E-3</v>
      </c>
      <c r="AH38" s="167">
        <f t="shared" si="1"/>
        <v>8.2040561044351756E-2</v>
      </c>
      <c r="AI38" s="167">
        <f t="shared" si="1"/>
        <v>0.12054489426755222</v>
      </c>
      <c r="AJ38" s="168">
        <f t="shared" si="1"/>
        <v>7.4719282914532448E-2</v>
      </c>
    </row>
    <row r="39" spans="9:36" x14ac:dyDescent="0.25">
      <c r="P39" s="25">
        <v>38077</v>
      </c>
      <c r="Q39" s="61">
        <v>125.087740408223</v>
      </c>
      <c r="R39" s="16">
        <v>126.874821623123</v>
      </c>
      <c r="S39" s="16">
        <v>145.148679494395</v>
      </c>
      <c r="T39" s="16">
        <v>153.95436360082601</v>
      </c>
      <c r="U39" s="65">
        <v>142.59945729097799</v>
      </c>
      <c r="V39" s="66">
        <v>115.784492453219</v>
      </c>
      <c r="W39" s="61">
        <v>107.933950744602</v>
      </c>
      <c r="X39" s="16">
        <v>114.05507561645101</v>
      </c>
      <c r="Y39" s="16">
        <v>133.944078727103</v>
      </c>
      <c r="Z39" s="64">
        <v>126.00045354042901</v>
      </c>
      <c r="AA39" s="166">
        <f t="shared" si="1"/>
        <v>0.1131725980539704</v>
      </c>
      <c r="AB39" s="167">
        <f t="shared" si="1"/>
        <v>0.13120503500807312</v>
      </c>
      <c r="AC39" s="167">
        <f t="shared" si="1"/>
        <v>0.16227832942428733</v>
      </c>
      <c r="AD39" s="167">
        <f t="shared" si="1"/>
        <v>0.1333021223393176</v>
      </c>
      <c r="AE39" s="167">
        <f t="shared" si="1"/>
        <v>0.10870983408432511</v>
      </c>
      <c r="AF39" s="168">
        <f t="shared" si="1"/>
        <v>0.10988633330100495</v>
      </c>
      <c r="AG39" s="166">
        <f t="shared" si="1"/>
        <v>2.0319920843420824E-2</v>
      </c>
      <c r="AH39" s="167">
        <f t="shared" si="1"/>
        <v>8.0217544931507678E-2</v>
      </c>
      <c r="AI39" s="167">
        <f t="shared" si="1"/>
        <v>0.14202520932056051</v>
      </c>
      <c r="AJ39" s="168">
        <f t="shared" si="1"/>
        <v>5.7350353758691242E-2</v>
      </c>
    </row>
    <row r="40" spans="9:36" x14ac:dyDescent="0.25">
      <c r="P40" s="25">
        <v>38168</v>
      </c>
      <c r="Q40" s="61">
        <v>129.866517177899</v>
      </c>
      <c r="R40" s="16">
        <v>133.83238612053299</v>
      </c>
      <c r="S40" s="16">
        <v>151.99997932997701</v>
      </c>
      <c r="T40" s="16">
        <v>162.85046811650099</v>
      </c>
      <c r="U40" s="65">
        <v>152.24335050141201</v>
      </c>
      <c r="V40" s="66">
        <v>120.880167106797</v>
      </c>
      <c r="W40" s="61">
        <v>112.939815597294</v>
      </c>
      <c r="X40" s="16">
        <v>118.01358186737799</v>
      </c>
      <c r="Y40" s="16">
        <v>141.620642565336</v>
      </c>
      <c r="Z40" s="64">
        <v>130.87960361787</v>
      </c>
      <c r="AA40" s="166">
        <f t="shared" si="1"/>
        <v>0.11927880366225385</v>
      </c>
      <c r="AB40" s="167">
        <f t="shared" si="1"/>
        <v>0.17895907102655717</v>
      </c>
      <c r="AC40" s="167">
        <f t="shared" si="1"/>
        <v>0.18098275626557103</v>
      </c>
      <c r="AD40" s="167">
        <f t="shared" si="1"/>
        <v>0.15577541542140305</v>
      </c>
      <c r="AE40" s="167">
        <f t="shared" si="1"/>
        <v>0.1554241662776763</v>
      </c>
      <c r="AF40" s="168">
        <f t="shared" si="1"/>
        <v>0.13534581497488496</v>
      </c>
      <c r="AG40" s="166">
        <f t="shared" si="1"/>
        <v>9.1520299793782733E-2</v>
      </c>
      <c r="AH40" s="167">
        <f t="shared" si="1"/>
        <v>9.3442176835826674E-2</v>
      </c>
      <c r="AI40" s="167">
        <f t="shared" si="1"/>
        <v>0.16705215752181712</v>
      </c>
      <c r="AJ40" s="168">
        <f t="shared" si="1"/>
        <v>7.6004210179952292E-2</v>
      </c>
    </row>
    <row r="41" spans="9:36" x14ac:dyDescent="0.25">
      <c r="P41" s="25">
        <v>38260</v>
      </c>
      <c r="Q41" s="61">
        <v>134.33923757001199</v>
      </c>
      <c r="R41" s="16">
        <v>135.08645236668499</v>
      </c>
      <c r="S41" s="16">
        <v>155.43397303472599</v>
      </c>
      <c r="T41" s="16">
        <v>166.95784742463701</v>
      </c>
      <c r="U41" s="65">
        <v>166.03374703756899</v>
      </c>
      <c r="V41" s="66">
        <v>127.529650731161</v>
      </c>
      <c r="W41" s="61">
        <v>116.169987405732</v>
      </c>
      <c r="X41" s="16">
        <v>122.623589381676</v>
      </c>
      <c r="Y41" s="16">
        <v>147.98721605773301</v>
      </c>
      <c r="Z41" s="64">
        <v>136.77141461408701</v>
      </c>
      <c r="AA41" s="166">
        <f t="shared" si="1"/>
        <v>0.13431612509300117</v>
      </c>
      <c r="AB41" s="167">
        <f t="shared" si="1"/>
        <v>0.1580313806468614</v>
      </c>
      <c r="AC41" s="167">
        <f t="shared" si="1"/>
        <v>0.17323451181509442</v>
      </c>
      <c r="AD41" s="167">
        <f t="shared" si="1"/>
        <v>0.1604014945040444</v>
      </c>
      <c r="AE41" s="167">
        <f t="shared" si="1"/>
        <v>0.23075499828293666</v>
      </c>
      <c r="AF41" s="168">
        <f t="shared" si="1"/>
        <v>0.17480397893503885</v>
      </c>
      <c r="AG41" s="166">
        <f t="shared" si="1"/>
        <v>0.17736143764140966</v>
      </c>
      <c r="AH41" s="167">
        <f t="shared" si="1"/>
        <v>0.11788735826401853</v>
      </c>
      <c r="AI41" s="167">
        <f t="shared" si="1"/>
        <v>0.18059877142759473</v>
      </c>
      <c r="AJ41" s="168">
        <f t="shared" si="1"/>
        <v>0.11086948897239313</v>
      </c>
    </row>
    <row r="42" spans="9:36" x14ac:dyDescent="0.25">
      <c r="P42" s="25">
        <v>38352</v>
      </c>
      <c r="Q42" s="61">
        <v>138.859391135854</v>
      </c>
      <c r="R42" s="16">
        <v>135.97176587103101</v>
      </c>
      <c r="S42" s="16">
        <v>159.232878039463</v>
      </c>
      <c r="T42" s="16">
        <v>168.550989611207</v>
      </c>
      <c r="U42" s="65">
        <v>170.24636431716999</v>
      </c>
      <c r="V42" s="66">
        <v>128.04679939746401</v>
      </c>
      <c r="W42" s="61">
        <v>119.414176639679</v>
      </c>
      <c r="X42" s="16">
        <v>126.066858555403</v>
      </c>
      <c r="Y42" s="16">
        <v>151.32032722685301</v>
      </c>
      <c r="Z42" s="64">
        <v>141.18559283283099</v>
      </c>
      <c r="AA42" s="166">
        <f t="shared" si="1"/>
        <v>0.14974956467658385</v>
      </c>
      <c r="AB42" s="167">
        <f t="shared" si="1"/>
        <v>0.12662970571748322</v>
      </c>
      <c r="AC42" s="167">
        <f t="shared" si="1"/>
        <v>0.15459396250988511</v>
      </c>
      <c r="AD42" s="167">
        <f t="shared" si="1"/>
        <v>0.14766768654014983</v>
      </c>
      <c r="AE42" s="167">
        <f t="shared" si="1"/>
        <v>0.25449764690232302</v>
      </c>
      <c r="AF42" s="168">
        <f t="shared" si="1"/>
        <v>0.13617199210784237</v>
      </c>
      <c r="AG42" s="166">
        <f t="shared" si="1"/>
        <v>0.17945481081421777</v>
      </c>
      <c r="AH42" s="167">
        <f t="shared" si="1"/>
        <v>0.13273141344874451</v>
      </c>
      <c r="AI42" s="167">
        <f t="shared" si="1"/>
        <v>0.18129459354195565</v>
      </c>
      <c r="AJ42" s="168">
        <f t="shared" si="1"/>
        <v>0.13800241361509125</v>
      </c>
    </row>
    <row r="43" spans="9:36" x14ac:dyDescent="0.25">
      <c r="P43" s="25">
        <v>38442</v>
      </c>
      <c r="Q43" s="61">
        <v>144.36771972488799</v>
      </c>
      <c r="R43" s="16">
        <v>143.779624286179</v>
      </c>
      <c r="S43" s="16">
        <v>169.548904800564</v>
      </c>
      <c r="T43" s="16">
        <v>174.47408916265499</v>
      </c>
      <c r="U43" s="65">
        <v>188.45984631219599</v>
      </c>
      <c r="V43" s="66">
        <v>136.23665314335099</v>
      </c>
      <c r="W43" s="61">
        <v>123.348784051913</v>
      </c>
      <c r="X43" s="16">
        <v>129.926782413274</v>
      </c>
      <c r="Y43" s="16">
        <v>154.71807570734401</v>
      </c>
      <c r="Z43" s="64">
        <v>145.234012113093</v>
      </c>
      <c r="AA43" s="166">
        <f t="shared" si="1"/>
        <v>0.15413164594503748</v>
      </c>
      <c r="AB43" s="167">
        <f t="shared" si="1"/>
        <v>0.13324001127088159</v>
      </c>
      <c r="AC43" s="167">
        <f t="shared" si="1"/>
        <v>0.16810504505561985</v>
      </c>
      <c r="AD43" s="167">
        <f t="shared" si="1"/>
        <v>0.13328446873407684</v>
      </c>
      <c r="AE43" s="167">
        <f t="shared" si="1"/>
        <v>0.32160282999982703</v>
      </c>
      <c r="AF43" s="168">
        <f t="shared" si="1"/>
        <v>0.17663989586857132</v>
      </c>
      <c r="AG43" s="166">
        <f t="shared" si="1"/>
        <v>0.14281728039202646</v>
      </c>
      <c r="AH43" s="167">
        <f t="shared" si="1"/>
        <v>0.13915826815280896</v>
      </c>
      <c r="AI43" s="167">
        <f t="shared" si="1"/>
        <v>0.15509455272424422</v>
      </c>
      <c r="AJ43" s="168">
        <f t="shared" si="1"/>
        <v>0.15264674080314045</v>
      </c>
    </row>
    <row r="44" spans="9:36" x14ac:dyDescent="0.25">
      <c r="P44" s="25">
        <v>38533</v>
      </c>
      <c r="Q44" s="61">
        <v>151.10365242050199</v>
      </c>
      <c r="R44" s="16">
        <v>152.86009365857299</v>
      </c>
      <c r="S44" s="16">
        <v>181.896843180529</v>
      </c>
      <c r="T44" s="16">
        <v>184.173919205278</v>
      </c>
      <c r="U44" s="65">
        <v>199.45112783661301</v>
      </c>
      <c r="V44" s="66">
        <v>140.94751156732099</v>
      </c>
      <c r="W44" s="61">
        <v>125.42558416774</v>
      </c>
      <c r="X44" s="16">
        <v>134.92039398241499</v>
      </c>
      <c r="Y44" s="16">
        <v>162.31932951308499</v>
      </c>
      <c r="Z44" s="64">
        <v>151.71046986122099</v>
      </c>
      <c r="AA44" s="166">
        <f t="shared" si="1"/>
        <v>0.16353049041510115</v>
      </c>
      <c r="AB44" s="167">
        <f t="shared" si="1"/>
        <v>0.14217565784789299</v>
      </c>
      <c r="AC44" s="167">
        <f t="shared" si="1"/>
        <v>0.1966899205009025</v>
      </c>
      <c r="AD44" s="167">
        <f t="shared" si="1"/>
        <v>0.13093883815871199</v>
      </c>
      <c r="AE44" s="167">
        <f t="shared" si="1"/>
        <v>0.31008104577127771</v>
      </c>
      <c r="AF44" s="168">
        <f t="shared" si="1"/>
        <v>0.16601023096530465</v>
      </c>
      <c r="AG44" s="166">
        <f t="shared" si="1"/>
        <v>0.11055240797422683</v>
      </c>
      <c r="AH44" s="167">
        <f t="shared" si="1"/>
        <v>0.14326157928192229</v>
      </c>
      <c r="AI44" s="167">
        <f t="shared" si="1"/>
        <v>0.14615586098756572</v>
      </c>
      <c r="AJ44" s="168">
        <f t="shared" si="1"/>
        <v>0.15916052362269517</v>
      </c>
    </row>
    <row r="45" spans="9:36" x14ac:dyDescent="0.25">
      <c r="P45" s="25">
        <v>38625</v>
      </c>
      <c r="Q45" s="61">
        <v>155.95535403160201</v>
      </c>
      <c r="R45" s="16">
        <v>156.244713784678</v>
      </c>
      <c r="S45" s="16">
        <v>183.08582921205399</v>
      </c>
      <c r="T45" s="16">
        <v>190.40723944189</v>
      </c>
      <c r="U45" s="65">
        <v>203.5161503034</v>
      </c>
      <c r="V45" s="66">
        <v>143.676933154658</v>
      </c>
      <c r="W45" s="61">
        <v>128.640172637978</v>
      </c>
      <c r="X45" s="16">
        <v>139.03859996951201</v>
      </c>
      <c r="Y45" s="16">
        <v>168.993201470174</v>
      </c>
      <c r="Z45" s="64">
        <v>160.61792765844299</v>
      </c>
      <c r="AA45" s="166">
        <f t="shared" si="1"/>
        <v>0.16090694612082057</v>
      </c>
      <c r="AB45" s="167">
        <f t="shared" si="1"/>
        <v>0.15662755996108357</v>
      </c>
      <c r="AC45" s="167">
        <f t="shared" si="1"/>
        <v>0.17790098031625434</v>
      </c>
      <c r="AD45" s="167">
        <f t="shared" si="1"/>
        <v>0.1404509723799463</v>
      </c>
      <c r="AE45" s="167">
        <f t="shared" si="1"/>
        <v>0.2257517157481832</v>
      </c>
      <c r="AF45" s="168">
        <f t="shared" si="1"/>
        <v>0.12661590720997351</v>
      </c>
      <c r="AG45" s="166">
        <f t="shared" si="1"/>
        <v>0.10734429357122144</v>
      </c>
      <c r="AH45" s="167">
        <f t="shared" si="1"/>
        <v>0.13386503095047186</v>
      </c>
      <c r="AI45" s="167">
        <f t="shared" si="1"/>
        <v>0.14194459475638821</v>
      </c>
      <c r="AJ45" s="168">
        <f t="shared" si="1"/>
        <v>0.1743530481982738</v>
      </c>
    </row>
    <row r="46" spans="9:36" x14ac:dyDescent="0.25">
      <c r="I46" s="108" t="s">
        <v>138</v>
      </c>
      <c r="J46" s="108"/>
      <c r="K46" s="108"/>
      <c r="L46" s="108"/>
      <c r="M46" s="108"/>
      <c r="N46" s="108"/>
      <c r="P46" s="25">
        <v>38717</v>
      </c>
      <c r="Q46" s="61">
        <v>158.750365477683</v>
      </c>
      <c r="R46" s="16">
        <v>158.332263015781</v>
      </c>
      <c r="S46" s="16">
        <v>181.205213901945</v>
      </c>
      <c r="T46" s="16">
        <v>191.13117462296501</v>
      </c>
      <c r="U46" s="65">
        <v>217.59728212202299</v>
      </c>
      <c r="V46" s="66">
        <v>151.65548253663599</v>
      </c>
      <c r="W46" s="61">
        <v>134.19015258196501</v>
      </c>
      <c r="X46" s="16">
        <v>144.170640026694</v>
      </c>
      <c r="Y46" s="16">
        <v>172.16412387169399</v>
      </c>
      <c r="Z46" s="64">
        <v>166.908793275851</v>
      </c>
      <c r="AA46" s="166">
        <f t="shared" si="1"/>
        <v>0.14324543827481251</v>
      </c>
      <c r="AB46" s="167">
        <f t="shared" si="1"/>
        <v>0.1644495605503784</v>
      </c>
      <c r="AC46" s="167">
        <f t="shared" si="1"/>
        <v>0.1379886875940064</v>
      </c>
      <c r="AD46" s="167">
        <f t="shared" si="1"/>
        <v>0.13396649324838283</v>
      </c>
      <c r="AE46" s="167">
        <f t="shared" si="1"/>
        <v>0.2781317415779756</v>
      </c>
      <c r="AF46" s="168">
        <f t="shared" si="1"/>
        <v>0.1843754256276986</v>
      </c>
      <c r="AG46" s="166">
        <f t="shared" si="1"/>
        <v>0.12373720070834748</v>
      </c>
      <c r="AH46" s="167">
        <f t="shared" si="1"/>
        <v>0.14360460535577535</v>
      </c>
      <c r="AI46" s="167">
        <f t="shared" si="1"/>
        <v>0.13774617744245843</v>
      </c>
      <c r="AJ46" s="168">
        <f t="shared" si="1"/>
        <v>0.18219423049402228</v>
      </c>
    </row>
    <row r="47" spans="9:36" x14ac:dyDescent="0.25">
      <c r="I47" s="108" t="s">
        <v>74</v>
      </c>
      <c r="J47" s="108"/>
      <c r="K47" s="108"/>
      <c r="L47" s="108"/>
      <c r="M47" s="108"/>
      <c r="N47" s="108"/>
      <c r="P47" s="25">
        <v>38807</v>
      </c>
      <c r="Q47" s="61">
        <v>162.16225594640801</v>
      </c>
      <c r="R47" s="16">
        <v>163.21091164541801</v>
      </c>
      <c r="S47" s="16">
        <v>187.71241750785001</v>
      </c>
      <c r="T47" s="16">
        <v>190.63364537579201</v>
      </c>
      <c r="U47" s="65">
        <v>212.822144260165</v>
      </c>
      <c r="V47" s="66">
        <v>148.310169646444</v>
      </c>
      <c r="W47" s="61">
        <v>138.94930654206399</v>
      </c>
      <c r="X47" s="16">
        <v>149.848751211234</v>
      </c>
      <c r="Y47" s="16">
        <v>173.88210240661601</v>
      </c>
      <c r="Z47" s="64">
        <v>167.05025038161401</v>
      </c>
      <c r="AA47" s="166">
        <f t="shared" si="1"/>
        <v>0.12325841438397656</v>
      </c>
      <c r="AB47" s="167">
        <f t="shared" si="1"/>
        <v>0.13514632171080776</v>
      </c>
      <c r="AC47" s="167">
        <f t="shared" si="1"/>
        <v>0.10712845788447445</v>
      </c>
      <c r="AD47" s="167">
        <f t="shared" si="1"/>
        <v>9.2618659255885971E-2</v>
      </c>
      <c r="AE47" s="167">
        <f t="shared" si="1"/>
        <v>0.12927049673812885</v>
      </c>
      <c r="AF47" s="168">
        <f t="shared" si="1"/>
        <v>8.862164641103587E-2</v>
      </c>
      <c r="AG47" s="166">
        <f t="shared" si="1"/>
        <v>0.12647487861400641</v>
      </c>
      <c r="AH47" s="167">
        <f t="shared" si="1"/>
        <v>0.15333227243780856</v>
      </c>
      <c r="AI47" s="167">
        <f t="shared" si="1"/>
        <v>0.12386417431613861</v>
      </c>
      <c r="AJ47" s="168">
        <f t="shared" si="1"/>
        <v>0.15021438815263743</v>
      </c>
    </row>
    <row r="48" spans="9:36" x14ac:dyDescent="0.25">
      <c r="P48" s="25">
        <v>38898</v>
      </c>
      <c r="Q48" s="61">
        <v>165.82271679963799</v>
      </c>
      <c r="R48" s="16">
        <v>167.930795721979</v>
      </c>
      <c r="S48" s="16">
        <v>193.49799076716201</v>
      </c>
      <c r="T48" s="16">
        <v>189.24507700074801</v>
      </c>
      <c r="U48" s="65">
        <v>215.94466296784901</v>
      </c>
      <c r="V48" s="66">
        <v>148.33622705065801</v>
      </c>
      <c r="W48" s="61">
        <v>145.14574589880601</v>
      </c>
      <c r="X48" s="16">
        <v>153.465925486451</v>
      </c>
      <c r="Y48" s="16">
        <v>174.84476342808301</v>
      </c>
      <c r="Z48" s="64">
        <v>164.55088842299401</v>
      </c>
      <c r="AA48" s="166">
        <f t="shared" si="1"/>
        <v>9.7410381174471761E-2</v>
      </c>
      <c r="AB48" s="167">
        <f t="shared" si="1"/>
        <v>9.8591474744662788E-2</v>
      </c>
      <c r="AC48" s="167">
        <f t="shared" si="1"/>
        <v>6.3778718661538836E-2</v>
      </c>
      <c r="AD48" s="167">
        <f t="shared" si="1"/>
        <v>2.7534614115572786E-2</v>
      </c>
      <c r="AE48" s="167">
        <f t="shared" si="1"/>
        <v>8.2694619529788849E-2</v>
      </c>
      <c r="AF48" s="168">
        <f t="shared" si="1"/>
        <v>5.2421751907325786E-2</v>
      </c>
      <c r="AG48" s="166">
        <f t="shared" si="1"/>
        <v>0.15722599070930321</v>
      </c>
      <c r="AH48" s="167">
        <f t="shared" si="1"/>
        <v>0.13745536131812042</v>
      </c>
      <c r="AI48" s="167">
        <f t="shared" si="1"/>
        <v>7.716538721895283E-2</v>
      </c>
      <c r="AJ48" s="168">
        <f t="shared" si="1"/>
        <v>8.4637656013582641E-2</v>
      </c>
    </row>
    <row r="49" spans="16:36" x14ac:dyDescent="0.25">
      <c r="P49" s="25">
        <v>38990</v>
      </c>
      <c r="Q49" s="61">
        <v>165.997096886626</v>
      </c>
      <c r="R49" s="16">
        <v>171.06968573203699</v>
      </c>
      <c r="S49" s="16">
        <v>189.55279864137901</v>
      </c>
      <c r="T49" s="16">
        <v>186.93422206557</v>
      </c>
      <c r="U49" s="65">
        <v>219.226734321122</v>
      </c>
      <c r="V49" s="66">
        <v>151.68966453442101</v>
      </c>
      <c r="W49" s="61">
        <v>150.783866752401</v>
      </c>
      <c r="X49" s="16">
        <v>156.10527776962499</v>
      </c>
      <c r="Y49" s="16">
        <v>175.85697279208799</v>
      </c>
      <c r="Z49" s="64">
        <v>168.81799944288699</v>
      </c>
      <c r="AA49" s="166">
        <f t="shared" si="1"/>
        <v>6.4388574008104715E-2</v>
      </c>
      <c r="AB49" s="167">
        <f t="shared" si="1"/>
        <v>9.4883030524727907E-2</v>
      </c>
      <c r="AC49" s="167">
        <f t="shared" si="1"/>
        <v>3.5322064286225308E-2</v>
      </c>
      <c r="AD49" s="167">
        <f t="shared" si="1"/>
        <v>-1.8239943956437243E-2</v>
      </c>
      <c r="AE49" s="167">
        <f t="shared" si="1"/>
        <v>7.7195760603278041E-2</v>
      </c>
      <c r="AF49" s="168">
        <f t="shared" si="1"/>
        <v>5.5769086963582959E-2</v>
      </c>
      <c r="AG49" s="166">
        <f t="shared" si="1"/>
        <v>0.17213669462913628</v>
      </c>
      <c r="AH49" s="167">
        <f t="shared" si="1"/>
        <v>0.12274776791376873</v>
      </c>
      <c r="AI49" s="167">
        <f t="shared" si="1"/>
        <v>4.0615665377079724E-2</v>
      </c>
      <c r="AJ49" s="168">
        <f t="shared" si="1"/>
        <v>5.1053278447730888E-2</v>
      </c>
    </row>
    <row r="50" spans="16:36" x14ac:dyDescent="0.25">
      <c r="P50" s="25">
        <v>39082</v>
      </c>
      <c r="Q50" s="61">
        <v>164.82617304980499</v>
      </c>
      <c r="R50" s="16">
        <v>173.18878370987801</v>
      </c>
      <c r="S50" s="16">
        <v>186.99985368690199</v>
      </c>
      <c r="T50" s="16">
        <v>187.24497791737301</v>
      </c>
      <c r="U50" s="65">
        <v>219.86586834758199</v>
      </c>
      <c r="V50" s="66">
        <v>152.96894100766599</v>
      </c>
      <c r="W50" s="61">
        <v>155.428342987603</v>
      </c>
      <c r="X50" s="16">
        <v>158.96226106630201</v>
      </c>
      <c r="Y50" s="16">
        <v>177.05466500428699</v>
      </c>
      <c r="Z50" s="64">
        <v>177.199294768812</v>
      </c>
      <c r="AA50" s="166">
        <f t="shared" si="1"/>
        <v>3.8272715491644682E-2</v>
      </c>
      <c r="AB50" s="167">
        <f t="shared" si="1"/>
        <v>9.3831291305526587E-2</v>
      </c>
      <c r="AC50" s="167">
        <f t="shared" si="1"/>
        <v>3.1978328107560072E-2</v>
      </c>
      <c r="AD50" s="167">
        <f t="shared" si="1"/>
        <v>-2.0332615614685134E-2</v>
      </c>
      <c r="AE50" s="167">
        <f t="shared" si="1"/>
        <v>1.0425618387489122E-2</v>
      </c>
      <c r="AF50" s="168">
        <f t="shared" si="1"/>
        <v>8.6608044039073739E-3</v>
      </c>
      <c r="AG50" s="166">
        <f t="shared" si="1"/>
        <v>0.15826936624627086</v>
      </c>
      <c r="AH50" s="167">
        <f t="shared" si="1"/>
        <v>0.10259801188972495</v>
      </c>
      <c r="AI50" s="167">
        <f t="shared" si="1"/>
        <v>2.8406273168954055E-2</v>
      </c>
      <c r="AJ50" s="168">
        <f t="shared" si="1"/>
        <v>6.1653441325609792E-2</v>
      </c>
    </row>
    <row r="51" spans="16:36" x14ac:dyDescent="0.25">
      <c r="P51" s="25">
        <v>39172</v>
      </c>
      <c r="Q51" s="61">
        <v>168.44717665452899</v>
      </c>
      <c r="R51" s="16">
        <v>175.513168729961</v>
      </c>
      <c r="S51" s="16">
        <v>193.81319236161499</v>
      </c>
      <c r="T51" s="16">
        <v>192.323593851038</v>
      </c>
      <c r="U51" s="65">
        <v>219.11401336540399</v>
      </c>
      <c r="V51" s="66">
        <v>158.617649468488</v>
      </c>
      <c r="W51" s="61">
        <v>162.14646716930099</v>
      </c>
      <c r="X51" s="16">
        <v>164.08385909287901</v>
      </c>
      <c r="Y51" s="16">
        <v>179.026509137993</v>
      </c>
      <c r="Z51" s="64">
        <v>176.828918838991</v>
      </c>
      <c r="AA51" s="166">
        <f t="shared" ref="AA51:AJ76" si="2">IFERROR(Q51/Q47-1,"NULL")</f>
        <v>3.8756988618843913E-2</v>
      </c>
      <c r="AB51" s="167">
        <f t="shared" si="2"/>
        <v>7.5376437521960105E-2</v>
      </c>
      <c r="AC51" s="167">
        <f t="shared" si="2"/>
        <v>3.2500646120067422E-2</v>
      </c>
      <c r="AD51" s="167">
        <f t="shared" si="2"/>
        <v>8.8649014286781291E-3</v>
      </c>
      <c r="AE51" s="167">
        <f t="shared" si="2"/>
        <v>2.956397759787377E-2</v>
      </c>
      <c r="AF51" s="168">
        <f t="shared" si="2"/>
        <v>6.9499481030976806E-2</v>
      </c>
      <c r="AG51" s="166">
        <f t="shared" si="2"/>
        <v>0.16694693341427036</v>
      </c>
      <c r="AH51" s="167">
        <f t="shared" si="2"/>
        <v>9.4996506588022944E-2</v>
      </c>
      <c r="AI51" s="167">
        <f t="shared" si="2"/>
        <v>2.9585602314302628E-2</v>
      </c>
      <c r="AJ51" s="168">
        <f t="shared" si="2"/>
        <v>5.8537287044098107E-2</v>
      </c>
    </row>
    <row r="52" spans="16:36" x14ac:dyDescent="0.25">
      <c r="P52" s="25">
        <v>39263</v>
      </c>
      <c r="Q52" s="61">
        <v>175.206016161485</v>
      </c>
      <c r="R52" s="16">
        <v>178.48377469239401</v>
      </c>
      <c r="S52" s="16">
        <v>199.32934134098801</v>
      </c>
      <c r="T52" s="16">
        <v>197.02714566394701</v>
      </c>
      <c r="U52" s="65">
        <v>218.585810122049</v>
      </c>
      <c r="V52" s="66">
        <v>167.45968974039101</v>
      </c>
      <c r="W52" s="61">
        <v>166.95613180412701</v>
      </c>
      <c r="X52" s="16">
        <v>169.79303889942099</v>
      </c>
      <c r="Y52" s="16">
        <v>182.82561710754601</v>
      </c>
      <c r="Z52" s="64">
        <v>172.542852381221</v>
      </c>
      <c r="AA52" s="166">
        <f t="shared" si="2"/>
        <v>5.6586332336990619E-2</v>
      </c>
      <c r="AB52" s="167">
        <f t="shared" si="2"/>
        <v>6.2841237219444901E-2</v>
      </c>
      <c r="AC52" s="167">
        <f t="shared" si="2"/>
        <v>3.0136491602348991E-2</v>
      </c>
      <c r="AD52" s="167">
        <f t="shared" si="2"/>
        <v>4.1121643883863079E-2</v>
      </c>
      <c r="AE52" s="167">
        <f t="shared" si="2"/>
        <v>1.2230666495301135E-2</v>
      </c>
      <c r="AF52" s="168">
        <f t="shared" si="2"/>
        <v>0.12891970538796427</v>
      </c>
      <c r="AG52" s="166">
        <f t="shared" si="2"/>
        <v>0.15026541611854727</v>
      </c>
      <c r="AH52" s="167">
        <f t="shared" si="2"/>
        <v>0.10638917636743717</v>
      </c>
      <c r="AI52" s="167">
        <f t="shared" si="2"/>
        <v>4.5645368628644434E-2</v>
      </c>
      <c r="AJ52" s="168">
        <f t="shared" si="2"/>
        <v>4.8568342807623566E-2</v>
      </c>
    </row>
    <row r="53" spans="16:36" x14ac:dyDescent="0.25">
      <c r="P53" s="25">
        <v>39355</v>
      </c>
      <c r="Q53" s="61">
        <v>173.202230470525</v>
      </c>
      <c r="R53" s="16">
        <v>178.84391627541501</v>
      </c>
      <c r="S53" s="16">
        <v>194.40766319289801</v>
      </c>
      <c r="T53" s="16">
        <v>190.05131342092301</v>
      </c>
      <c r="U53" s="65">
        <v>219.71594681854</v>
      </c>
      <c r="V53" s="66">
        <v>173.23786992846101</v>
      </c>
      <c r="W53" s="61">
        <v>170.19120386023201</v>
      </c>
      <c r="X53" s="16">
        <v>170.074334912529</v>
      </c>
      <c r="Y53" s="16">
        <v>187.129288366765</v>
      </c>
      <c r="Z53" s="64">
        <v>169.80700935258699</v>
      </c>
      <c r="AA53" s="166">
        <f t="shared" si="2"/>
        <v>4.3405178277424961E-2</v>
      </c>
      <c r="AB53" s="167">
        <f t="shared" si="2"/>
        <v>4.5444816889156803E-2</v>
      </c>
      <c r="AC53" s="167">
        <f t="shared" si="2"/>
        <v>2.5612201910582666E-2</v>
      </c>
      <c r="AD53" s="167">
        <f t="shared" si="2"/>
        <v>1.6674803152199935E-2</v>
      </c>
      <c r="AE53" s="167">
        <f t="shared" si="2"/>
        <v>2.2315366733576258E-3</v>
      </c>
      <c r="AF53" s="168">
        <f t="shared" si="2"/>
        <v>0.14205453918154287</v>
      </c>
      <c r="AG53" s="166">
        <f t="shared" si="2"/>
        <v>0.12870963933893131</v>
      </c>
      <c r="AH53" s="167">
        <f t="shared" si="2"/>
        <v>8.9484848574556741E-2</v>
      </c>
      <c r="AI53" s="167">
        <f t="shared" si="2"/>
        <v>6.4099338204826495E-2</v>
      </c>
      <c r="AJ53" s="168">
        <f t="shared" si="2"/>
        <v>5.8584387503928248E-3</v>
      </c>
    </row>
    <row r="54" spans="16:36" x14ac:dyDescent="0.25">
      <c r="P54" s="25">
        <v>39447</v>
      </c>
      <c r="Q54" s="61">
        <v>166.20606966262201</v>
      </c>
      <c r="R54" s="16">
        <v>175.75391748163</v>
      </c>
      <c r="S54" s="16">
        <v>187.113086164778</v>
      </c>
      <c r="T54" s="16">
        <v>179.594471870473</v>
      </c>
      <c r="U54" s="65">
        <v>223.73221922889499</v>
      </c>
      <c r="V54" s="66">
        <v>174.02663631279799</v>
      </c>
      <c r="W54" s="61">
        <v>170.245568564016</v>
      </c>
      <c r="X54" s="16">
        <v>168.146420353591</v>
      </c>
      <c r="Y54" s="16">
        <v>186.007652354051</v>
      </c>
      <c r="Z54" s="64">
        <v>167.26634547683599</v>
      </c>
      <c r="AA54" s="166">
        <f t="shared" si="2"/>
        <v>8.371829469098202E-3</v>
      </c>
      <c r="AB54" s="167">
        <f t="shared" si="2"/>
        <v>1.4811200337598418E-2</v>
      </c>
      <c r="AC54" s="167">
        <f t="shared" si="2"/>
        <v>6.0552174583827778E-4</v>
      </c>
      <c r="AD54" s="167">
        <f t="shared" si="2"/>
        <v>-4.0858270977371713E-2</v>
      </c>
      <c r="AE54" s="167">
        <f t="shared" si="2"/>
        <v>1.7585043601223038E-2</v>
      </c>
      <c r="AF54" s="168">
        <f t="shared" si="2"/>
        <v>0.13765994041938678</v>
      </c>
      <c r="AG54" s="166">
        <f t="shared" si="2"/>
        <v>9.5331554667573259E-2</v>
      </c>
      <c r="AH54" s="167">
        <f t="shared" si="2"/>
        <v>5.7775721266686952E-2</v>
      </c>
      <c r="AI54" s="167">
        <f t="shared" si="2"/>
        <v>5.0566232465816263E-2</v>
      </c>
      <c r="AJ54" s="168">
        <f t="shared" si="2"/>
        <v>-5.6055241669755507E-2</v>
      </c>
    </row>
    <row r="55" spans="16:36" x14ac:dyDescent="0.25">
      <c r="P55" s="25">
        <v>39538</v>
      </c>
      <c r="Q55" s="61">
        <v>163.95989287938099</v>
      </c>
      <c r="R55" s="16">
        <v>172.73796569182099</v>
      </c>
      <c r="S55" s="16">
        <v>184.32929250722199</v>
      </c>
      <c r="T55" s="16">
        <v>176.18021419599799</v>
      </c>
      <c r="U55" s="65">
        <v>214.441805486188</v>
      </c>
      <c r="V55" s="66">
        <v>173.37662469937499</v>
      </c>
      <c r="W55" s="61">
        <v>161.17489748853899</v>
      </c>
      <c r="X55" s="16">
        <v>168.38306766458999</v>
      </c>
      <c r="Y55" s="16">
        <v>180.872667825918</v>
      </c>
      <c r="Z55" s="64">
        <v>163.47066950681301</v>
      </c>
      <c r="AA55" s="166">
        <f t="shared" si="2"/>
        <v>-2.6639115384824996E-2</v>
      </c>
      <c r="AB55" s="167">
        <f t="shared" si="2"/>
        <v>-1.5811936267926652E-2</v>
      </c>
      <c r="AC55" s="167">
        <f t="shared" si="2"/>
        <v>-4.8933200773547014E-2</v>
      </c>
      <c r="AD55" s="167">
        <f t="shared" si="2"/>
        <v>-8.3938633486350445E-2</v>
      </c>
      <c r="AE55" s="167">
        <f t="shared" si="2"/>
        <v>-2.132318151383783E-2</v>
      </c>
      <c r="AF55" s="168">
        <f t="shared" si="2"/>
        <v>9.3047496797127316E-2</v>
      </c>
      <c r="AG55" s="166">
        <f t="shared" si="2"/>
        <v>-5.9919262980152599E-3</v>
      </c>
      <c r="AH55" s="167">
        <f t="shared" si="2"/>
        <v>2.620128875246297E-2</v>
      </c>
      <c r="AI55" s="167">
        <f t="shared" si="2"/>
        <v>1.0312208492553321E-2</v>
      </c>
      <c r="AJ55" s="168">
        <f t="shared" si="2"/>
        <v>-7.5543352410253339E-2</v>
      </c>
    </row>
    <row r="56" spans="16:36" x14ac:dyDescent="0.25">
      <c r="P56" s="25">
        <v>39629</v>
      </c>
      <c r="Q56" s="61">
        <v>162.845759743439</v>
      </c>
      <c r="R56" s="16">
        <v>171.642249026348</v>
      </c>
      <c r="S56" s="16">
        <v>181.382410522481</v>
      </c>
      <c r="T56" s="16">
        <v>175.10418212838999</v>
      </c>
      <c r="U56" s="65">
        <v>202.06449824712999</v>
      </c>
      <c r="V56" s="66">
        <v>162.463334666035</v>
      </c>
      <c r="W56" s="61">
        <v>155.461355301829</v>
      </c>
      <c r="X56" s="16">
        <v>166.79068948664599</v>
      </c>
      <c r="Y56" s="16">
        <v>176.90425362123301</v>
      </c>
      <c r="Z56" s="64">
        <v>159.413261936986</v>
      </c>
      <c r="AA56" s="166">
        <f t="shared" si="2"/>
        <v>-7.054698627844902E-2</v>
      </c>
      <c r="AB56" s="167">
        <f t="shared" si="2"/>
        <v>-3.8331359126828057E-2</v>
      </c>
      <c r="AC56" s="167">
        <f t="shared" si="2"/>
        <v>-9.0036573129520514E-2</v>
      </c>
      <c r="AD56" s="167">
        <f t="shared" si="2"/>
        <v>-0.11126874655611774</v>
      </c>
      <c r="AE56" s="167">
        <f t="shared" si="2"/>
        <v>-7.5582728200399685E-2</v>
      </c>
      <c r="AF56" s="168">
        <f t="shared" si="2"/>
        <v>-2.9836165838487805E-2</v>
      </c>
      <c r="AG56" s="166">
        <f t="shared" si="2"/>
        <v>-6.8849082558906427E-2</v>
      </c>
      <c r="AH56" s="167">
        <f t="shared" si="2"/>
        <v>-1.7682405781979549E-2</v>
      </c>
      <c r="AI56" s="167">
        <f t="shared" si="2"/>
        <v>-3.238804047263133E-2</v>
      </c>
      <c r="AJ56" s="168">
        <f t="shared" si="2"/>
        <v>-7.609466438648016E-2</v>
      </c>
    </row>
    <row r="57" spans="16:36" x14ac:dyDescent="0.25">
      <c r="P57" s="25">
        <v>39721</v>
      </c>
      <c r="Q57" s="61">
        <v>154.169647557226</v>
      </c>
      <c r="R57" s="16">
        <v>165.5176056251</v>
      </c>
      <c r="S57" s="16">
        <v>169.40488630865201</v>
      </c>
      <c r="T57" s="16">
        <v>166.89065949029501</v>
      </c>
      <c r="U57" s="65">
        <v>189.45598116925601</v>
      </c>
      <c r="V57" s="66">
        <v>152.78948565667</v>
      </c>
      <c r="W57" s="61">
        <v>153.81868308604399</v>
      </c>
      <c r="X57" s="16">
        <v>162.85751137693899</v>
      </c>
      <c r="Y57" s="16">
        <v>168.35462190398999</v>
      </c>
      <c r="Z57" s="64">
        <v>154.70977534405401</v>
      </c>
      <c r="AA57" s="166">
        <f t="shared" si="2"/>
        <v>-0.10988647699047904</v>
      </c>
      <c r="AB57" s="167">
        <f t="shared" si="2"/>
        <v>-7.4513636962594942E-2</v>
      </c>
      <c r="AC57" s="167">
        <f t="shared" si="2"/>
        <v>-0.12861003765801859</v>
      </c>
      <c r="AD57" s="167">
        <f t="shared" si="2"/>
        <v>-0.1218652663522094</v>
      </c>
      <c r="AE57" s="167">
        <f t="shared" si="2"/>
        <v>-0.13772311972546647</v>
      </c>
      <c r="AF57" s="168">
        <f t="shared" si="2"/>
        <v>-0.11803645634892201</v>
      </c>
      <c r="AG57" s="166">
        <f t="shared" si="2"/>
        <v>-9.6200746001149362E-2</v>
      </c>
      <c r="AH57" s="167">
        <f t="shared" si="2"/>
        <v>-4.243334856668235E-2</v>
      </c>
      <c r="AI57" s="167">
        <f t="shared" si="2"/>
        <v>-0.10032991963277016</v>
      </c>
      <c r="AJ57" s="168">
        <f t="shared" si="2"/>
        <v>-8.8908190928591813E-2</v>
      </c>
    </row>
    <row r="58" spans="16:36" x14ac:dyDescent="0.25">
      <c r="P58" s="25">
        <v>39813</v>
      </c>
      <c r="Q58" s="61">
        <v>142.20607854068399</v>
      </c>
      <c r="R58" s="16">
        <v>154.472713213736</v>
      </c>
      <c r="S58" s="16">
        <v>156.991118514975</v>
      </c>
      <c r="T58" s="16">
        <v>156.62559671234601</v>
      </c>
      <c r="U58" s="65">
        <v>170.449693529222</v>
      </c>
      <c r="V58" s="66">
        <v>149.23128892032699</v>
      </c>
      <c r="W58" s="61">
        <v>150.290412220408</v>
      </c>
      <c r="X58" s="16">
        <v>160.02731739266699</v>
      </c>
      <c r="Y58" s="16">
        <v>157.26670166356899</v>
      </c>
      <c r="Z58" s="64">
        <v>146.369721052746</v>
      </c>
      <c r="AA58" s="166">
        <f t="shared" si="2"/>
        <v>-0.14439900522679505</v>
      </c>
      <c r="AB58" s="167">
        <f t="shared" si="2"/>
        <v>-0.12108523424587869</v>
      </c>
      <c r="AC58" s="167">
        <f t="shared" si="2"/>
        <v>-0.16098268842231911</v>
      </c>
      <c r="AD58" s="167">
        <f t="shared" si="2"/>
        <v>-0.12789299647648722</v>
      </c>
      <c r="AE58" s="167">
        <f t="shared" si="2"/>
        <v>-0.2381531184168022</v>
      </c>
      <c r="AF58" s="168">
        <f t="shared" si="2"/>
        <v>-0.14248018532004192</v>
      </c>
      <c r="AG58" s="166">
        <f t="shared" si="2"/>
        <v>-0.11721395459467965</v>
      </c>
      <c r="AH58" s="167">
        <f t="shared" si="2"/>
        <v>-4.8285910243289987E-2</v>
      </c>
      <c r="AI58" s="167">
        <f t="shared" si="2"/>
        <v>-0.15451488326822094</v>
      </c>
      <c r="AJ58" s="168">
        <f t="shared" si="2"/>
        <v>-0.12493023844407403</v>
      </c>
    </row>
    <row r="59" spans="16:36" x14ac:dyDescent="0.25">
      <c r="P59" s="25">
        <v>39903</v>
      </c>
      <c r="Q59" s="61">
        <v>131.36165188898499</v>
      </c>
      <c r="R59" s="16">
        <v>143.11468353335701</v>
      </c>
      <c r="S59" s="16">
        <v>151.875227405261</v>
      </c>
      <c r="T59" s="16">
        <v>148.88823827863399</v>
      </c>
      <c r="U59" s="65">
        <v>163.53895987684999</v>
      </c>
      <c r="V59" s="66">
        <v>136.60508589990999</v>
      </c>
      <c r="W59" s="61">
        <v>134.51028204699401</v>
      </c>
      <c r="X59" s="16">
        <v>149.93683837149101</v>
      </c>
      <c r="Y59" s="16">
        <v>147.96228720008</v>
      </c>
      <c r="Z59" s="64">
        <v>135.74017692689</v>
      </c>
      <c r="AA59" s="166">
        <f t="shared" si="2"/>
        <v>-0.19881838428851173</v>
      </c>
      <c r="AB59" s="167">
        <f t="shared" si="2"/>
        <v>-0.17149259596650801</v>
      </c>
      <c r="AC59" s="167">
        <f t="shared" si="2"/>
        <v>-0.17606569558492413</v>
      </c>
      <c r="AD59" s="167">
        <f t="shared" si="2"/>
        <v>-0.15490942636158944</v>
      </c>
      <c r="AE59" s="167">
        <f t="shared" si="2"/>
        <v>-0.23737370376046674</v>
      </c>
      <c r="AF59" s="168">
        <f t="shared" si="2"/>
        <v>-0.21209052179453092</v>
      </c>
      <c r="AG59" s="166">
        <f t="shared" si="2"/>
        <v>-0.16543900977781656</v>
      </c>
      <c r="AH59" s="167">
        <f t="shared" si="2"/>
        <v>-0.1095491936864037</v>
      </c>
      <c r="AI59" s="167">
        <f t="shared" si="2"/>
        <v>-0.18195331014585792</v>
      </c>
      <c r="AJ59" s="168">
        <f t="shared" si="2"/>
        <v>-0.16963589042355565</v>
      </c>
    </row>
    <row r="60" spans="16:36" x14ac:dyDescent="0.25">
      <c r="P60" s="25">
        <v>39994</v>
      </c>
      <c r="Q60" s="61">
        <v>121.699277331323</v>
      </c>
      <c r="R60" s="16">
        <v>135.624668323419</v>
      </c>
      <c r="S60" s="16">
        <v>148.933613172165</v>
      </c>
      <c r="T60" s="16">
        <v>138.26989376257799</v>
      </c>
      <c r="U60" s="65">
        <v>155.28735444891799</v>
      </c>
      <c r="V60" s="66">
        <v>126.530243014777</v>
      </c>
      <c r="W60" s="61">
        <v>111.64053976293999</v>
      </c>
      <c r="X60" s="16">
        <v>134.21030023589799</v>
      </c>
      <c r="Y60" s="16">
        <v>138.86826078228401</v>
      </c>
      <c r="Z60" s="64">
        <v>126.426861101873</v>
      </c>
      <c r="AA60" s="166">
        <f t="shared" si="2"/>
        <v>-0.25267150017870688</v>
      </c>
      <c r="AB60" s="167">
        <f t="shared" si="2"/>
        <v>-0.20984099723256422</v>
      </c>
      <c r="AC60" s="167">
        <f t="shared" si="2"/>
        <v>-0.17889715577627197</v>
      </c>
      <c r="AD60" s="167">
        <f t="shared" si="2"/>
        <v>-0.21035641706606611</v>
      </c>
      <c r="AE60" s="167">
        <f t="shared" si="2"/>
        <v>-0.23149610250189701</v>
      </c>
      <c r="AF60" s="168">
        <f t="shared" si="2"/>
        <v>-0.22117662255993487</v>
      </c>
      <c r="AG60" s="166">
        <f t="shared" si="2"/>
        <v>-0.28187593922496479</v>
      </c>
      <c r="AH60" s="167">
        <f t="shared" si="2"/>
        <v>-0.19533697804730599</v>
      </c>
      <c r="AI60" s="167">
        <f t="shared" si="2"/>
        <v>-0.21500892183399545</v>
      </c>
      <c r="AJ60" s="168">
        <f t="shared" si="2"/>
        <v>-0.20692381822129768</v>
      </c>
    </row>
    <row r="61" spans="16:36" x14ac:dyDescent="0.25">
      <c r="P61" s="25">
        <v>40086</v>
      </c>
      <c r="Q61" s="61">
        <v>120.435065995957</v>
      </c>
      <c r="R61" s="16">
        <v>132.83036433471401</v>
      </c>
      <c r="S61" s="16">
        <v>145.349254782656</v>
      </c>
      <c r="T61" s="16">
        <v>128.815419581133</v>
      </c>
      <c r="U61" s="65">
        <v>148.40731184652199</v>
      </c>
      <c r="V61" s="66">
        <v>113.87762969083001</v>
      </c>
      <c r="W61" s="61">
        <v>101.00067948606301</v>
      </c>
      <c r="X61" s="16">
        <v>125.70515112282401</v>
      </c>
      <c r="Y61" s="16">
        <v>131.992381655554</v>
      </c>
      <c r="Z61" s="64">
        <v>121.51373926241099</v>
      </c>
      <c r="AA61" s="166">
        <f t="shared" si="2"/>
        <v>-0.21881467653188413</v>
      </c>
      <c r="AB61" s="167">
        <f t="shared" si="2"/>
        <v>-0.19748498153376581</v>
      </c>
      <c r="AC61" s="167">
        <f t="shared" si="2"/>
        <v>-0.14200081266940068</v>
      </c>
      <c r="AD61" s="167">
        <f t="shared" si="2"/>
        <v>-0.22814482263686031</v>
      </c>
      <c r="AE61" s="167">
        <f t="shared" si="2"/>
        <v>-0.21666599845196755</v>
      </c>
      <c r="AF61" s="168">
        <f t="shared" si="2"/>
        <v>-0.254676267798152</v>
      </c>
      <c r="AG61" s="166">
        <f t="shared" si="2"/>
        <v>-0.34337833701537634</v>
      </c>
      <c r="AH61" s="167">
        <f t="shared" si="2"/>
        <v>-0.22812801165876007</v>
      </c>
      <c r="AI61" s="167">
        <f t="shared" si="2"/>
        <v>-0.21598599335854773</v>
      </c>
      <c r="AJ61" s="168">
        <f t="shared" si="2"/>
        <v>-0.21456973877584296</v>
      </c>
    </row>
    <row r="62" spans="16:36" x14ac:dyDescent="0.25">
      <c r="P62" s="25">
        <v>40178</v>
      </c>
      <c r="Q62" s="61">
        <v>122.171497791684</v>
      </c>
      <c r="R62" s="16">
        <v>129.655899767573</v>
      </c>
      <c r="S62" s="16">
        <v>141.12229979756799</v>
      </c>
      <c r="T62" s="16">
        <v>125.507956816381</v>
      </c>
      <c r="U62" s="65">
        <v>143.33889114861501</v>
      </c>
      <c r="V62" s="66">
        <v>100.04632450094699</v>
      </c>
      <c r="W62" s="61">
        <v>99.665757285549304</v>
      </c>
      <c r="X62" s="16">
        <v>122.96391713242301</v>
      </c>
      <c r="Y62" s="16">
        <v>128.48928512266599</v>
      </c>
      <c r="Z62" s="64">
        <v>119.60769295745099</v>
      </c>
      <c r="AA62" s="166">
        <f t="shared" si="2"/>
        <v>-0.14088413768661978</v>
      </c>
      <c r="AB62" s="167">
        <f t="shared" si="2"/>
        <v>-0.16065499808904915</v>
      </c>
      <c r="AC62" s="167">
        <f t="shared" si="2"/>
        <v>-0.10108099660359648</v>
      </c>
      <c r="AD62" s="167">
        <f t="shared" si="2"/>
        <v>-0.19867531584326381</v>
      </c>
      <c r="AE62" s="167">
        <f t="shared" si="2"/>
        <v>-0.15905456806209572</v>
      </c>
      <c r="AF62" s="168">
        <f t="shared" si="2"/>
        <v>-0.32958881998023437</v>
      </c>
      <c r="AG62" s="166">
        <f t="shared" si="2"/>
        <v>-0.3368455391593127</v>
      </c>
      <c r="AH62" s="167">
        <f t="shared" si="2"/>
        <v>-0.23160670855526289</v>
      </c>
      <c r="AI62" s="167">
        <f t="shared" si="2"/>
        <v>-0.18298480375372006</v>
      </c>
      <c r="AJ62" s="168">
        <f t="shared" si="2"/>
        <v>-0.18283855364902279</v>
      </c>
    </row>
    <row r="63" spans="16:36" x14ac:dyDescent="0.25">
      <c r="P63" s="25">
        <v>40268</v>
      </c>
      <c r="Q63" s="61">
        <v>118.459133637951</v>
      </c>
      <c r="R63" s="16">
        <v>127.66588146539399</v>
      </c>
      <c r="S63" s="16">
        <v>137.08657619440899</v>
      </c>
      <c r="T63" s="16">
        <v>126.609103642004</v>
      </c>
      <c r="U63" s="65">
        <v>136.79448967615701</v>
      </c>
      <c r="V63" s="66">
        <v>99.588394964118095</v>
      </c>
      <c r="W63" s="61">
        <v>109.666283427849</v>
      </c>
      <c r="X63" s="16">
        <v>120.08692446828201</v>
      </c>
      <c r="Y63" s="16">
        <v>129.134525875637</v>
      </c>
      <c r="Z63" s="64">
        <v>120.311794586198</v>
      </c>
      <c r="AA63" s="166">
        <f t="shared" si="2"/>
        <v>-9.8221345921700509E-2</v>
      </c>
      <c r="AB63" s="167">
        <f t="shared" si="2"/>
        <v>-0.10794700925542855</v>
      </c>
      <c r="AC63" s="167">
        <f t="shared" si="2"/>
        <v>-9.7373689333746682E-2</v>
      </c>
      <c r="AD63" s="167">
        <f t="shared" si="2"/>
        <v>-0.14963663278046269</v>
      </c>
      <c r="AE63" s="167">
        <f t="shared" si="2"/>
        <v>-0.16353577288758836</v>
      </c>
      <c r="AF63" s="168">
        <f t="shared" si="2"/>
        <v>-0.27097593542683973</v>
      </c>
      <c r="AG63" s="166">
        <f t="shared" si="2"/>
        <v>-0.18469962475036095</v>
      </c>
      <c r="AH63" s="167">
        <f t="shared" si="2"/>
        <v>-0.19908325550557071</v>
      </c>
      <c r="AI63" s="167">
        <f t="shared" si="2"/>
        <v>-0.1272470281497029</v>
      </c>
      <c r="AJ63" s="168">
        <f t="shared" si="2"/>
        <v>-0.11366113327671412</v>
      </c>
    </row>
    <row r="64" spans="16:36" x14ac:dyDescent="0.25">
      <c r="P64" s="25">
        <v>40359</v>
      </c>
      <c r="Q64" s="61">
        <v>113.28355658049099</v>
      </c>
      <c r="R64" s="16">
        <v>128.944684026087</v>
      </c>
      <c r="S64" s="16">
        <v>132.37871667661699</v>
      </c>
      <c r="T64" s="16">
        <v>126.447979072365</v>
      </c>
      <c r="U64" s="65">
        <v>135.84821090989499</v>
      </c>
      <c r="V64" s="66">
        <v>97.073597412267503</v>
      </c>
      <c r="W64" s="61">
        <v>117.898551848536</v>
      </c>
      <c r="X64" s="16">
        <v>119.880648555401</v>
      </c>
      <c r="Y64" s="16">
        <v>130.18597942896901</v>
      </c>
      <c r="Z64" s="64">
        <v>126.46244304947101</v>
      </c>
      <c r="AA64" s="166">
        <f t="shared" si="2"/>
        <v>-6.9151772593689542E-2</v>
      </c>
      <c r="AB64" s="167">
        <f t="shared" si="2"/>
        <v>-4.9253460892545675E-2</v>
      </c>
      <c r="AC64" s="167">
        <f t="shared" si="2"/>
        <v>-0.11115621344934945</v>
      </c>
      <c r="AD64" s="167">
        <f t="shared" si="2"/>
        <v>-8.5498833972580401E-2</v>
      </c>
      <c r="AE64" s="167">
        <f t="shared" si="2"/>
        <v>-0.12518175486992111</v>
      </c>
      <c r="AF64" s="168">
        <f t="shared" si="2"/>
        <v>-0.2328032010423734</v>
      </c>
      <c r="AG64" s="166">
        <f t="shared" si="2"/>
        <v>5.6055014593125563E-2</v>
      </c>
      <c r="AH64" s="167">
        <f t="shared" si="2"/>
        <v>-0.10677013355390852</v>
      </c>
      <c r="AI64" s="167">
        <f t="shared" si="2"/>
        <v>-6.2521711616500886E-2</v>
      </c>
      <c r="AJ64" s="168">
        <f t="shared" si="2"/>
        <v>2.8144294090592936E-4</v>
      </c>
    </row>
    <row r="65" spans="16:36" x14ac:dyDescent="0.25">
      <c r="P65" s="25">
        <v>40451</v>
      </c>
      <c r="Q65" s="61">
        <v>110.83340591981499</v>
      </c>
      <c r="R65" s="16">
        <v>125.342091050736</v>
      </c>
      <c r="S65" s="16">
        <v>132.20937904667099</v>
      </c>
      <c r="T65" s="16">
        <v>126.302267517481</v>
      </c>
      <c r="U65" s="65">
        <v>133.061055615101</v>
      </c>
      <c r="V65" s="66">
        <v>98.967194286411697</v>
      </c>
      <c r="W65" s="61">
        <v>114.339783596478</v>
      </c>
      <c r="X65" s="16">
        <v>120.70921873923101</v>
      </c>
      <c r="Y65" s="16">
        <v>129.41716362024499</v>
      </c>
      <c r="Z65" s="64">
        <v>135.56340589091201</v>
      </c>
      <c r="AA65" s="166">
        <f t="shared" si="2"/>
        <v>-7.9724787766250249E-2</v>
      </c>
      <c r="AB65" s="167">
        <f t="shared" si="2"/>
        <v>-5.6374710116043891E-2</v>
      </c>
      <c r="AC65" s="167">
        <f t="shared" si="2"/>
        <v>-9.0402085347003447E-2</v>
      </c>
      <c r="AD65" s="167">
        <f t="shared" si="2"/>
        <v>-1.9509714534362232E-2</v>
      </c>
      <c r="AE65" s="167">
        <f t="shared" si="2"/>
        <v>-0.10340633517633946</v>
      </c>
      <c r="AF65" s="168">
        <f t="shared" si="2"/>
        <v>-0.13093384051722123</v>
      </c>
      <c r="AG65" s="166">
        <f t="shared" si="2"/>
        <v>0.13206944921846442</v>
      </c>
      <c r="AH65" s="167">
        <f t="shared" si="2"/>
        <v>-3.974325903885656E-2</v>
      </c>
      <c r="AI65" s="167">
        <f t="shared" si="2"/>
        <v>-1.9510353575021289E-2</v>
      </c>
      <c r="AJ65" s="168">
        <f t="shared" si="2"/>
        <v>0.11562204170312396</v>
      </c>
    </row>
    <row r="66" spans="16:36" x14ac:dyDescent="0.25">
      <c r="P66" s="25">
        <v>40543</v>
      </c>
      <c r="Q66" s="61">
        <v>108.78264308839201</v>
      </c>
      <c r="R66" s="16">
        <v>118.438712746203</v>
      </c>
      <c r="S66" s="16">
        <v>133.88323392434401</v>
      </c>
      <c r="T66" s="16">
        <v>128.21985261467501</v>
      </c>
      <c r="U66" s="65">
        <v>130.84141925028399</v>
      </c>
      <c r="V66" s="66">
        <v>101.351122707852</v>
      </c>
      <c r="W66" s="61">
        <v>116.11846130409801</v>
      </c>
      <c r="X66" s="16">
        <v>119.71540039711699</v>
      </c>
      <c r="Y66" s="16">
        <v>130.60847573088901</v>
      </c>
      <c r="Z66" s="64">
        <v>140.393897883851</v>
      </c>
      <c r="AA66" s="166">
        <f t="shared" si="2"/>
        <v>-0.10959065694783809</v>
      </c>
      <c r="AB66" s="167">
        <f t="shared" si="2"/>
        <v>-8.6515052855122287E-2</v>
      </c>
      <c r="AC66" s="167">
        <f t="shared" si="2"/>
        <v>-5.1296399531526982E-2</v>
      </c>
      <c r="AD66" s="167">
        <f t="shared" si="2"/>
        <v>2.1607361533751535E-2</v>
      </c>
      <c r="AE66" s="167">
        <f t="shared" si="2"/>
        <v>-8.7188283641552178E-2</v>
      </c>
      <c r="AF66" s="168">
        <f t="shared" si="2"/>
        <v>1.3041940455220447E-2</v>
      </c>
      <c r="AG66" s="166">
        <f t="shared" si="2"/>
        <v>0.16507880406116371</v>
      </c>
      <c r="AH66" s="167">
        <f t="shared" si="2"/>
        <v>-2.641845519452346E-2</v>
      </c>
      <c r="AI66" s="167">
        <f t="shared" si="2"/>
        <v>1.6493130973527226E-2</v>
      </c>
      <c r="AJ66" s="168">
        <f t="shared" si="2"/>
        <v>0.17378652168965791</v>
      </c>
    </row>
    <row r="67" spans="16:36" x14ac:dyDescent="0.25">
      <c r="P67" s="25">
        <v>40633</v>
      </c>
      <c r="Q67" s="61">
        <v>106.897881199034</v>
      </c>
      <c r="R67" s="16">
        <v>118.27746067241</v>
      </c>
      <c r="S67" s="16">
        <v>131.915953947562</v>
      </c>
      <c r="T67" s="16">
        <v>131.967144330824</v>
      </c>
      <c r="U67" s="65">
        <v>131.51169164464599</v>
      </c>
      <c r="V67" s="66">
        <v>100.177600116763</v>
      </c>
      <c r="W67" s="61">
        <v>120.757976504534</v>
      </c>
      <c r="X67" s="16">
        <v>120.16651626538599</v>
      </c>
      <c r="Y67" s="16">
        <v>133.75605625081599</v>
      </c>
      <c r="Z67" s="64">
        <v>141.18509199823501</v>
      </c>
      <c r="AA67" s="166">
        <f t="shared" si="2"/>
        <v>-9.7596969383989207E-2</v>
      </c>
      <c r="AB67" s="167">
        <f t="shared" si="2"/>
        <v>-7.3538996364732601E-2</v>
      </c>
      <c r="AC67" s="167">
        <f t="shared" si="2"/>
        <v>-3.7717932640715213E-2</v>
      </c>
      <c r="AD67" s="167">
        <f t="shared" si="2"/>
        <v>4.2319553133953303E-2</v>
      </c>
      <c r="AE67" s="167">
        <f t="shared" si="2"/>
        <v>-3.8618500233579267E-2</v>
      </c>
      <c r="AF67" s="168">
        <f t="shared" si="2"/>
        <v>5.9164037421950422E-3</v>
      </c>
      <c r="AG67" s="166">
        <f t="shared" si="2"/>
        <v>0.10114041189316292</v>
      </c>
      <c r="AH67" s="167">
        <f t="shared" si="2"/>
        <v>6.6278487401016939E-4</v>
      </c>
      <c r="AI67" s="167">
        <f t="shared" si="2"/>
        <v>3.5788495321768199E-2</v>
      </c>
      <c r="AJ67" s="168">
        <f t="shared" si="2"/>
        <v>0.1734933593487562</v>
      </c>
    </row>
    <row r="68" spans="16:36" x14ac:dyDescent="0.25">
      <c r="P68" s="25">
        <v>40724</v>
      </c>
      <c r="Q68" s="61">
        <v>108.60391197359399</v>
      </c>
      <c r="R68" s="16">
        <v>123.155673028687</v>
      </c>
      <c r="S68" s="16">
        <v>129.667678463268</v>
      </c>
      <c r="T68" s="16">
        <v>136.86747044656201</v>
      </c>
      <c r="U68" s="65">
        <v>127.778068316217</v>
      </c>
      <c r="V68" s="66">
        <v>101.025830971131</v>
      </c>
      <c r="W68" s="61">
        <v>120.18455756646701</v>
      </c>
      <c r="X68" s="16">
        <v>121.927596570399</v>
      </c>
      <c r="Y68" s="16">
        <v>135.66357165878799</v>
      </c>
      <c r="Z68" s="64">
        <v>143.66095755126301</v>
      </c>
      <c r="AA68" s="166">
        <f t="shared" si="2"/>
        <v>-4.1309125067696684E-2</v>
      </c>
      <c r="AB68" s="167">
        <f t="shared" si="2"/>
        <v>-4.4895305619802151E-2</v>
      </c>
      <c r="AC68" s="167">
        <f t="shared" si="2"/>
        <v>-2.047941150518684E-2</v>
      </c>
      <c r="AD68" s="167">
        <f t="shared" si="2"/>
        <v>8.2401406891873252E-2</v>
      </c>
      <c r="AE68" s="167">
        <f t="shared" si="2"/>
        <v>-5.940558612899749E-2</v>
      </c>
      <c r="AF68" s="168">
        <f t="shared" si="2"/>
        <v>4.0713784841809542E-2</v>
      </c>
      <c r="AG68" s="166">
        <f t="shared" si="2"/>
        <v>1.9389599635352806E-2</v>
      </c>
      <c r="AH68" s="167">
        <f t="shared" si="2"/>
        <v>1.7074882724312568E-2</v>
      </c>
      <c r="AI68" s="167">
        <f t="shared" si="2"/>
        <v>4.2075131698860346E-2</v>
      </c>
      <c r="AJ68" s="168">
        <f t="shared" si="2"/>
        <v>0.13599701292394051</v>
      </c>
    </row>
    <row r="69" spans="16:36" x14ac:dyDescent="0.25">
      <c r="P69" s="25">
        <v>40816</v>
      </c>
      <c r="Q69" s="61">
        <v>110.09731380190399</v>
      </c>
      <c r="R69" s="16">
        <v>122.91993673668399</v>
      </c>
      <c r="S69" s="16">
        <v>130.17096715548499</v>
      </c>
      <c r="T69" s="16">
        <v>141.180019353266</v>
      </c>
      <c r="U69" s="65">
        <v>125.972411470838</v>
      </c>
      <c r="V69" s="66">
        <v>102.88309011270999</v>
      </c>
      <c r="W69" s="61">
        <v>118.856996560776</v>
      </c>
      <c r="X69" s="16">
        <v>124.172270399019</v>
      </c>
      <c r="Y69" s="16">
        <v>136.069258748793</v>
      </c>
      <c r="Z69" s="64">
        <v>149.469056269703</v>
      </c>
      <c r="AA69" s="166">
        <f t="shared" si="2"/>
        <v>-6.6414282932308888E-3</v>
      </c>
      <c r="AB69" s="167">
        <f t="shared" si="2"/>
        <v>-1.9324349017534437E-2</v>
      </c>
      <c r="AC69" s="167">
        <f t="shared" si="2"/>
        <v>-1.5418058127830925E-2</v>
      </c>
      <c r="AD69" s="167">
        <f t="shared" si="2"/>
        <v>0.11779481182889961</v>
      </c>
      <c r="AE69" s="167">
        <f t="shared" si="2"/>
        <v>-5.3273620230159358E-2</v>
      </c>
      <c r="AF69" s="168">
        <f t="shared" si="2"/>
        <v>3.9567614849883137E-2</v>
      </c>
      <c r="AG69" s="166">
        <f t="shared" si="2"/>
        <v>3.9506922457015481E-2</v>
      </c>
      <c r="AH69" s="167">
        <f t="shared" si="2"/>
        <v>2.8689206143146739E-2</v>
      </c>
      <c r="AI69" s="167">
        <f t="shared" si="2"/>
        <v>5.1400408898371275E-2</v>
      </c>
      <c r="AJ69" s="168">
        <f t="shared" si="2"/>
        <v>0.10257672627361458</v>
      </c>
    </row>
    <row r="70" spans="16:36" x14ac:dyDescent="0.25">
      <c r="P70" s="25">
        <v>40908</v>
      </c>
      <c r="Q70" s="61">
        <v>108.405059702472</v>
      </c>
      <c r="R70" s="16">
        <v>118.876891254775</v>
      </c>
      <c r="S70" s="16">
        <v>131.17632323183901</v>
      </c>
      <c r="T70" s="16">
        <v>143.71286070345201</v>
      </c>
      <c r="U70" s="65">
        <v>128.37448392503401</v>
      </c>
      <c r="V70" s="66">
        <v>102.122890415643</v>
      </c>
      <c r="W70" s="61">
        <v>122.593055989257</v>
      </c>
      <c r="X70" s="16">
        <v>124.258985473338</v>
      </c>
      <c r="Y70" s="16">
        <v>137.83220058515101</v>
      </c>
      <c r="Z70" s="64">
        <v>152.54824271648599</v>
      </c>
      <c r="AA70" s="166">
        <f t="shared" si="2"/>
        <v>-3.4709892607885928E-3</v>
      </c>
      <c r="AB70" s="167">
        <f t="shared" si="2"/>
        <v>3.6996223482348434E-3</v>
      </c>
      <c r="AC70" s="167">
        <f t="shared" si="2"/>
        <v>-2.0218444185734596E-2</v>
      </c>
      <c r="AD70" s="167">
        <f t="shared" si="2"/>
        <v>0.12083158553719775</v>
      </c>
      <c r="AE70" s="167">
        <f t="shared" si="2"/>
        <v>-1.8854391364641399E-2</v>
      </c>
      <c r="AF70" s="168">
        <f t="shared" si="2"/>
        <v>7.6147918954547755E-3</v>
      </c>
      <c r="AG70" s="166">
        <f t="shared" si="2"/>
        <v>5.5758529801759327E-2</v>
      </c>
      <c r="AH70" s="167">
        <f t="shared" si="2"/>
        <v>3.7953221232599477E-2</v>
      </c>
      <c r="AI70" s="167">
        <f t="shared" si="2"/>
        <v>5.5308239483217392E-2</v>
      </c>
      <c r="AJ70" s="168">
        <f t="shared" si="2"/>
        <v>8.657317031464129E-2</v>
      </c>
    </row>
    <row r="71" spans="16:36" x14ac:dyDescent="0.25">
      <c r="P71" s="25">
        <v>40999</v>
      </c>
      <c r="Q71" s="61">
        <v>107.03636116377599</v>
      </c>
      <c r="R71" s="16">
        <v>118.469938203946</v>
      </c>
      <c r="S71" s="16">
        <v>131.688532372145</v>
      </c>
      <c r="T71" s="16">
        <v>145.81891750838599</v>
      </c>
      <c r="U71" s="65">
        <v>125.94480611145499</v>
      </c>
      <c r="V71" s="66">
        <v>103.83927683942299</v>
      </c>
      <c r="W71" s="61">
        <v>126.08142488904301</v>
      </c>
      <c r="X71" s="16">
        <v>124.281055950621</v>
      </c>
      <c r="Y71" s="16">
        <v>140.270041744769</v>
      </c>
      <c r="Z71" s="64">
        <v>150.87439266907799</v>
      </c>
      <c r="AA71" s="166">
        <f t="shared" si="2"/>
        <v>1.2954416232455745E-3</v>
      </c>
      <c r="AB71" s="167">
        <f t="shared" si="2"/>
        <v>1.6273390588685821E-3</v>
      </c>
      <c r="AC71" s="167">
        <f t="shared" si="2"/>
        <v>-1.7239884078570356E-3</v>
      </c>
      <c r="AD71" s="167">
        <f t="shared" si="2"/>
        <v>0.10496380176900288</v>
      </c>
      <c r="AE71" s="167">
        <f t="shared" si="2"/>
        <v>-4.2329966739634961E-2</v>
      </c>
      <c r="AF71" s="168">
        <f t="shared" si="2"/>
        <v>3.65518510963736E-2</v>
      </c>
      <c r="AG71" s="166">
        <f t="shared" si="2"/>
        <v>4.4083616988308316E-2</v>
      </c>
      <c r="AH71" s="167">
        <f t="shared" si="2"/>
        <v>3.4240317628482231E-2</v>
      </c>
      <c r="AI71" s="167">
        <f t="shared" si="2"/>
        <v>4.8700490105196836E-2</v>
      </c>
      <c r="AJ71" s="168">
        <f t="shared" si="2"/>
        <v>6.8628355400045526E-2</v>
      </c>
    </row>
    <row r="72" spans="16:36" x14ac:dyDescent="0.25">
      <c r="P72" s="25">
        <v>41090</v>
      </c>
      <c r="Q72" s="61">
        <v>107.468268844023</v>
      </c>
      <c r="R72" s="16">
        <v>120.285602721923</v>
      </c>
      <c r="S72" s="16">
        <v>134.01884467695299</v>
      </c>
      <c r="T72" s="16">
        <v>149.697412587016</v>
      </c>
      <c r="U72" s="65">
        <v>124.465113113584</v>
      </c>
      <c r="V72" s="66">
        <v>105.262580408592</v>
      </c>
      <c r="W72" s="61">
        <v>127.422693177407</v>
      </c>
      <c r="X72" s="16">
        <v>127.648386588702</v>
      </c>
      <c r="Y72" s="16">
        <v>141.39401978371001</v>
      </c>
      <c r="Z72" s="64">
        <v>153.42271518541301</v>
      </c>
      <c r="AA72" s="166">
        <f t="shared" si="2"/>
        <v>-1.045674238555161E-2</v>
      </c>
      <c r="AB72" s="167">
        <f t="shared" si="2"/>
        <v>-2.3304410070459913E-2</v>
      </c>
      <c r="AC72" s="167">
        <f t="shared" si="2"/>
        <v>3.3556289934793426E-2</v>
      </c>
      <c r="AD72" s="167">
        <f t="shared" si="2"/>
        <v>9.373989377164138E-2</v>
      </c>
      <c r="AE72" s="167">
        <f t="shared" si="2"/>
        <v>-2.5927416545649451E-2</v>
      </c>
      <c r="AF72" s="168">
        <f t="shared" si="2"/>
        <v>4.1937288678889351E-2</v>
      </c>
      <c r="AG72" s="166">
        <f t="shared" si="2"/>
        <v>6.0225171665145183E-2</v>
      </c>
      <c r="AH72" s="167">
        <f t="shared" si="2"/>
        <v>4.69195668512985E-2</v>
      </c>
      <c r="AI72" s="167">
        <f t="shared" si="2"/>
        <v>4.2240139006032296E-2</v>
      </c>
      <c r="AJ72" s="168">
        <f t="shared" si="2"/>
        <v>6.7949969153356715E-2</v>
      </c>
    </row>
    <row r="73" spans="16:36" x14ac:dyDescent="0.25">
      <c r="P73" s="25">
        <v>41182</v>
      </c>
      <c r="Q73" s="61">
        <v>110.295266717912</v>
      </c>
      <c r="R73" s="16">
        <v>123.283143415837</v>
      </c>
      <c r="S73" s="16">
        <v>136.642476857389</v>
      </c>
      <c r="T73" s="16">
        <v>155.46864851001101</v>
      </c>
      <c r="U73" s="65">
        <v>128.003578421295</v>
      </c>
      <c r="V73" s="66">
        <v>105.500697043461</v>
      </c>
      <c r="W73" s="61">
        <v>128.75924047018299</v>
      </c>
      <c r="X73" s="16">
        <v>129.95029180050699</v>
      </c>
      <c r="Y73" s="16">
        <v>142.449917706831</v>
      </c>
      <c r="Z73" s="64">
        <v>159.927798782107</v>
      </c>
      <c r="AA73" s="166">
        <f t="shared" si="2"/>
        <v>1.7979813418897983E-3</v>
      </c>
      <c r="AB73" s="167">
        <f t="shared" si="2"/>
        <v>2.954823186502864E-3</v>
      </c>
      <c r="AC73" s="167">
        <f t="shared" si="2"/>
        <v>4.9715461468255118E-2</v>
      </c>
      <c r="AD73" s="167">
        <f t="shared" si="2"/>
        <v>0.10120857910489067</v>
      </c>
      <c r="AE73" s="167">
        <f t="shared" si="2"/>
        <v>1.6123903057354783E-2</v>
      </c>
      <c r="AF73" s="168">
        <f t="shared" si="2"/>
        <v>2.5442538009729176E-2</v>
      </c>
      <c r="AG73" s="166">
        <f t="shared" si="2"/>
        <v>8.3312250821882428E-2</v>
      </c>
      <c r="AH73" s="167">
        <f t="shared" si="2"/>
        <v>4.6532300512189373E-2</v>
      </c>
      <c r="AI73" s="167">
        <f t="shared" si="2"/>
        <v>4.6892729604838701E-2</v>
      </c>
      <c r="AJ73" s="168">
        <f t="shared" si="2"/>
        <v>6.9972626933110238E-2</v>
      </c>
    </row>
    <row r="74" spans="16:36" x14ac:dyDescent="0.25">
      <c r="P74" s="25">
        <v>41274</v>
      </c>
      <c r="Q74" s="61">
        <v>113.022066020506</v>
      </c>
      <c r="R74" s="16">
        <v>124.471687965255</v>
      </c>
      <c r="S74" s="16">
        <v>137.6734362334</v>
      </c>
      <c r="T74" s="16">
        <v>159.82500507364199</v>
      </c>
      <c r="U74" s="65">
        <v>128.225530003258</v>
      </c>
      <c r="V74" s="66">
        <v>110.758668670112</v>
      </c>
      <c r="W74" s="61">
        <v>129.508883579697</v>
      </c>
      <c r="X74" s="16">
        <v>129.48106922542999</v>
      </c>
      <c r="Y74" s="16">
        <v>142.45827212509499</v>
      </c>
      <c r="Z74" s="64">
        <v>163.928652565378</v>
      </c>
      <c r="AA74" s="166">
        <f t="shared" si="2"/>
        <v>4.2590321251663177E-2</v>
      </c>
      <c r="AB74" s="167">
        <f t="shared" si="2"/>
        <v>4.7063787178698302E-2</v>
      </c>
      <c r="AC74" s="167">
        <f t="shared" si="2"/>
        <v>4.9529616637280505E-2</v>
      </c>
      <c r="AD74" s="167">
        <f t="shared" si="2"/>
        <v>0.11211344824202607</v>
      </c>
      <c r="AE74" s="167">
        <f t="shared" si="2"/>
        <v>-1.1603078526336574E-3</v>
      </c>
      <c r="AF74" s="168">
        <f t="shared" si="2"/>
        <v>8.4562610980957853E-2</v>
      </c>
      <c r="AG74" s="166">
        <f t="shared" si="2"/>
        <v>5.64128819094456E-2</v>
      </c>
      <c r="AH74" s="167">
        <f t="shared" si="2"/>
        <v>4.2025803866010847E-2</v>
      </c>
      <c r="AI74" s="167">
        <f t="shared" si="2"/>
        <v>3.3563068138682484E-2</v>
      </c>
      <c r="AJ74" s="168">
        <f t="shared" si="2"/>
        <v>7.4602038320708441E-2</v>
      </c>
    </row>
    <row r="75" spans="16:36" x14ac:dyDescent="0.25">
      <c r="P75" s="25">
        <v>41364</v>
      </c>
      <c r="Q75" s="61">
        <v>114.519855562186</v>
      </c>
      <c r="R75" s="16">
        <v>125.138241982224</v>
      </c>
      <c r="S75" s="16">
        <v>141.08266543757099</v>
      </c>
      <c r="T75" s="16">
        <v>163.488863048263</v>
      </c>
      <c r="U75" s="65">
        <v>128.123911932205</v>
      </c>
      <c r="V75" s="66">
        <v>114.34272369449801</v>
      </c>
      <c r="W75" s="61">
        <v>135.03406082091399</v>
      </c>
      <c r="X75" s="16">
        <v>130.672773065391</v>
      </c>
      <c r="Y75" s="16">
        <v>145.40251134626899</v>
      </c>
      <c r="Z75" s="64">
        <v>166.91702444840399</v>
      </c>
      <c r="AA75" s="166">
        <f t="shared" si="2"/>
        <v>6.9915441043063131E-2</v>
      </c>
      <c r="AB75" s="167">
        <f t="shared" si="2"/>
        <v>5.6286884920953684E-2</v>
      </c>
      <c r="AC75" s="167">
        <f t="shared" si="2"/>
        <v>7.1335999393467686E-2</v>
      </c>
      <c r="AD75" s="167">
        <f t="shared" si="2"/>
        <v>0.12117731938903487</v>
      </c>
      <c r="AE75" s="167">
        <f t="shared" si="2"/>
        <v>1.7302069756029548E-2</v>
      </c>
      <c r="AF75" s="168">
        <f t="shared" si="2"/>
        <v>0.10115100157445767</v>
      </c>
      <c r="AG75" s="166">
        <f t="shared" si="2"/>
        <v>7.1006779466124215E-2</v>
      </c>
      <c r="AH75" s="167">
        <f t="shared" si="2"/>
        <v>5.1429536592524139E-2</v>
      </c>
      <c r="AI75" s="167">
        <f t="shared" si="2"/>
        <v>3.6589919969075568E-2</v>
      </c>
      <c r="AJ75" s="168">
        <f t="shared" si="2"/>
        <v>0.10633104462274967</v>
      </c>
    </row>
    <row r="76" spans="16:36" x14ac:dyDescent="0.25">
      <c r="P76" s="25">
        <v>41455</v>
      </c>
      <c r="Q76" s="61">
        <v>116.32722839945301</v>
      </c>
      <c r="R76" s="16">
        <v>129.08062066116199</v>
      </c>
      <c r="S76" s="16">
        <v>149.23082707751701</v>
      </c>
      <c r="T76" s="16">
        <v>170.14108178607501</v>
      </c>
      <c r="U76" s="65">
        <v>131.01990338390399</v>
      </c>
      <c r="V76" s="66">
        <v>116.18456867189001</v>
      </c>
      <c r="W76" s="61">
        <v>143.50850353477401</v>
      </c>
      <c r="X76" s="16">
        <v>133.840055776529</v>
      </c>
      <c r="Y76" s="16">
        <v>152.00707076930399</v>
      </c>
      <c r="Z76" s="64">
        <v>169.71025905854799</v>
      </c>
      <c r="AA76" s="166">
        <f t="shared" si="2"/>
        <v>8.24332582139915E-2</v>
      </c>
      <c r="AB76" s="167">
        <f t="shared" si="2"/>
        <v>7.311779415173536E-2</v>
      </c>
      <c r="AC76" s="167">
        <f t="shared" si="2"/>
        <v>0.11350629411283086</v>
      </c>
      <c r="AD76" s="167">
        <f t="shared" si="2"/>
        <v>0.13656661692249039</v>
      </c>
      <c r="AE76" s="167">
        <f t="shared" si="2"/>
        <v>5.2663675035897306E-2</v>
      </c>
      <c r="AF76" s="168">
        <f t="shared" ref="AF76:AJ113" si="3">IFERROR(V76/V72-1,"NULL")</f>
        <v>0.10375945773799877</v>
      </c>
      <c r="AG76" s="166">
        <f t="shared" si="3"/>
        <v>0.12623976119364544</v>
      </c>
      <c r="AH76" s="167">
        <f t="shared" si="3"/>
        <v>4.8505659595818429E-2</v>
      </c>
      <c r="AI76" s="167">
        <f t="shared" si="3"/>
        <v>7.5060112173264137E-2</v>
      </c>
      <c r="AJ76" s="168">
        <f t="shared" si="3"/>
        <v>0.10616122816918794</v>
      </c>
    </row>
    <row r="77" spans="16:36" x14ac:dyDescent="0.25">
      <c r="P77" s="25">
        <v>41547</v>
      </c>
      <c r="Q77" s="61">
        <v>118.845423495185</v>
      </c>
      <c r="R77" s="16">
        <v>133.430623351988</v>
      </c>
      <c r="S77" s="16">
        <v>152.416249749971</v>
      </c>
      <c r="T77" s="16">
        <v>176.70628545909099</v>
      </c>
      <c r="U77" s="65">
        <v>130.298705372424</v>
      </c>
      <c r="V77" s="66">
        <v>117.496015408887</v>
      </c>
      <c r="W77" s="61">
        <v>147.64103227309499</v>
      </c>
      <c r="X77" s="16">
        <v>137.604726714572</v>
      </c>
      <c r="Y77" s="16">
        <v>155.462928292806</v>
      </c>
      <c r="Z77" s="64">
        <v>173.68640534200901</v>
      </c>
      <c r="AA77" s="166">
        <f t="shared" ref="AA77:AE113" si="4">IFERROR(Q77/Q73-1,"NULL")</f>
        <v>7.7520613818729212E-2</v>
      </c>
      <c r="AB77" s="167">
        <f t="shared" si="4"/>
        <v>8.231036015948523E-2</v>
      </c>
      <c r="AC77" s="167">
        <f t="shared" si="4"/>
        <v>0.11543828284849345</v>
      </c>
      <c r="AD77" s="167">
        <f t="shared" si="4"/>
        <v>0.13660398512895311</v>
      </c>
      <c r="AE77" s="167">
        <f t="shared" si="4"/>
        <v>1.793017804217234E-2</v>
      </c>
      <c r="AF77" s="168">
        <f t="shared" si="3"/>
        <v>0.11369894893191579</v>
      </c>
      <c r="AG77" s="166">
        <f t="shared" si="3"/>
        <v>0.14664416886867615</v>
      </c>
      <c r="AH77" s="167">
        <f t="shared" si="3"/>
        <v>5.8902791275110777E-2</v>
      </c>
      <c r="AI77" s="167">
        <f t="shared" si="3"/>
        <v>9.1351478438593592E-2</v>
      </c>
      <c r="AJ77" s="168">
        <f t="shared" si="3"/>
        <v>8.6030112742609299E-2</v>
      </c>
    </row>
    <row r="78" spans="16:36" x14ac:dyDescent="0.25">
      <c r="P78" s="25">
        <v>41639</v>
      </c>
      <c r="Q78" s="61">
        <v>121.42880468435401</v>
      </c>
      <c r="R78" s="16">
        <v>135.50315433336601</v>
      </c>
      <c r="S78" s="16">
        <v>150.52938992072899</v>
      </c>
      <c r="T78" s="16">
        <v>180.47992338084899</v>
      </c>
      <c r="U78" s="65">
        <v>135.36956043693601</v>
      </c>
      <c r="V78" s="66">
        <v>115.976087329522</v>
      </c>
      <c r="W78" s="61">
        <v>146.99066256513399</v>
      </c>
      <c r="X78" s="16">
        <v>141.914331722073</v>
      </c>
      <c r="Y78" s="16">
        <v>158.23743473782201</v>
      </c>
      <c r="Z78" s="64">
        <v>178.89018807417901</v>
      </c>
      <c r="AA78" s="166">
        <f t="shared" si="4"/>
        <v>7.4381392588618311E-2</v>
      </c>
      <c r="AB78" s="167">
        <f t="shared" si="4"/>
        <v>8.8626309713019547E-2</v>
      </c>
      <c r="AC78" s="167">
        <f t="shared" si="4"/>
        <v>9.3380059647338864E-2</v>
      </c>
      <c r="AD78" s="167">
        <f t="shared" si="4"/>
        <v>0.12923458565003587</v>
      </c>
      <c r="AE78" s="167">
        <f t="shared" si="4"/>
        <v>5.5714571298683513E-2</v>
      </c>
      <c r="AF78" s="168">
        <f t="shared" si="3"/>
        <v>4.7106187913379172E-2</v>
      </c>
      <c r="AG78" s="166">
        <f t="shared" si="3"/>
        <v>0.13498517246254438</v>
      </c>
      <c r="AH78" s="167">
        <f t="shared" si="3"/>
        <v>9.6023786110357001E-2</v>
      </c>
      <c r="AI78" s="167">
        <f t="shared" si="3"/>
        <v>0.1107634002388509</v>
      </c>
      <c r="AJ78" s="168">
        <f t="shared" si="3"/>
        <v>9.1268581023894235E-2</v>
      </c>
    </row>
    <row r="79" spans="16:36" x14ac:dyDescent="0.25">
      <c r="P79" s="25">
        <v>41729</v>
      </c>
      <c r="Q79" s="61">
        <v>125.16875032630099</v>
      </c>
      <c r="R79" s="16">
        <v>139.654213568454</v>
      </c>
      <c r="S79" s="16">
        <v>153.54475716589701</v>
      </c>
      <c r="T79" s="16">
        <v>186.70887920553699</v>
      </c>
      <c r="U79" s="65">
        <v>139.03263950553799</v>
      </c>
      <c r="V79" s="66">
        <v>120.02686675100701</v>
      </c>
      <c r="W79" s="61">
        <v>146.89183370783701</v>
      </c>
      <c r="X79" s="16">
        <v>146.516362995827</v>
      </c>
      <c r="Y79" s="16">
        <v>161.30129262401701</v>
      </c>
      <c r="Z79" s="64">
        <v>177.27277041695299</v>
      </c>
      <c r="AA79" s="166">
        <f t="shared" si="4"/>
        <v>9.2987322694731311E-2</v>
      </c>
      <c r="AB79" s="167">
        <f t="shared" si="4"/>
        <v>0.11599948470022459</v>
      </c>
      <c r="AC79" s="167">
        <f t="shared" si="4"/>
        <v>8.8331842113094305E-2</v>
      </c>
      <c r="AD79" s="167">
        <f t="shared" si="4"/>
        <v>0.14202812182025681</v>
      </c>
      <c r="AE79" s="167">
        <f t="shared" si="4"/>
        <v>8.514201142332567E-2</v>
      </c>
      <c r="AF79" s="168">
        <f t="shared" si="3"/>
        <v>4.971145406415145E-2</v>
      </c>
      <c r="AG79" s="166">
        <f t="shared" si="3"/>
        <v>8.7813199239035855E-2</v>
      </c>
      <c r="AH79" s="167">
        <f t="shared" si="3"/>
        <v>0.12124629759335992</v>
      </c>
      <c r="AI79" s="167">
        <f t="shared" si="3"/>
        <v>0.1093432371321692</v>
      </c>
      <c r="AJ79" s="168">
        <f t="shared" si="3"/>
        <v>6.2041280706810698E-2</v>
      </c>
    </row>
    <row r="80" spans="16:36" x14ac:dyDescent="0.25">
      <c r="P80" s="25">
        <v>41820</v>
      </c>
      <c r="Q80" s="61">
        <v>130.64280363850099</v>
      </c>
      <c r="R80" s="16">
        <v>146.56592671366499</v>
      </c>
      <c r="S80" s="16">
        <v>160.51494892288801</v>
      </c>
      <c r="T80" s="16">
        <v>197.34612459186201</v>
      </c>
      <c r="U80" s="65">
        <v>143.46207724998999</v>
      </c>
      <c r="V80" s="66">
        <v>126.573723284837</v>
      </c>
      <c r="W80" s="61">
        <v>153.09506963488201</v>
      </c>
      <c r="X80" s="16">
        <v>149.356634742529</v>
      </c>
      <c r="Y80" s="16">
        <v>163.09081300210099</v>
      </c>
      <c r="Z80" s="64">
        <v>176.55718211868501</v>
      </c>
      <c r="AA80" s="166">
        <f t="shared" si="4"/>
        <v>0.12306297877131667</v>
      </c>
      <c r="AB80" s="167">
        <f t="shared" si="4"/>
        <v>0.13546034999631829</v>
      </c>
      <c r="AC80" s="167">
        <f t="shared" si="4"/>
        <v>7.5615220168347319E-2</v>
      </c>
      <c r="AD80" s="167">
        <f t="shared" si="4"/>
        <v>0.15989696621297478</v>
      </c>
      <c r="AE80" s="167">
        <f t="shared" si="4"/>
        <v>9.4963998176894826E-2</v>
      </c>
      <c r="AF80" s="168">
        <f t="shared" si="3"/>
        <v>8.9419401661561482E-2</v>
      </c>
      <c r="AG80" s="166">
        <f t="shared" si="3"/>
        <v>6.6801380155044665E-2</v>
      </c>
      <c r="AH80" s="167">
        <f t="shared" si="3"/>
        <v>0.11593374551418179</v>
      </c>
      <c r="AI80" s="167">
        <f t="shared" si="3"/>
        <v>7.2915964873886852E-2</v>
      </c>
      <c r="AJ80" s="168">
        <f t="shared" si="3"/>
        <v>4.0344779968634059E-2</v>
      </c>
    </row>
    <row r="81" spans="15:36" x14ac:dyDescent="0.25">
      <c r="P81" s="25">
        <v>41912</v>
      </c>
      <c r="Q81" s="61">
        <v>132.89901072423999</v>
      </c>
      <c r="R81" s="16">
        <v>150.29527862936899</v>
      </c>
      <c r="S81" s="16">
        <v>164.69004467507801</v>
      </c>
      <c r="T81" s="16">
        <v>202.59450027856801</v>
      </c>
      <c r="U81" s="65">
        <v>150.00144394757501</v>
      </c>
      <c r="V81" s="66">
        <v>131.877683940336</v>
      </c>
      <c r="W81" s="61">
        <v>158.66774939919401</v>
      </c>
      <c r="X81" s="16">
        <v>152.85060928877201</v>
      </c>
      <c r="Y81" s="16">
        <v>165.25018716720001</v>
      </c>
      <c r="Z81" s="64">
        <v>186.68646137766899</v>
      </c>
      <c r="AA81" s="166">
        <f t="shared" si="4"/>
        <v>0.11825097522265438</v>
      </c>
      <c r="AB81" s="167">
        <f t="shared" si="4"/>
        <v>0.12639268897734435</v>
      </c>
      <c r="AC81" s="167">
        <f t="shared" si="4"/>
        <v>8.0528125742769463E-2</v>
      </c>
      <c r="AD81" s="167">
        <f t="shared" si="4"/>
        <v>0.14650421037496342</v>
      </c>
      <c r="AE81" s="167">
        <f t="shared" si="4"/>
        <v>0.15121208241352835</v>
      </c>
      <c r="AF81" s="168">
        <f t="shared" si="3"/>
        <v>0.12240132979319074</v>
      </c>
      <c r="AG81" s="166">
        <f t="shared" si="3"/>
        <v>7.4685993157394437E-2</v>
      </c>
      <c r="AH81" s="167">
        <f t="shared" si="3"/>
        <v>0.11079475929503446</v>
      </c>
      <c r="AI81" s="167">
        <f t="shared" si="3"/>
        <v>6.2955580355209984E-2</v>
      </c>
      <c r="AJ81" s="168">
        <f t="shared" si="3"/>
        <v>7.4847861639264934E-2</v>
      </c>
    </row>
    <row r="82" spans="15:36" x14ac:dyDescent="0.25">
      <c r="P82" s="25">
        <v>42004</v>
      </c>
      <c r="Q82" s="61">
        <v>133.447302885315</v>
      </c>
      <c r="R82" s="16">
        <v>151.210426017869</v>
      </c>
      <c r="S82" s="16">
        <v>165.739214811702</v>
      </c>
      <c r="T82" s="16">
        <v>202.57468861871399</v>
      </c>
      <c r="U82" s="65">
        <v>157.50675531491001</v>
      </c>
      <c r="V82" s="66">
        <v>139.496391614554</v>
      </c>
      <c r="W82" s="61">
        <v>162.55740380710799</v>
      </c>
      <c r="X82" s="16">
        <v>158.53485669607699</v>
      </c>
      <c r="Y82" s="16">
        <v>168.71178903411999</v>
      </c>
      <c r="Z82" s="64">
        <v>195.883099069602</v>
      </c>
      <c r="AA82" s="166">
        <f t="shared" si="4"/>
        <v>9.8975677411980323E-2</v>
      </c>
      <c r="AB82" s="167">
        <f t="shared" si="4"/>
        <v>0.11591812575713045</v>
      </c>
      <c r="AC82" s="167">
        <f t="shared" si="4"/>
        <v>0.10104222769375948</v>
      </c>
      <c r="AD82" s="167">
        <f t="shared" si="4"/>
        <v>0.12242228844058523</v>
      </c>
      <c r="AE82" s="167">
        <f t="shared" si="4"/>
        <v>0.16353155618235871</v>
      </c>
      <c r="AF82" s="168">
        <f t="shared" si="3"/>
        <v>0.20280305040989988</v>
      </c>
      <c r="AG82" s="166">
        <f t="shared" si="3"/>
        <v>0.10590292587514605</v>
      </c>
      <c r="AH82" s="167">
        <f t="shared" si="3"/>
        <v>0.11711660670434498</v>
      </c>
      <c r="AI82" s="167">
        <f t="shared" si="3"/>
        <v>6.619390862631569E-2</v>
      </c>
      <c r="AJ82" s="168">
        <f t="shared" si="3"/>
        <v>9.4990738051975665E-2</v>
      </c>
    </row>
    <row r="83" spans="15:36" x14ac:dyDescent="0.25">
      <c r="P83" s="25">
        <v>42094</v>
      </c>
      <c r="Q83" s="61">
        <v>137.62227204205601</v>
      </c>
      <c r="R83" s="16">
        <v>154.89410392406199</v>
      </c>
      <c r="S83" s="16">
        <v>168.79169137703599</v>
      </c>
      <c r="T83" s="16">
        <v>208.21970968557201</v>
      </c>
      <c r="U83" s="65">
        <v>159.603266009843</v>
      </c>
      <c r="V83" s="66">
        <v>139.69996066220301</v>
      </c>
      <c r="W83" s="61">
        <v>169.48217394604401</v>
      </c>
      <c r="X83" s="16">
        <v>162.23463759452801</v>
      </c>
      <c r="Y83" s="16">
        <v>174.07495357417301</v>
      </c>
      <c r="Z83" s="64">
        <v>200.50462033950299</v>
      </c>
      <c r="AA83" s="166">
        <f t="shared" si="4"/>
        <v>9.9493856759695021E-2</v>
      </c>
      <c r="AB83" s="167">
        <f t="shared" si="4"/>
        <v>0.10912589005513884</v>
      </c>
      <c r="AC83" s="167">
        <f t="shared" si="4"/>
        <v>9.9299608091896419E-2</v>
      </c>
      <c r="AD83" s="167">
        <f t="shared" si="4"/>
        <v>0.11521053830736672</v>
      </c>
      <c r="AE83" s="167">
        <f t="shared" si="4"/>
        <v>0.14795537635956069</v>
      </c>
      <c r="AF83" s="168">
        <f t="shared" si="3"/>
        <v>0.16390575246796524</v>
      </c>
      <c r="AG83" s="166">
        <f t="shared" si="3"/>
        <v>0.15378894570230806</v>
      </c>
      <c r="AH83" s="167">
        <f t="shared" si="3"/>
        <v>0.10727999437952662</v>
      </c>
      <c r="AI83" s="167">
        <f t="shared" si="3"/>
        <v>7.9191311751794835E-2</v>
      </c>
      <c r="AJ83" s="168">
        <f t="shared" si="3"/>
        <v>0.13105142920657076</v>
      </c>
    </row>
    <row r="84" spans="15:36" x14ac:dyDescent="0.25">
      <c r="P84" s="25">
        <v>42185</v>
      </c>
      <c r="Q84" s="61">
        <v>142.82505892028701</v>
      </c>
      <c r="R84" s="16">
        <v>161.558515043645</v>
      </c>
      <c r="S84" s="16">
        <v>172.38339327220999</v>
      </c>
      <c r="T84" s="16">
        <v>220.142147295591</v>
      </c>
      <c r="U84" s="65">
        <v>163.74283597354301</v>
      </c>
      <c r="V84" s="66">
        <v>141.21903145002</v>
      </c>
      <c r="W84" s="61">
        <v>174.09388595398201</v>
      </c>
      <c r="X84" s="16">
        <v>164.94836784232001</v>
      </c>
      <c r="Y84" s="16">
        <v>177.384353419456</v>
      </c>
      <c r="Z84" s="64">
        <v>205.866280902927</v>
      </c>
      <c r="AA84" s="166">
        <f t="shared" si="4"/>
        <v>9.3248575064993844E-2</v>
      </c>
      <c r="AB84" s="167">
        <f t="shared" si="4"/>
        <v>0.10229245409316667</v>
      </c>
      <c r="AC84" s="167">
        <f t="shared" si="4"/>
        <v>7.3939807033322591E-2</v>
      </c>
      <c r="AD84" s="167">
        <f t="shared" si="4"/>
        <v>0.1155128977114408</v>
      </c>
      <c r="AE84" s="167">
        <f t="shared" si="4"/>
        <v>0.14136668806358332</v>
      </c>
      <c r="AF84" s="168">
        <f t="shared" si="3"/>
        <v>0.11570575459983679</v>
      </c>
      <c r="AG84" s="166">
        <f t="shared" si="3"/>
        <v>0.13716193714912106</v>
      </c>
      <c r="AH84" s="167">
        <f t="shared" si="3"/>
        <v>0.10439263797466447</v>
      </c>
      <c r="AI84" s="167">
        <f t="shared" si="3"/>
        <v>8.7641603804935908E-2</v>
      </c>
      <c r="AJ84" s="168">
        <f t="shared" si="3"/>
        <v>0.16600343544529328</v>
      </c>
    </row>
    <row r="85" spans="15:36" x14ac:dyDescent="0.25">
      <c r="P85" s="25">
        <v>42277</v>
      </c>
      <c r="Q85" s="61">
        <v>143.15196431065499</v>
      </c>
      <c r="R85" s="16">
        <v>163.98951516474901</v>
      </c>
      <c r="S85" s="16">
        <v>173.65225550214799</v>
      </c>
      <c r="T85" s="16">
        <v>225.597142323665</v>
      </c>
      <c r="U85" s="65">
        <v>165.42472036587199</v>
      </c>
      <c r="V85" s="66">
        <v>146.894034514851</v>
      </c>
      <c r="W85" s="61">
        <v>173.73309616511699</v>
      </c>
      <c r="X85" s="16">
        <v>166.76665668497</v>
      </c>
      <c r="Y85" s="16">
        <v>178.38914067950299</v>
      </c>
      <c r="Z85" s="64">
        <v>209.19426902904601</v>
      </c>
      <c r="AA85" s="166">
        <f t="shared" si="4"/>
        <v>7.7148456790919751E-2</v>
      </c>
      <c r="AB85" s="167">
        <f t="shared" si="4"/>
        <v>9.1115547076833003E-2</v>
      </c>
      <c r="AC85" s="167">
        <f t="shared" si="4"/>
        <v>5.4418655631260471E-2</v>
      </c>
      <c r="AD85" s="167">
        <f t="shared" si="4"/>
        <v>0.1135403084164095</v>
      </c>
      <c r="AE85" s="167">
        <f t="shared" si="4"/>
        <v>0.1028208530025041</v>
      </c>
      <c r="AF85" s="168">
        <f t="shared" si="3"/>
        <v>0.11386574381537273</v>
      </c>
      <c r="AG85" s="166">
        <f t="shared" si="3"/>
        <v>9.4949016564291888E-2</v>
      </c>
      <c r="AH85" s="167">
        <f t="shared" si="3"/>
        <v>9.1043453872710511E-2</v>
      </c>
      <c r="AI85" s="167">
        <f t="shared" si="3"/>
        <v>7.9509462213249948E-2</v>
      </c>
      <c r="AJ85" s="168">
        <f t="shared" si="3"/>
        <v>0.12056475592969451</v>
      </c>
    </row>
    <row r="86" spans="15:36" x14ac:dyDescent="0.25">
      <c r="P86" s="25">
        <v>42369</v>
      </c>
      <c r="Q86" s="61">
        <v>141.91265874591099</v>
      </c>
      <c r="R86" s="16">
        <v>163.292223948632</v>
      </c>
      <c r="S86" s="16">
        <v>174.988375805564</v>
      </c>
      <c r="T86" s="16">
        <v>225.01648559849099</v>
      </c>
      <c r="U86" s="65">
        <v>170.74842970540701</v>
      </c>
      <c r="V86" s="66">
        <v>151.710173812813</v>
      </c>
      <c r="W86" s="61">
        <v>168.269551606779</v>
      </c>
      <c r="X86" s="16">
        <v>168.71098631999601</v>
      </c>
      <c r="Y86" s="16">
        <v>179.51337691757101</v>
      </c>
      <c r="Z86" s="64">
        <v>212.37167683030799</v>
      </c>
      <c r="AA86" s="166">
        <f t="shared" si="4"/>
        <v>6.3435945707131625E-2</v>
      </c>
      <c r="AB86" s="167">
        <f t="shared" si="4"/>
        <v>7.9900561415885862E-2</v>
      </c>
      <c r="AC86" s="167">
        <f t="shared" si="4"/>
        <v>5.5805507491815121E-2</v>
      </c>
      <c r="AD86" s="167">
        <f t="shared" si="4"/>
        <v>0.11078282846094822</v>
      </c>
      <c r="AE86" s="167">
        <f t="shared" si="4"/>
        <v>8.4070517255100174E-2</v>
      </c>
      <c r="AF86" s="168">
        <f t="shared" si="3"/>
        <v>8.7556259032185002E-2</v>
      </c>
      <c r="AG86" s="166">
        <f t="shared" si="3"/>
        <v>3.5139265674106746E-2</v>
      </c>
      <c r="AH86" s="167">
        <f t="shared" si="3"/>
        <v>6.4188594457983639E-2</v>
      </c>
      <c r="AI86" s="167">
        <f t="shared" si="3"/>
        <v>6.4023906955704923E-2</v>
      </c>
      <c r="AJ86" s="168">
        <f t="shared" si="3"/>
        <v>8.4175601871844918E-2</v>
      </c>
    </row>
    <row r="87" spans="15:36" x14ac:dyDescent="0.25">
      <c r="P87" s="25">
        <v>42460</v>
      </c>
      <c r="Q87" s="61">
        <v>144.349614705433</v>
      </c>
      <c r="R87" s="16">
        <v>168.61063611543099</v>
      </c>
      <c r="S87" s="16">
        <v>179.174807203206</v>
      </c>
      <c r="T87" s="16">
        <v>232.18848808922201</v>
      </c>
      <c r="U87" s="65">
        <v>174.71436459326699</v>
      </c>
      <c r="V87" s="66">
        <v>154.37512740391901</v>
      </c>
      <c r="W87" s="61">
        <v>165.37288213286999</v>
      </c>
      <c r="X87" s="16">
        <v>173.31413051559201</v>
      </c>
      <c r="Y87" s="16">
        <v>180.05219963218099</v>
      </c>
      <c r="Z87" s="64">
        <v>217.444743658562</v>
      </c>
      <c r="AA87" s="166">
        <f t="shared" si="4"/>
        <v>4.8882659496576109E-2</v>
      </c>
      <c r="AB87" s="167">
        <f t="shared" si="4"/>
        <v>8.8554256384695051E-2</v>
      </c>
      <c r="AC87" s="167">
        <f t="shared" si="4"/>
        <v>6.1514377523339547E-2</v>
      </c>
      <c r="AD87" s="167">
        <f t="shared" si="4"/>
        <v>0.11511291817592451</v>
      </c>
      <c r="AE87" s="167">
        <f t="shared" si="4"/>
        <v>9.4679131331135036E-2</v>
      </c>
      <c r="AF87" s="168">
        <f t="shared" si="3"/>
        <v>0.10504775142493283</v>
      </c>
      <c r="AG87" s="166">
        <f t="shared" si="3"/>
        <v>-2.424615944849895E-2</v>
      </c>
      <c r="AH87" s="167">
        <f t="shared" si="3"/>
        <v>6.8293017356471752E-2</v>
      </c>
      <c r="AI87" s="167">
        <f t="shared" si="3"/>
        <v>3.4337197484651805E-2</v>
      </c>
      <c r="AJ87" s="168">
        <f t="shared" si="3"/>
        <v>8.4487446176428671E-2</v>
      </c>
    </row>
    <row r="88" spans="15:36" x14ac:dyDescent="0.25">
      <c r="P88" s="25">
        <v>42551</v>
      </c>
      <c r="Q88" s="61">
        <v>148.44105863491899</v>
      </c>
      <c r="R88" s="16">
        <v>178.297336404063</v>
      </c>
      <c r="S88" s="16">
        <v>184.515182329298</v>
      </c>
      <c r="T88" s="16">
        <v>246.39362400164299</v>
      </c>
      <c r="U88" s="65">
        <v>179.56184523549399</v>
      </c>
      <c r="V88" s="66">
        <v>161.36177196800901</v>
      </c>
      <c r="W88" s="61">
        <v>170.74330170849299</v>
      </c>
      <c r="X88" s="16">
        <v>178.15784485350801</v>
      </c>
      <c r="Y88" s="16">
        <v>181.55272036735801</v>
      </c>
      <c r="Z88" s="64">
        <v>222.41192330557399</v>
      </c>
      <c r="AA88" s="166">
        <f t="shared" si="4"/>
        <v>3.9320828971380672E-2</v>
      </c>
      <c r="AB88" s="167">
        <f t="shared" si="4"/>
        <v>0.10360841306257362</v>
      </c>
      <c r="AC88" s="167">
        <f t="shared" si="4"/>
        <v>7.0376785297008082E-2</v>
      </c>
      <c r="AD88" s="167">
        <f t="shared" si="4"/>
        <v>0.11924784521522547</v>
      </c>
      <c r="AE88" s="167">
        <f t="shared" si="4"/>
        <v>9.6608863330710504E-2</v>
      </c>
      <c r="AF88" s="168">
        <f t="shared" si="3"/>
        <v>0.14263474484398997</v>
      </c>
      <c r="AG88" s="166">
        <f t="shared" si="3"/>
        <v>-1.9245846728785598E-2</v>
      </c>
      <c r="AH88" s="167">
        <f t="shared" si="3"/>
        <v>8.0082496019696414E-2</v>
      </c>
      <c r="AI88" s="167">
        <f t="shared" si="3"/>
        <v>2.3499067801347584E-2</v>
      </c>
      <c r="AJ88" s="168">
        <f t="shared" si="3"/>
        <v>8.0370822895706961E-2</v>
      </c>
    </row>
    <row r="89" spans="15:36" x14ac:dyDescent="0.25">
      <c r="P89" s="25">
        <v>42643</v>
      </c>
      <c r="Q89" s="61">
        <v>152.690883485808</v>
      </c>
      <c r="R89" s="16">
        <v>181.164089250507</v>
      </c>
      <c r="S89" s="16">
        <v>189.008501766476</v>
      </c>
      <c r="T89" s="16">
        <v>253.203260786447</v>
      </c>
      <c r="U89" s="65">
        <v>187.37755823076199</v>
      </c>
      <c r="V89" s="66">
        <v>162.61129229853501</v>
      </c>
      <c r="W89" s="61">
        <v>176.41781040592801</v>
      </c>
      <c r="X89" s="16">
        <v>180.68664640614401</v>
      </c>
      <c r="Y89" s="16">
        <v>185.62037000677199</v>
      </c>
      <c r="Z89" s="64">
        <v>226.870098888326</v>
      </c>
      <c r="AA89" s="166">
        <f t="shared" si="4"/>
        <v>6.6634916405705402E-2</v>
      </c>
      <c r="AB89" s="167">
        <f t="shared" si="4"/>
        <v>0.10472970828960548</v>
      </c>
      <c r="AC89" s="167">
        <f t="shared" si="4"/>
        <v>8.8431021065188853E-2</v>
      </c>
      <c r="AD89" s="167">
        <f t="shared" si="4"/>
        <v>0.1223690964275399</v>
      </c>
      <c r="AE89" s="167">
        <f t="shared" si="4"/>
        <v>0.1327059088649909</v>
      </c>
      <c r="AF89" s="168">
        <f t="shared" si="3"/>
        <v>0.1069972503348664</v>
      </c>
      <c r="AG89" s="166">
        <f t="shared" si="3"/>
        <v>1.545309615767998E-2</v>
      </c>
      <c r="AH89" s="167">
        <f t="shared" si="3"/>
        <v>8.3469861409223522E-2</v>
      </c>
      <c r="AI89" s="167">
        <f t="shared" si="3"/>
        <v>4.0536264145477174E-2</v>
      </c>
      <c r="AJ89" s="168">
        <f t="shared" si="3"/>
        <v>8.4494809257063208E-2</v>
      </c>
    </row>
    <row r="90" spans="15:36" x14ac:dyDescent="0.25">
      <c r="O90" s="68"/>
      <c r="P90" s="25">
        <v>42735</v>
      </c>
      <c r="Q90" s="61">
        <v>156.32413845472701</v>
      </c>
      <c r="R90" s="16">
        <v>180.38730859961399</v>
      </c>
      <c r="S90" s="16">
        <v>193.197972305322</v>
      </c>
      <c r="T90" s="16">
        <v>253.388499082034</v>
      </c>
      <c r="U90" s="65">
        <v>192.59113895367199</v>
      </c>
      <c r="V90" s="66">
        <v>166.22927013679299</v>
      </c>
      <c r="W90" s="61">
        <v>175.93048827489699</v>
      </c>
      <c r="X90" s="16">
        <v>183.35102408965801</v>
      </c>
      <c r="Y90" s="16">
        <v>190.081146690884</v>
      </c>
      <c r="Z90" s="64">
        <v>229.306686695602</v>
      </c>
      <c r="AA90" s="166">
        <f t="shared" si="4"/>
        <v>0.10155175610245748</v>
      </c>
      <c r="AB90" s="167">
        <f t="shared" si="4"/>
        <v>0.10469013304858721</v>
      </c>
      <c r="AC90" s="167">
        <f t="shared" si="4"/>
        <v>0.10406174933580359</v>
      </c>
      <c r="AD90" s="167">
        <f t="shared" si="4"/>
        <v>0.1260885992778713</v>
      </c>
      <c r="AE90" s="167">
        <f t="shared" si="4"/>
        <v>0.12792333894929686</v>
      </c>
      <c r="AF90" s="168">
        <f t="shared" si="3"/>
        <v>9.5702852083567658E-2</v>
      </c>
      <c r="AG90" s="166">
        <f t="shared" si="3"/>
        <v>4.5527765391688124E-2</v>
      </c>
      <c r="AH90" s="167">
        <f t="shared" si="3"/>
        <v>8.6775841271498955E-2</v>
      </c>
      <c r="AI90" s="167">
        <f t="shared" si="3"/>
        <v>5.886898210469016E-2</v>
      </c>
      <c r="AJ90" s="168">
        <f t="shared" si="3"/>
        <v>7.9742318363976716E-2</v>
      </c>
    </row>
    <row r="91" spans="15:36" x14ac:dyDescent="0.25">
      <c r="O91" s="69"/>
      <c r="P91" s="25">
        <v>42825</v>
      </c>
      <c r="Q91" s="61">
        <v>161.76975530626501</v>
      </c>
      <c r="R91" s="16">
        <v>190.37580542063199</v>
      </c>
      <c r="S91" s="16">
        <v>200.11607723703801</v>
      </c>
      <c r="T91" s="16">
        <v>261.91041945308399</v>
      </c>
      <c r="U91" s="65">
        <v>198.16309165219999</v>
      </c>
      <c r="V91" s="66">
        <v>172.417358671497</v>
      </c>
      <c r="W91" s="61">
        <v>176.028241475594</v>
      </c>
      <c r="X91" s="16">
        <v>190.484430357961</v>
      </c>
      <c r="Y91" s="16">
        <v>189.942660917897</v>
      </c>
      <c r="Z91" s="64">
        <v>230.72237720833499</v>
      </c>
      <c r="AA91" s="166">
        <f t="shared" si="4"/>
        <v>0.12068020158128179</v>
      </c>
      <c r="AB91" s="167">
        <f t="shared" si="4"/>
        <v>0.12908538753332577</v>
      </c>
      <c r="AC91" s="167">
        <f t="shared" si="4"/>
        <v>0.1168761968309644</v>
      </c>
      <c r="AD91" s="167">
        <f t="shared" si="4"/>
        <v>0.1280077733760896</v>
      </c>
      <c r="AE91" s="167">
        <f t="shared" si="4"/>
        <v>0.13421178684146184</v>
      </c>
      <c r="AF91" s="168">
        <f t="shared" si="3"/>
        <v>0.11687265669663804</v>
      </c>
      <c r="AG91" s="166">
        <f t="shared" si="3"/>
        <v>6.4432325332292928E-2</v>
      </c>
      <c r="AH91" s="167">
        <f t="shared" si="3"/>
        <v>9.9070397729770221E-2</v>
      </c>
      <c r="AI91" s="167">
        <f t="shared" si="3"/>
        <v>5.4931077242714732E-2</v>
      </c>
      <c r="AJ91" s="168">
        <f t="shared" si="3"/>
        <v>6.1062103991908367E-2</v>
      </c>
    </row>
    <row r="92" spans="15:36" x14ac:dyDescent="0.25">
      <c r="O92" s="70"/>
      <c r="P92" s="25">
        <v>42916</v>
      </c>
      <c r="Q92" s="61">
        <v>168.044731857519</v>
      </c>
      <c r="R92" s="16">
        <v>207.744488125983</v>
      </c>
      <c r="S92" s="16">
        <v>208.649335179026</v>
      </c>
      <c r="T92" s="16">
        <v>275.58535558026199</v>
      </c>
      <c r="U92" s="65">
        <v>207.053918792703</v>
      </c>
      <c r="V92" s="66">
        <v>173.41654954864401</v>
      </c>
      <c r="W92" s="61">
        <v>182.36631534902301</v>
      </c>
      <c r="X92" s="16">
        <v>196.839952754791</v>
      </c>
      <c r="Y92" s="16">
        <v>187.916782990332</v>
      </c>
      <c r="Z92" s="64">
        <v>234.81180171388101</v>
      </c>
      <c r="AA92" s="166">
        <f t="shared" si="4"/>
        <v>0.1320636850941217</v>
      </c>
      <c r="AB92" s="167">
        <f t="shared" si="4"/>
        <v>0.16515755263548049</v>
      </c>
      <c r="AC92" s="167">
        <f t="shared" si="4"/>
        <v>0.13079765331536031</v>
      </c>
      <c r="AD92" s="167">
        <f t="shared" si="4"/>
        <v>0.11847600235964029</v>
      </c>
      <c r="AE92" s="167">
        <f t="shared" si="4"/>
        <v>0.15310643261185786</v>
      </c>
      <c r="AF92" s="168">
        <f t="shared" si="3"/>
        <v>7.4706527039285042E-2</v>
      </c>
      <c r="AG92" s="166">
        <f t="shared" si="3"/>
        <v>6.8073028483271347E-2</v>
      </c>
      <c r="AH92" s="167">
        <f t="shared" si="3"/>
        <v>0.10486267341550137</v>
      </c>
      <c r="AI92" s="167">
        <f t="shared" si="3"/>
        <v>3.5053523902571104E-2</v>
      </c>
      <c r="AJ92" s="168">
        <f t="shared" si="3"/>
        <v>5.5751859990305963E-2</v>
      </c>
    </row>
    <row r="93" spans="15:36" x14ac:dyDescent="0.25">
      <c r="O93" s="70"/>
      <c r="P93" s="25">
        <v>43008</v>
      </c>
      <c r="Q93" s="61">
        <v>168.14282132571699</v>
      </c>
      <c r="R93" s="16">
        <v>212.41259334175399</v>
      </c>
      <c r="S93" s="16">
        <v>210.88090285640399</v>
      </c>
      <c r="T93" s="16">
        <v>278.72830627792399</v>
      </c>
      <c r="U93" s="65">
        <v>217.30568512667799</v>
      </c>
      <c r="V93" s="66">
        <v>177.36962640511999</v>
      </c>
      <c r="W93" s="61">
        <v>184.16922915132099</v>
      </c>
      <c r="X93" s="16">
        <v>198.62153105455999</v>
      </c>
      <c r="Y93" s="16">
        <v>187.63772426292201</v>
      </c>
      <c r="Z93" s="64">
        <v>240.64051204387101</v>
      </c>
      <c r="AA93" s="166">
        <f t="shared" si="4"/>
        <v>0.10119751413544731</v>
      </c>
      <c r="AB93" s="167">
        <f t="shared" si="4"/>
        <v>0.17248729712673749</v>
      </c>
      <c r="AC93" s="167">
        <f t="shared" si="4"/>
        <v>0.11572178439333802</v>
      </c>
      <c r="AD93" s="167">
        <f t="shared" si="4"/>
        <v>0.10080851807435831</v>
      </c>
      <c r="AE93" s="167">
        <f t="shared" si="4"/>
        <v>0.15972097821372211</v>
      </c>
      <c r="AF93" s="168">
        <f t="shared" si="3"/>
        <v>9.0758359385585852E-2</v>
      </c>
      <c r="AG93" s="166">
        <f t="shared" si="3"/>
        <v>4.3937846907618816E-2</v>
      </c>
      <c r="AH93" s="167">
        <f t="shared" si="3"/>
        <v>9.925960221820862E-2</v>
      </c>
      <c r="AI93" s="167">
        <f t="shared" si="3"/>
        <v>1.086817279847252E-2</v>
      </c>
      <c r="AJ93" s="168">
        <f t="shared" si="3"/>
        <v>6.0697347173649829E-2</v>
      </c>
    </row>
    <row r="94" spans="15:36" x14ac:dyDescent="0.25">
      <c r="O94" s="70"/>
      <c r="P94" s="25">
        <v>43100</v>
      </c>
      <c r="Q94" s="61">
        <v>167.12610551684301</v>
      </c>
      <c r="R94" s="16">
        <v>208.144587220223</v>
      </c>
      <c r="S94" s="16">
        <v>208.98144723284099</v>
      </c>
      <c r="T94" s="16">
        <v>276.74464039209897</v>
      </c>
      <c r="U94" s="65">
        <v>235.89580715469199</v>
      </c>
      <c r="V94" s="66">
        <v>180.75417822580999</v>
      </c>
      <c r="W94" s="61">
        <v>182.646372544267</v>
      </c>
      <c r="X94" s="16">
        <v>203.04667646262899</v>
      </c>
      <c r="Y94" s="16">
        <v>188.79241680576899</v>
      </c>
      <c r="Z94" s="64">
        <v>246.01107629017801</v>
      </c>
      <c r="AA94" s="166">
        <f t="shared" si="4"/>
        <v>6.9099802301129332E-2</v>
      </c>
      <c r="AB94" s="167">
        <f t="shared" si="4"/>
        <v>0.15387600622291453</v>
      </c>
      <c r="AC94" s="167">
        <f t="shared" si="4"/>
        <v>8.169586222455516E-2</v>
      </c>
      <c r="AD94" s="167">
        <f t="shared" si="4"/>
        <v>9.21752226114394E-2</v>
      </c>
      <c r="AE94" s="167">
        <f t="shared" si="4"/>
        <v>0.22485285894402951</v>
      </c>
      <c r="AF94" s="168">
        <f t="shared" si="3"/>
        <v>8.7378763541849258E-2</v>
      </c>
      <c r="AG94" s="166">
        <f t="shared" si="3"/>
        <v>3.8173510090395713E-2</v>
      </c>
      <c r="AH94" s="167">
        <f t="shared" si="3"/>
        <v>0.10742046558376406</v>
      </c>
      <c r="AI94" s="167">
        <f t="shared" si="3"/>
        <v>-6.7798932590130701E-3</v>
      </c>
      <c r="AJ94" s="168">
        <f t="shared" si="3"/>
        <v>7.2847372378419095E-2</v>
      </c>
    </row>
    <row r="95" spans="15:36" x14ac:dyDescent="0.25">
      <c r="O95" s="70"/>
      <c r="P95" s="25">
        <v>43190</v>
      </c>
      <c r="Q95" s="61">
        <v>171.92561136967299</v>
      </c>
      <c r="R95" s="16">
        <v>210.93435871822601</v>
      </c>
      <c r="S95" s="16">
        <v>209.06492079436501</v>
      </c>
      <c r="T95" s="16">
        <v>285.99015235154502</v>
      </c>
      <c r="U95" s="65">
        <v>243.007835669554</v>
      </c>
      <c r="V95" s="66">
        <v>180.96300808632901</v>
      </c>
      <c r="W95" s="61">
        <v>183.46123246981699</v>
      </c>
      <c r="X95" s="16">
        <v>211.70292311055599</v>
      </c>
      <c r="Y95" s="16">
        <v>191.077354246239</v>
      </c>
      <c r="Z95" s="64">
        <v>250.27944616700401</v>
      </c>
      <c r="AA95" s="166">
        <f t="shared" si="4"/>
        <v>6.2779696020314635E-2</v>
      </c>
      <c r="AB95" s="167">
        <f t="shared" si="4"/>
        <v>0.10798931750896745</v>
      </c>
      <c r="AC95" s="167">
        <f t="shared" si="4"/>
        <v>4.4718263924027779E-2</v>
      </c>
      <c r="AD95" s="167">
        <f t="shared" si="4"/>
        <v>9.1938812318898444E-2</v>
      </c>
      <c r="AE95" s="167">
        <f t="shared" si="4"/>
        <v>0.2263022021076555</v>
      </c>
      <c r="AF95" s="168">
        <f t="shared" si="3"/>
        <v>4.9563741613243506E-2</v>
      </c>
      <c r="AG95" s="166">
        <f t="shared" si="3"/>
        <v>4.2226127648122613E-2</v>
      </c>
      <c r="AH95" s="167">
        <f t="shared" si="3"/>
        <v>0.11139226819074355</v>
      </c>
      <c r="AI95" s="167">
        <f t="shared" si="3"/>
        <v>5.9738729722884631E-3</v>
      </c>
      <c r="AJ95" s="168">
        <f t="shared" si="3"/>
        <v>8.4764508736877353E-2</v>
      </c>
    </row>
    <row r="96" spans="15:36" x14ac:dyDescent="0.25">
      <c r="O96" s="70"/>
      <c r="P96" s="25">
        <v>43281</v>
      </c>
      <c r="Q96" s="61">
        <v>178.25237207350099</v>
      </c>
      <c r="R96" s="16">
        <v>217.54876121345299</v>
      </c>
      <c r="S96" s="16">
        <v>209.78330541814299</v>
      </c>
      <c r="T96" s="16">
        <v>301.36024878236998</v>
      </c>
      <c r="U96" s="65">
        <v>243.77008181178999</v>
      </c>
      <c r="V96" s="66">
        <v>183.31411441941199</v>
      </c>
      <c r="W96" s="61">
        <v>184.871912925565</v>
      </c>
      <c r="X96" s="16">
        <v>217.49360034189201</v>
      </c>
      <c r="Y96" s="16">
        <v>192.07906030202901</v>
      </c>
      <c r="Z96" s="64">
        <v>254.340411821125</v>
      </c>
      <c r="AA96" s="166">
        <f t="shared" si="4"/>
        <v>6.0743589538033271E-2</v>
      </c>
      <c r="AB96" s="167">
        <f t="shared" si="4"/>
        <v>4.7193902355302741E-2</v>
      </c>
      <c r="AC96" s="167">
        <f t="shared" si="4"/>
        <v>5.4348135743831349E-3</v>
      </c>
      <c r="AD96" s="167">
        <f t="shared" si="4"/>
        <v>9.3527804290751915E-2</v>
      </c>
      <c r="AE96" s="167">
        <f t="shared" si="4"/>
        <v>0.17732657866691359</v>
      </c>
      <c r="AF96" s="168">
        <f t="shared" si="3"/>
        <v>5.7073934964849915E-2</v>
      </c>
      <c r="AG96" s="166">
        <f t="shared" si="3"/>
        <v>1.3739366131001907E-2</v>
      </c>
      <c r="AH96" s="167">
        <f t="shared" si="3"/>
        <v>0.1049260950231472</v>
      </c>
      <c r="AI96" s="167">
        <f t="shared" si="3"/>
        <v>2.2149577304711343E-2</v>
      </c>
      <c r="AJ96" s="168">
        <f t="shared" si="3"/>
        <v>8.3167072373302897E-2</v>
      </c>
    </row>
    <row r="97" spans="15:36" x14ac:dyDescent="0.25">
      <c r="O97" s="70"/>
      <c r="P97" s="25">
        <v>43373</v>
      </c>
      <c r="Q97" s="61">
        <v>179.87813827725799</v>
      </c>
      <c r="R97" s="16">
        <v>223.38859752789</v>
      </c>
      <c r="S97" s="16">
        <v>211.228130951401</v>
      </c>
      <c r="T97" s="16">
        <v>305.56209577909198</v>
      </c>
      <c r="U97" s="65">
        <v>245.22535656192201</v>
      </c>
      <c r="V97" s="66">
        <v>184.32923337150001</v>
      </c>
      <c r="W97" s="61">
        <v>187.59228327801301</v>
      </c>
      <c r="X97" s="16">
        <v>218.29495658284</v>
      </c>
      <c r="Y97" s="16">
        <v>189.35933149263201</v>
      </c>
      <c r="Z97" s="64">
        <v>258.290508006766</v>
      </c>
      <c r="AA97" s="166">
        <f t="shared" si="4"/>
        <v>6.9793743550954135E-2</v>
      </c>
      <c r="AB97" s="167">
        <f t="shared" si="4"/>
        <v>5.1673038841329566E-2</v>
      </c>
      <c r="AC97" s="167">
        <f t="shared" si="4"/>
        <v>1.646560168767186E-3</v>
      </c>
      <c r="AD97" s="167">
        <f t="shared" si="4"/>
        <v>9.6272208085000255E-2</v>
      </c>
      <c r="AE97" s="167">
        <f t="shared" si="4"/>
        <v>0.12848109067633606</v>
      </c>
      <c r="AF97" s="168">
        <f t="shared" si="3"/>
        <v>3.923787351552499E-2</v>
      </c>
      <c r="AG97" s="166">
        <f t="shared" si="3"/>
        <v>1.8586460628987611E-2</v>
      </c>
      <c r="AH97" s="167">
        <f t="shared" si="3"/>
        <v>9.9049813098439188E-2</v>
      </c>
      <c r="AI97" s="167">
        <f t="shared" si="3"/>
        <v>9.1751657960723598E-3</v>
      </c>
      <c r="AJ97" s="168">
        <f t="shared" si="3"/>
        <v>7.3345904282638985E-2</v>
      </c>
    </row>
    <row r="98" spans="15:36" x14ac:dyDescent="0.25">
      <c r="O98" s="68"/>
      <c r="P98" s="25">
        <v>43465</v>
      </c>
      <c r="Q98" s="61">
        <v>179.57313420153301</v>
      </c>
      <c r="R98" s="16">
        <v>227.39969467647401</v>
      </c>
      <c r="S98" s="16">
        <v>212.59012556828699</v>
      </c>
      <c r="T98" s="16">
        <v>303.41214708912702</v>
      </c>
      <c r="U98" s="65">
        <v>241.81978372791099</v>
      </c>
      <c r="V98" s="66">
        <v>186.104601796938</v>
      </c>
      <c r="W98" s="61">
        <v>189.179402381133</v>
      </c>
      <c r="X98" s="16">
        <v>218.24131481030699</v>
      </c>
      <c r="Y98" s="16">
        <v>186.10440002423201</v>
      </c>
      <c r="Z98" s="64">
        <v>260.788308836986</v>
      </c>
      <c r="AA98" s="166">
        <f t="shared" si="4"/>
        <v>7.44768667120983E-2</v>
      </c>
      <c r="AB98" s="167">
        <f t="shared" si="4"/>
        <v>9.2508326607977365E-2</v>
      </c>
      <c r="AC98" s="167">
        <f t="shared" si="4"/>
        <v>1.7267936380138682E-2</v>
      </c>
      <c r="AD98" s="167">
        <f t="shared" si="4"/>
        <v>9.6361420619546001E-2</v>
      </c>
      <c r="AE98" s="167">
        <f t="shared" si="4"/>
        <v>2.5112682775808137E-2</v>
      </c>
      <c r="AF98" s="168">
        <f t="shared" si="3"/>
        <v>2.9600552660220769E-2</v>
      </c>
      <c r="AG98" s="166">
        <f t="shared" si="3"/>
        <v>3.5768735758946679E-2</v>
      </c>
      <c r="AH98" s="167">
        <f t="shared" si="3"/>
        <v>7.4833228558038423E-2</v>
      </c>
      <c r="AI98" s="167">
        <f t="shared" si="3"/>
        <v>-1.4237948891254626E-2</v>
      </c>
      <c r="AJ98" s="168">
        <f t="shared" si="3"/>
        <v>6.0067346436783131E-2</v>
      </c>
    </row>
    <row r="99" spans="15:36" x14ac:dyDescent="0.25">
      <c r="O99" s="68"/>
      <c r="P99" s="25">
        <v>43555</v>
      </c>
      <c r="Q99" s="61">
        <v>181.675182265047</v>
      </c>
      <c r="R99" s="16">
        <v>231.157544924332</v>
      </c>
      <c r="S99" s="16">
        <v>212.89585994899301</v>
      </c>
      <c r="T99" s="16">
        <v>308.87928582803198</v>
      </c>
      <c r="U99" s="65">
        <v>240.40541316874999</v>
      </c>
      <c r="V99" s="66">
        <v>183.307328029026</v>
      </c>
      <c r="W99" s="61">
        <v>194.90906109984499</v>
      </c>
      <c r="X99" s="16">
        <v>222.54906572418599</v>
      </c>
      <c r="Y99" s="16">
        <v>187.321993978525</v>
      </c>
      <c r="Z99" s="64">
        <v>265.42644765440298</v>
      </c>
      <c r="AA99" s="166">
        <f t="shared" si="4"/>
        <v>5.6708077509234789E-2</v>
      </c>
      <c r="AB99" s="167">
        <f t="shared" si="4"/>
        <v>9.5874310515343231E-2</v>
      </c>
      <c r="AC99" s="167">
        <f t="shared" si="4"/>
        <v>1.832416045729679E-2</v>
      </c>
      <c r="AD99" s="167">
        <f t="shared" si="4"/>
        <v>8.0034691013944892E-2</v>
      </c>
      <c r="AE99" s="167">
        <f t="shared" si="4"/>
        <v>-1.0709212291997172E-2</v>
      </c>
      <c r="AF99" s="168">
        <f t="shared" si="3"/>
        <v>1.2954691500146831E-2</v>
      </c>
      <c r="AG99" s="166">
        <f t="shared" si="3"/>
        <v>6.2399169982199965E-2</v>
      </c>
      <c r="AH99" s="167">
        <f t="shared" si="3"/>
        <v>5.1232842958743197E-2</v>
      </c>
      <c r="AI99" s="167">
        <f t="shared" si="3"/>
        <v>-1.9653612446792201E-2</v>
      </c>
      <c r="AJ99" s="168">
        <f t="shared" si="3"/>
        <v>6.0520357222189958E-2</v>
      </c>
    </row>
    <row r="100" spans="15:36" x14ac:dyDescent="0.25">
      <c r="O100" s="68"/>
      <c r="P100" s="25">
        <v>43646</v>
      </c>
      <c r="Q100" s="61">
        <v>184.319809258932</v>
      </c>
      <c r="R100" s="16">
        <v>234.664553631237</v>
      </c>
      <c r="S100" s="16">
        <v>213.53553587290801</v>
      </c>
      <c r="T100" s="16">
        <v>320.11760324335</v>
      </c>
      <c r="U100" s="65">
        <v>251.02161687013199</v>
      </c>
      <c r="V100" s="66">
        <v>186.96090621188301</v>
      </c>
      <c r="W100" s="61">
        <v>201.61996115352201</v>
      </c>
      <c r="X100" s="16">
        <v>231.138968436276</v>
      </c>
      <c r="Y100" s="16">
        <v>189.74956268357499</v>
      </c>
      <c r="Z100" s="64">
        <v>271.35607502681302</v>
      </c>
      <c r="AA100" s="166">
        <f t="shared" si="4"/>
        <v>3.4038465322240752E-2</v>
      </c>
      <c r="AB100" s="167">
        <f t="shared" si="4"/>
        <v>7.8675660216655841E-2</v>
      </c>
      <c r="AC100" s="167">
        <f t="shared" si="4"/>
        <v>1.7886220484923943E-2</v>
      </c>
      <c r="AD100" s="167">
        <f t="shared" si="4"/>
        <v>6.2242298168946109E-2</v>
      </c>
      <c r="AE100" s="167">
        <f t="shared" si="4"/>
        <v>2.9747436619153245E-2</v>
      </c>
      <c r="AF100" s="168">
        <f t="shared" si="3"/>
        <v>1.9893677058207215E-2</v>
      </c>
      <c r="AG100" s="166">
        <f t="shared" si="3"/>
        <v>9.0592713424782367E-2</v>
      </c>
      <c r="AH100" s="167">
        <f t="shared" si="3"/>
        <v>6.2739170591382898E-2</v>
      </c>
      <c r="AI100" s="167">
        <f t="shared" si="3"/>
        <v>-1.2127806200171287E-2</v>
      </c>
      <c r="AJ100" s="168">
        <f t="shared" si="3"/>
        <v>6.6901138847156316E-2</v>
      </c>
    </row>
    <row r="101" spans="15:36" x14ac:dyDescent="0.25">
      <c r="O101" s="68"/>
      <c r="P101" s="25">
        <v>43738</v>
      </c>
      <c r="Q101" s="61">
        <v>185.906264073453</v>
      </c>
      <c r="R101" s="16">
        <v>238.314910656405</v>
      </c>
      <c r="S101" s="16">
        <v>215.00073822728299</v>
      </c>
      <c r="T101" s="16">
        <v>331.02929120020201</v>
      </c>
      <c r="U101" s="65">
        <v>258.83277083421899</v>
      </c>
      <c r="V101" s="66">
        <v>187.208183205583</v>
      </c>
      <c r="W101" s="61">
        <v>202.482095522533</v>
      </c>
      <c r="X101" s="16">
        <v>237.551984152177</v>
      </c>
      <c r="Y101" s="16">
        <v>189.83266167726401</v>
      </c>
      <c r="Z101" s="64">
        <v>276.12823496580597</v>
      </c>
      <c r="AA101" s="166">
        <f t="shared" si="4"/>
        <v>3.3512275888154086E-2</v>
      </c>
      <c r="AB101" s="167">
        <f t="shared" si="4"/>
        <v>6.6817703740010614E-2</v>
      </c>
      <c r="AC101" s="167">
        <f t="shared" si="4"/>
        <v>1.7860344921339921E-2</v>
      </c>
      <c r="AD101" s="167">
        <f t="shared" si="4"/>
        <v>8.3345401058911861E-2</v>
      </c>
      <c r="AE101" s="167">
        <f t="shared" si="4"/>
        <v>5.5489425983813234E-2</v>
      </c>
      <c r="AF101" s="168">
        <f t="shared" si="3"/>
        <v>1.5618520087265386E-2</v>
      </c>
      <c r="AG101" s="166">
        <f t="shared" si="3"/>
        <v>7.9373266236400397E-2</v>
      </c>
      <c r="AH101" s="167">
        <f t="shared" si="3"/>
        <v>8.8215632054830406E-2</v>
      </c>
      <c r="AI101" s="167">
        <f t="shared" si="3"/>
        <v>2.4996401333958751E-3</v>
      </c>
      <c r="AJ101" s="168">
        <f t="shared" si="3"/>
        <v>6.9060714219404185E-2</v>
      </c>
    </row>
    <row r="102" spans="15:36" x14ac:dyDescent="0.25">
      <c r="O102" s="68"/>
      <c r="P102" s="25">
        <v>43830</v>
      </c>
      <c r="Q102" s="61">
        <v>186.720172662625</v>
      </c>
      <c r="R102" s="16">
        <v>242.60565428618801</v>
      </c>
      <c r="S102" s="16">
        <v>216.53802280339599</v>
      </c>
      <c r="T102" s="16">
        <v>335.865192826765</v>
      </c>
      <c r="U102" s="65">
        <v>272.8945384342</v>
      </c>
      <c r="V102" s="66">
        <v>190.380528219176</v>
      </c>
      <c r="W102" s="61">
        <v>202.60763450266001</v>
      </c>
      <c r="X102" s="16">
        <v>244.13770562004399</v>
      </c>
      <c r="Y102" s="16">
        <v>189.818371736812</v>
      </c>
      <c r="Z102" s="64">
        <v>281.661505330848</v>
      </c>
      <c r="AA102" s="166">
        <f t="shared" si="4"/>
        <v>3.9800154365356999E-2</v>
      </c>
      <c r="AB102" s="167">
        <f t="shared" si="4"/>
        <v>6.6868865551239276E-2</v>
      </c>
      <c r="AC102" s="167">
        <f t="shared" si="4"/>
        <v>1.8570463818842198E-2</v>
      </c>
      <c r="AD102" s="167">
        <f t="shared" si="4"/>
        <v>0.10696027185788615</v>
      </c>
      <c r="AE102" s="167">
        <f t="shared" si="4"/>
        <v>0.12850377345988151</v>
      </c>
      <c r="AF102" s="168">
        <f t="shared" si="3"/>
        <v>2.2975930637672004E-2</v>
      </c>
      <c r="AG102" s="166">
        <f t="shared" si="3"/>
        <v>7.0981470247345468E-2</v>
      </c>
      <c r="AH102" s="167">
        <f t="shared" si="3"/>
        <v>0.11865943362853115</v>
      </c>
      <c r="AI102" s="167">
        <f t="shared" si="3"/>
        <v>1.9956388522229584E-2</v>
      </c>
      <c r="AJ102" s="168">
        <f t="shared" si="3"/>
        <v>8.0038850617760726E-2</v>
      </c>
    </row>
    <row r="103" spans="15:36" x14ac:dyDescent="0.25">
      <c r="O103" s="68"/>
      <c r="P103" s="25">
        <v>43921</v>
      </c>
      <c r="Q103" s="61">
        <v>186.82789663610001</v>
      </c>
      <c r="R103" s="16">
        <v>247.63382315254299</v>
      </c>
      <c r="S103" s="16">
        <v>216.17187618142901</v>
      </c>
      <c r="T103" s="16">
        <v>335.88749332198898</v>
      </c>
      <c r="U103" s="65">
        <v>281.62234577046598</v>
      </c>
      <c r="V103" s="66">
        <v>194.81054143037801</v>
      </c>
      <c r="W103" s="61">
        <v>201.54640624252301</v>
      </c>
      <c r="X103" s="16">
        <v>249.85639492579401</v>
      </c>
      <c r="Y103" s="16">
        <v>190.22274325835599</v>
      </c>
      <c r="Z103" s="64">
        <v>285.434033446086</v>
      </c>
      <c r="AA103" s="166">
        <f t="shared" si="4"/>
        <v>2.8362235869595409E-2</v>
      </c>
      <c r="AB103" s="167">
        <f t="shared" si="4"/>
        <v>7.1277267776850506E-2</v>
      </c>
      <c r="AC103" s="167">
        <f t="shared" si="4"/>
        <v>1.5387881348284171E-2</v>
      </c>
      <c r="AD103" s="167">
        <f t="shared" si="4"/>
        <v>8.7439361372370517E-2</v>
      </c>
      <c r="AE103" s="167">
        <f t="shared" si="4"/>
        <v>0.17144760618507471</v>
      </c>
      <c r="AF103" s="168">
        <f t="shared" si="3"/>
        <v>6.2753701802529926E-2</v>
      </c>
      <c r="AG103" s="166">
        <f t="shared" si="3"/>
        <v>3.4053548384176624E-2</v>
      </c>
      <c r="AH103" s="167">
        <f t="shared" si="3"/>
        <v>0.12270251107434915</v>
      </c>
      <c r="AI103" s="167">
        <f t="shared" si="3"/>
        <v>1.5485364095385146E-2</v>
      </c>
      <c r="AJ103" s="168">
        <f t="shared" si="3"/>
        <v>7.5379021075299146E-2</v>
      </c>
    </row>
    <row r="104" spans="15:36" x14ac:dyDescent="0.25">
      <c r="O104" s="68"/>
      <c r="P104" s="25">
        <v>44012</v>
      </c>
      <c r="Q104" s="61">
        <v>185.535102559705</v>
      </c>
      <c r="R104" s="16">
        <v>252.536632887926</v>
      </c>
      <c r="S104" s="16">
        <v>212.85280477010599</v>
      </c>
      <c r="T104" s="16">
        <v>335.36056017233898</v>
      </c>
      <c r="U104" s="65">
        <v>284.87534287344897</v>
      </c>
      <c r="V104" s="66">
        <v>187.46021423911401</v>
      </c>
      <c r="W104" s="61">
        <v>193.456699373969</v>
      </c>
      <c r="X104" s="16">
        <v>254.29647668179001</v>
      </c>
      <c r="Y104" s="16">
        <v>189.261886313557</v>
      </c>
      <c r="Z104" s="64">
        <v>290.87062144461902</v>
      </c>
      <c r="AA104" s="166">
        <f t="shared" si="4"/>
        <v>6.5933949566199246E-3</v>
      </c>
      <c r="AB104" s="167">
        <f t="shared" si="4"/>
        <v>7.6160114427737735E-2</v>
      </c>
      <c r="AC104" s="167">
        <f t="shared" si="4"/>
        <v>-3.1972715923421768E-3</v>
      </c>
      <c r="AD104" s="167">
        <f t="shared" si="4"/>
        <v>4.7616740768240184E-2</v>
      </c>
      <c r="AE104" s="167">
        <f t="shared" si="4"/>
        <v>0.13486378753122086</v>
      </c>
      <c r="AF104" s="168">
        <f t="shared" si="3"/>
        <v>2.6706547232131506E-3</v>
      </c>
      <c r="AG104" s="166">
        <f t="shared" si="3"/>
        <v>-4.0488361037512299E-2</v>
      </c>
      <c r="AH104" s="167">
        <f t="shared" si="3"/>
        <v>0.10018868043835893</v>
      </c>
      <c r="AI104" s="167">
        <f t="shared" si="3"/>
        <v>-2.5701053700515342E-3</v>
      </c>
      <c r="AJ104" s="168">
        <f t="shared" si="3"/>
        <v>7.1914905225091141E-2</v>
      </c>
    </row>
    <row r="105" spans="15:36" x14ac:dyDescent="0.25">
      <c r="O105" s="68"/>
      <c r="P105" s="25">
        <v>44104</v>
      </c>
      <c r="Q105" s="61">
        <v>190.17719736097999</v>
      </c>
      <c r="R105" s="16">
        <v>260.02858869310597</v>
      </c>
      <c r="S105" s="16">
        <v>215.649304192757</v>
      </c>
      <c r="T105" s="16">
        <v>348.28266774966499</v>
      </c>
      <c r="U105" s="65">
        <v>296.61843640527297</v>
      </c>
      <c r="V105" s="66">
        <v>188.52318140318201</v>
      </c>
      <c r="W105" s="61">
        <v>190.802389134723</v>
      </c>
      <c r="X105" s="16">
        <v>265.95081430708899</v>
      </c>
      <c r="Y105" s="16">
        <v>190.317836496735</v>
      </c>
      <c r="Z105" s="64">
        <v>298.97225542053502</v>
      </c>
      <c r="AA105" s="166">
        <f t="shared" si="4"/>
        <v>2.2973584611648779E-2</v>
      </c>
      <c r="AB105" s="167">
        <f t="shared" si="4"/>
        <v>9.1113384290113064E-2</v>
      </c>
      <c r="AC105" s="167">
        <f t="shared" si="4"/>
        <v>3.0165755281659212E-3</v>
      </c>
      <c r="AD105" s="167">
        <f t="shared" si="4"/>
        <v>5.2120392388564696E-2</v>
      </c>
      <c r="AE105" s="167">
        <f t="shared" si="4"/>
        <v>0.14598485906274794</v>
      </c>
      <c r="AF105" s="168">
        <f t="shared" si="3"/>
        <v>7.0242559651088055E-3</v>
      </c>
      <c r="AG105" s="166">
        <f t="shared" si="3"/>
        <v>-5.7682662546873154E-2</v>
      </c>
      <c r="AH105" s="167">
        <f t="shared" si="3"/>
        <v>0.11954785499379184</v>
      </c>
      <c r="AI105" s="167">
        <f t="shared" si="3"/>
        <v>2.5558026484180374E-3</v>
      </c>
      <c r="AJ105" s="168">
        <f t="shared" si="3"/>
        <v>8.2729752202116869E-2</v>
      </c>
    </row>
    <row r="106" spans="15:36" x14ac:dyDescent="0.25">
      <c r="O106" s="68"/>
      <c r="P106" s="25">
        <v>44196</v>
      </c>
      <c r="Q106" s="61">
        <v>196.63945092807501</v>
      </c>
      <c r="R106" s="16">
        <v>269.245841189038</v>
      </c>
      <c r="S106" s="16">
        <v>224.29847162993701</v>
      </c>
      <c r="T106" s="16">
        <v>366.67315861166901</v>
      </c>
      <c r="U106" s="65">
        <v>318.09573477999299</v>
      </c>
      <c r="V106" s="66">
        <v>190.56667741576899</v>
      </c>
      <c r="W106" s="61">
        <v>194.97663838581599</v>
      </c>
      <c r="X106" s="16">
        <v>278.35520298596998</v>
      </c>
      <c r="Y106" s="16">
        <v>193.08017560458299</v>
      </c>
      <c r="Z106" s="64">
        <v>304.42444292664698</v>
      </c>
      <c r="AA106" s="166">
        <f t="shared" si="4"/>
        <v>5.3123763351336617E-2</v>
      </c>
      <c r="AB106" s="167">
        <f t="shared" si="4"/>
        <v>0.10980859857216729</v>
      </c>
      <c r="AC106" s="167">
        <f t="shared" si="4"/>
        <v>3.5838735045563119E-2</v>
      </c>
      <c r="AD106" s="167">
        <f t="shared" si="4"/>
        <v>9.1727176387683462E-2</v>
      </c>
      <c r="AE106" s="167">
        <f t="shared" si="4"/>
        <v>0.16563613403604949</v>
      </c>
      <c r="AF106" s="168">
        <f t="shared" si="3"/>
        <v>9.7777434664259033E-4</v>
      </c>
      <c r="AG106" s="166">
        <f t="shared" si="3"/>
        <v>-3.7663912002012134E-2</v>
      </c>
      <c r="AH106" s="167">
        <f t="shared" si="3"/>
        <v>0.14015654517200771</v>
      </c>
      <c r="AI106" s="167">
        <f t="shared" si="3"/>
        <v>1.7183815443815753E-2</v>
      </c>
      <c r="AJ106" s="168">
        <f t="shared" si="3"/>
        <v>8.08166439679463E-2</v>
      </c>
    </row>
    <row r="107" spans="15:36" x14ac:dyDescent="0.25">
      <c r="O107" s="68"/>
      <c r="P107" s="25">
        <v>44286</v>
      </c>
      <c r="Q107" s="61">
        <v>198.241009936513</v>
      </c>
      <c r="R107" s="16">
        <v>279.43926128369799</v>
      </c>
      <c r="S107" s="16">
        <v>232.636472531339</v>
      </c>
      <c r="T107" s="16">
        <v>382.06841405073499</v>
      </c>
      <c r="U107" s="65">
        <v>320.30306177893601</v>
      </c>
      <c r="V107" s="66">
        <v>187.99898693471101</v>
      </c>
      <c r="W107" s="61">
        <v>194.69764571895101</v>
      </c>
      <c r="X107" s="16">
        <v>283.33624817828201</v>
      </c>
      <c r="Y107" s="16">
        <v>197.898274864256</v>
      </c>
      <c r="Z107" s="64">
        <v>314.39554756785998</v>
      </c>
      <c r="AA107" s="166">
        <f t="shared" si="4"/>
        <v>6.1088913946524936E-2</v>
      </c>
      <c r="AB107" s="167">
        <f t="shared" si="4"/>
        <v>0.12843737469401661</v>
      </c>
      <c r="AC107" s="167">
        <f t="shared" si="4"/>
        <v>7.6164377349861923E-2</v>
      </c>
      <c r="AD107" s="167">
        <f t="shared" si="4"/>
        <v>0.13748925353548658</v>
      </c>
      <c r="AE107" s="167">
        <f t="shared" si="4"/>
        <v>0.13734959810325709</v>
      </c>
      <c r="AF107" s="168">
        <f t="shared" si="3"/>
        <v>-3.4965020094158139E-2</v>
      </c>
      <c r="AG107" s="166">
        <f t="shared" si="3"/>
        <v>-3.3981060001292196E-2</v>
      </c>
      <c r="AH107" s="167">
        <f t="shared" si="3"/>
        <v>0.1339963832521931</v>
      </c>
      <c r="AI107" s="167">
        <f t="shared" si="3"/>
        <v>4.0350230863169134E-2</v>
      </c>
      <c r="AJ107" s="168">
        <f t="shared" si="3"/>
        <v>0.10146482454147976</v>
      </c>
    </row>
    <row r="108" spans="15:36" x14ac:dyDescent="0.25">
      <c r="O108" s="68"/>
      <c r="P108" s="25">
        <v>44377</v>
      </c>
      <c r="Q108" s="61">
        <v>204.07291816774199</v>
      </c>
      <c r="R108" s="16">
        <v>295.00152801244201</v>
      </c>
      <c r="S108" s="16">
        <v>243.629803674161</v>
      </c>
      <c r="T108" s="16">
        <v>407.19563967049402</v>
      </c>
      <c r="U108" s="65">
        <v>336.26023828287498</v>
      </c>
      <c r="V108" s="66">
        <v>197.365600180191</v>
      </c>
      <c r="W108" s="61">
        <v>201.69727555251399</v>
      </c>
      <c r="X108" s="16">
        <v>295.40009351435799</v>
      </c>
      <c r="Y108" s="16">
        <v>206.492582410648</v>
      </c>
      <c r="Z108" s="64">
        <v>333.733688855612</v>
      </c>
      <c r="AA108" s="166">
        <f t="shared" si="4"/>
        <v>9.9915408740895995E-2</v>
      </c>
      <c r="AB108" s="167">
        <f t="shared" si="4"/>
        <v>0.16815340665194345</v>
      </c>
      <c r="AC108" s="167">
        <f t="shared" si="4"/>
        <v>0.14459287457967029</v>
      </c>
      <c r="AD108" s="167">
        <f t="shared" si="4"/>
        <v>0.21420252715835031</v>
      </c>
      <c r="AE108" s="167">
        <f t="shared" si="4"/>
        <v>0.18037677424491205</v>
      </c>
      <c r="AF108" s="168">
        <f t="shared" si="3"/>
        <v>5.2839937163638551E-2</v>
      </c>
      <c r="AG108" s="166">
        <f t="shared" si="3"/>
        <v>4.2596489060403142E-2</v>
      </c>
      <c r="AH108" s="167">
        <f t="shared" si="3"/>
        <v>0.16163659586995527</v>
      </c>
      <c r="AI108" s="167">
        <f t="shared" si="3"/>
        <v>9.1041553229287198E-2</v>
      </c>
      <c r="AJ108" s="168">
        <f t="shared" si="3"/>
        <v>0.14736128110192803</v>
      </c>
    </row>
    <row r="109" spans="15:36" x14ac:dyDescent="0.25">
      <c r="O109" s="68"/>
      <c r="P109" s="25">
        <v>44469</v>
      </c>
      <c r="Q109" s="61">
        <v>213.958031895544</v>
      </c>
      <c r="R109" s="16">
        <v>309.79182113309901</v>
      </c>
      <c r="S109" s="16">
        <v>253.23035281783399</v>
      </c>
      <c r="T109" s="16">
        <v>429.44755357918501</v>
      </c>
      <c r="U109" s="65">
        <v>342.22622066814</v>
      </c>
      <c r="V109" s="66">
        <v>204.17152033722101</v>
      </c>
      <c r="W109" s="61">
        <v>216.085498555865</v>
      </c>
      <c r="X109" s="16">
        <v>322.38503203196098</v>
      </c>
      <c r="Y109" s="16">
        <v>212.73441130146301</v>
      </c>
      <c r="Z109" s="64">
        <v>358.47814767394198</v>
      </c>
      <c r="AA109" s="166">
        <f t="shared" si="4"/>
        <v>0.1250456672227902</v>
      </c>
      <c r="AB109" s="167">
        <f t="shared" si="4"/>
        <v>0.19137600480816808</v>
      </c>
      <c r="AC109" s="167">
        <f t="shared" si="4"/>
        <v>0.17426927838118766</v>
      </c>
      <c r="AD109" s="167">
        <f t="shared" si="4"/>
        <v>0.23304313807501575</v>
      </c>
      <c r="AE109" s="167">
        <f t="shared" si="4"/>
        <v>0.15375910147591987</v>
      </c>
      <c r="AF109" s="168">
        <f t="shared" si="3"/>
        <v>8.3004852865138812E-2</v>
      </c>
      <c r="AG109" s="166">
        <f t="shared" si="3"/>
        <v>0.13250939642736825</v>
      </c>
      <c r="AH109" s="167">
        <f t="shared" si="3"/>
        <v>0.21219795048158163</v>
      </c>
      <c r="AI109" s="167">
        <f t="shared" si="3"/>
        <v>0.11778493922251254</v>
      </c>
      <c r="AJ109" s="168">
        <f t="shared" si="3"/>
        <v>0.19903483073941364</v>
      </c>
    </row>
    <row r="110" spans="15:36" x14ac:dyDescent="0.25">
      <c r="O110" s="68"/>
      <c r="P110" s="25">
        <v>44561</v>
      </c>
      <c r="Q110" s="61">
        <v>219.03206830054799</v>
      </c>
      <c r="R110" s="16">
        <v>319.64072460723003</v>
      </c>
      <c r="S110" s="16">
        <v>257.64244964954202</v>
      </c>
      <c r="T110" s="16">
        <v>439.38487843198499</v>
      </c>
      <c r="U110" s="65">
        <v>345.87622853274001</v>
      </c>
      <c r="V110" s="66">
        <v>219.66129096798599</v>
      </c>
      <c r="W110" s="61">
        <v>219.906612779873</v>
      </c>
      <c r="X110" s="16">
        <v>342.786218395589</v>
      </c>
      <c r="Y110" s="16">
        <v>216.83710440698201</v>
      </c>
      <c r="Z110" s="64">
        <v>378.83668825377703</v>
      </c>
      <c r="AA110" s="166">
        <f t="shared" si="4"/>
        <v>0.11387652511633362</v>
      </c>
      <c r="AB110" s="167">
        <f t="shared" si="4"/>
        <v>0.18717051745586555</v>
      </c>
      <c r="AC110" s="167">
        <f t="shared" si="4"/>
        <v>0.14865896221806718</v>
      </c>
      <c r="AD110" s="167">
        <f t="shared" si="4"/>
        <v>0.19830117943626857</v>
      </c>
      <c r="AE110" s="167">
        <f t="shared" si="4"/>
        <v>8.7333751180163066E-2</v>
      </c>
      <c r="AF110" s="168">
        <f t="shared" si="3"/>
        <v>0.15267419229197032</v>
      </c>
      <c r="AG110" s="166">
        <f t="shared" si="3"/>
        <v>0.12786134072496447</v>
      </c>
      <c r="AH110" s="167">
        <f t="shared" si="3"/>
        <v>0.2314704906481182</v>
      </c>
      <c r="AI110" s="167">
        <f t="shared" si="3"/>
        <v>0.12304178162263457</v>
      </c>
      <c r="AJ110" s="168">
        <f t="shared" si="3"/>
        <v>0.24443584296895682</v>
      </c>
    </row>
    <row r="111" spans="15:36" x14ac:dyDescent="0.25">
      <c r="O111" s="68"/>
      <c r="P111" s="25">
        <v>44651</v>
      </c>
      <c r="Q111" s="61">
        <v>224.11504020676301</v>
      </c>
      <c r="R111" s="16">
        <v>338.909074725869</v>
      </c>
      <c r="S111" s="16">
        <v>263.01413376789799</v>
      </c>
      <c r="T111" s="16">
        <v>460.55329570885101</v>
      </c>
      <c r="U111" s="65">
        <v>357.28575268726502</v>
      </c>
      <c r="V111" s="66">
        <v>231.36061889533099</v>
      </c>
      <c r="W111" s="61">
        <v>212.22647792151801</v>
      </c>
      <c r="X111" s="16">
        <v>364.14348494200698</v>
      </c>
      <c r="Y111" s="16">
        <v>220.95906539820999</v>
      </c>
      <c r="Z111" s="64">
        <v>395.50160804202397</v>
      </c>
      <c r="AA111" s="166">
        <f t="shared" si="4"/>
        <v>0.13051805112643544</v>
      </c>
      <c r="AB111" s="167">
        <f t="shared" si="4"/>
        <v>0.21281838911603357</v>
      </c>
      <c r="AC111" s="167">
        <f t="shared" si="4"/>
        <v>0.1305799598232249</v>
      </c>
      <c r="AD111" s="167">
        <f t="shared" si="4"/>
        <v>0.20542101563960746</v>
      </c>
      <c r="AE111" s="167">
        <f t="shared" si="4"/>
        <v>0.11546155913380995</v>
      </c>
      <c r="AF111" s="168">
        <f t="shared" si="3"/>
        <v>0.23064822139535668</v>
      </c>
      <c r="AG111" s="166">
        <f t="shared" si="3"/>
        <v>9.0031043456324733E-2</v>
      </c>
      <c r="AH111" s="167">
        <f t="shared" si="3"/>
        <v>0.28519907806811617</v>
      </c>
      <c r="AI111" s="167">
        <f t="shared" si="3"/>
        <v>0.11652850713212137</v>
      </c>
      <c r="AJ111" s="168">
        <f t="shared" si="3"/>
        <v>0.25797458361479442</v>
      </c>
    </row>
    <row r="112" spans="15:36" x14ac:dyDescent="0.25">
      <c r="O112" s="68"/>
      <c r="P112" s="25">
        <v>44742</v>
      </c>
      <c r="Q112" s="61">
        <v>234.81865410750601</v>
      </c>
      <c r="R112" s="16">
        <v>367.71252456009103</v>
      </c>
      <c r="S112" s="16">
        <v>270.77206739597199</v>
      </c>
      <c r="T112" s="16">
        <v>493.88521658813897</v>
      </c>
      <c r="U112" s="65">
        <v>372.712711213516</v>
      </c>
      <c r="V112" s="66">
        <v>235.47942204774199</v>
      </c>
      <c r="W112" s="61">
        <v>204.09501171810501</v>
      </c>
      <c r="X112" s="16">
        <v>395.04315920750099</v>
      </c>
      <c r="Y112" s="16">
        <v>222.58059394317499</v>
      </c>
      <c r="Z112" s="64">
        <v>411.997273759937</v>
      </c>
      <c r="AA112" s="166">
        <f t="shared" si="4"/>
        <v>0.15066053945723423</v>
      </c>
      <c r="AB112" s="167">
        <f t="shared" si="4"/>
        <v>0.24647667772277559</v>
      </c>
      <c r="AC112" s="167">
        <f t="shared" si="4"/>
        <v>0.1114078134632166</v>
      </c>
      <c r="AD112" s="167">
        <f t="shared" si="4"/>
        <v>0.21289416799206107</v>
      </c>
      <c r="AE112" s="167">
        <f t="shared" si="4"/>
        <v>0.10840554065145169</v>
      </c>
      <c r="AF112" s="168">
        <f t="shared" si="3"/>
        <v>0.19311279084477651</v>
      </c>
      <c r="AG112" s="166">
        <f t="shared" si="3"/>
        <v>1.188779649612437E-2</v>
      </c>
      <c r="AH112" s="167">
        <f t="shared" si="3"/>
        <v>0.33731562000436477</v>
      </c>
      <c r="AI112" s="167">
        <f t="shared" si="3"/>
        <v>7.7910844761159836E-2</v>
      </c>
      <c r="AJ112" s="168">
        <f t="shared" si="3"/>
        <v>0.23450909368093575</v>
      </c>
    </row>
    <row r="113" spans="15:36" x14ac:dyDescent="0.25">
      <c r="P113" s="25">
        <v>44834</v>
      </c>
      <c r="Q113" s="61">
        <v>232.67004524014999</v>
      </c>
      <c r="R113" s="16">
        <v>371.90058746262099</v>
      </c>
      <c r="S113" s="16">
        <v>272.10279093783799</v>
      </c>
      <c r="T113" s="16">
        <v>480.91687973594702</v>
      </c>
      <c r="U113" s="65">
        <v>388.71975602326899</v>
      </c>
      <c r="V113" s="66">
        <v>239.72319058673699</v>
      </c>
      <c r="W113" s="61">
        <v>194.30759741840299</v>
      </c>
      <c r="X113" s="16">
        <v>403.53552582090902</v>
      </c>
      <c r="Y113" s="16">
        <v>222.875205354587</v>
      </c>
      <c r="Z113" s="64">
        <v>405.99051944731798</v>
      </c>
      <c r="AA113" s="166">
        <f t="shared" si="4"/>
        <v>8.7456466012649337E-2</v>
      </c>
      <c r="AB113" s="167">
        <f t="shared" si="4"/>
        <v>0.20048549410488659</v>
      </c>
      <c r="AC113" s="167">
        <f t="shared" si="4"/>
        <v>7.4526761543393105E-2</v>
      </c>
      <c r="AD113" s="167">
        <f t="shared" si="4"/>
        <v>0.1198500858318936</v>
      </c>
      <c r="AE113" s="167">
        <f t="shared" si="4"/>
        <v>0.135856145868537</v>
      </c>
      <c r="AF113" s="168">
        <f t="shared" si="3"/>
        <v>0.17412649027051796</v>
      </c>
      <c r="AG113" s="166">
        <f t="shared" si="3"/>
        <v>-0.10078372349374354</v>
      </c>
      <c r="AH113" s="167">
        <f t="shared" si="3"/>
        <v>0.25171917342894146</v>
      </c>
      <c r="AI113" s="167">
        <f t="shared" si="3"/>
        <v>4.7668799754044588E-2</v>
      </c>
      <c r="AJ113" s="168">
        <f t="shared" si="3"/>
        <v>0.13253910198339747</v>
      </c>
    </row>
    <row r="114" spans="15:36" x14ac:dyDescent="0.25">
      <c r="P114" s="25">
        <v>44926</v>
      </c>
      <c r="Q114" s="61">
        <v>222.57849983214999</v>
      </c>
      <c r="R114" s="16">
        <v>363.43049056111101</v>
      </c>
      <c r="S114" s="16">
        <v>270.534241728479</v>
      </c>
      <c r="T114" s="16">
        <v>449.23848057847999</v>
      </c>
      <c r="U114" s="65">
        <v>412.46594660345397</v>
      </c>
      <c r="V114" s="66">
        <v>240.59184594911301</v>
      </c>
      <c r="W114" s="61">
        <v>181.934538749974</v>
      </c>
      <c r="X114" s="16">
        <v>393.91276596711901</v>
      </c>
      <c r="Y114" s="16">
        <v>221.451345803105</v>
      </c>
      <c r="Z114" s="64">
        <v>379.35077470873</v>
      </c>
      <c r="AA114" s="166">
        <f t="shared" ref="AA114:AJ121" si="5">IFERROR(Q114/Q110-1,"NULL")</f>
        <v>1.6191380372374109E-2</v>
      </c>
      <c r="AB114" s="167">
        <f t="shared" si="5"/>
        <v>0.13699682982413841</v>
      </c>
      <c r="AC114" s="167">
        <f t="shared" si="5"/>
        <v>5.0037531068630292E-2</v>
      </c>
      <c r="AD114" s="167">
        <f t="shared" si="5"/>
        <v>2.2425901823611039E-2</v>
      </c>
      <c r="AE114" s="167">
        <f t="shared" si="5"/>
        <v>0.19252470270419497</v>
      </c>
      <c r="AF114" s="168">
        <f t="shared" si="5"/>
        <v>9.5285586681622014E-2</v>
      </c>
      <c r="AG114" s="166">
        <f t="shared" si="5"/>
        <v>-0.1726736342754237</v>
      </c>
      <c r="AH114" s="167">
        <f t="shared" si="5"/>
        <v>0.14914995069179793</v>
      </c>
      <c r="AI114" s="167">
        <f t="shared" si="5"/>
        <v>2.1279759332436532E-2</v>
      </c>
      <c r="AJ114" s="168">
        <f t="shared" si="5"/>
        <v>1.3570133804163831E-3</v>
      </c>
    </row>
    <row r="115" spans="15:36" x14ac:dyDescent="0.25">
      <c r="P115" s="25">
        <v>45016</v>
      </c>
      <c r="Q115" s="61">
        <v>221.51618572368801</v>
      </c>
      <c r="R115" s="16">
        <v>372.29410822048698</v>
      </c>
      <c r="S115" s="16">
        <v>273.27683688549899</v>
      </c>
      <c r="T115" s="16">
        <v>441.973337752455</v>
      </c>
      <c r="U115" s="65">
        <v>414.46463991742598</v>
      </c>
      <c r="V115" s="66">
        <v>235.19409167165</v>
      </c>
      <c r="W115" s="61">
        <v>173.30932842086699</v>
      </c>
      <c r="X115" s="16">
        <v>384.92976861533998</v>
      </c>
      <c r="Y115" s="16">
        <v>218.474463670397</v>
      </c>
      <c r="Z115" s="64">
        <v>354.20021232824001</v>
      </c>
      <c r="AA115" s="166">
        <f t="shared" si="5"/>
        <v>-1.1596073519552164E-2</v>
      </c>
      <c r="AB115" s="167">
        <f t="shared" si="5"/>
        <v>9.850734602377309E-2</v>
      </c>
      <c r="AC115" s="167">
        <f t="shared" si="5"/>
        <v>3.9019587923200927E-2</v>
      </c>
      <c r="AD115" s="167">
        <f t="shared" si="5"/>
        <v>-4.0342688087377732E-2</v>
      </c>
      <c r="AE115" s="167">
        <f t="shared" si="5"/>
        <v>0.16003685229567521</v>
      </c>
      <c r="AF115" s="168">
        <f t="shared" si="5"/>
        <v>1.6569253637989778E-2</v>
      </c>
      <c r="AG115" s="166">
        <f t="shared" si="5"/>
        <v>-0.18337556124850118</v>
      </c>
      <c r="AH115" s="167">
        <f t="shared" si="5"/>
        <v>5.7082673541841267E-2</v>
      </c>
      <c r="AI115" s="167">
        <f t="shared" si="5"/>
        <v>-1.1244624534120229E-2</v>
      </c>
      <c r="AJ115" s="168">
        <f t="shared" si="5"/>
        <v>-0.10442788315893647</v>
      </c>
    </row>
    <row r="116" spans="15:36" x14ac:dyDescent="0.25">
      <c r="P116" s="25">
        <v>45107</v>
      </c>
      <c r="Q116" s="61">
        <v>226.73366575506</v>
      </c>
      <c r="R116" s="16">
        <v>388.03527313228102</v>
      </c>
      <c r="S116" s="16">
        <v>279.92619430134999</v>
      </c>
      <c r="T116" s="16">
        <v>443.03510238061801</v>
      </c>
      <c r="U116" s="65">
        <v>407.03781845383901</v>
      </c>
      <c r="V116" s="66">
        <v>238.13001060744301</v>
      </c>
      <c r="W116" s="61">
        <v>172.99684538785201</v>
      </c>
      <c r="X116" s="16">
        <v>383.34375793016301</v>
      </c>
      <c r="Y116" s="16">
        <v>219.29103909452101</v>
      </c>
      <c r="Z116" s="64">
        <v>340.11896073545898</v>
      </c>
      <c r="AA116" s="166">
        <f t="shared" si="5"/>
        <v>-3.4430775455958851E-2</v>
      </c>
      <c r="AB116" s="167">
        <f t="shared" si="5"/>
        <v>5.526803471408237E-2</v>
      </c>
      <c r="AC116" s="167">
        <f t="shared" si="5"/>
        <v>3.3807500874863727E-2</v>
      </c>
      <c r="AD116" s="167">
        <f t="shared" si="5"/>
        <v>-0.1029593769961451</v>
      </c>
      <c r="AE116" s="167">
        <f t="shared" si="5"/>
        <v>9.2095349065407062E-2</v>
      </c>
      <c r="AF116" s="168">
        <f t="shared" si="5"/>
        <v>1.1256136679168582E-2</v>
      </c>
      <c r="AG116" s="166">
        <f t="shared" si="5"/>
        <v>-0.1523710259670904</v>
      </c>
      <c r="AH116" s="167">
        <f t="shared" si="5"/>
        <v>-2.9615501508261088E-2</v>
      </c>
      <c r="AI116" s="167">
        <f t="shared" si="5"/>
        <v>-1.4779162865805828E-2</v>
      </c>
      <c r="AJ116" s="168">
        <f t="shared" si="5"/>
        <v>-0.17446307925416071</v>
      </c>
    </row>
    <row r="117" spans="15:36" x14ac:dyDescent="0.25">
      <c r="P117" s="25">
        <v>45199</v>
      </c>
      <c r="Q117" s="61">
        <v>225.001383362647</v>
      </c>
      <c r="R117" s="16">
        <v>395.498478482378</v>
      </c>
      <c r="S117" s="16">
        <v>283.25519717794901</v>
      </c>
      <c r="T117" s="16">
        <v>443.400646704736</v>
      </c>
      <c r="U117" s="65">
        <v>398.51933116907497</v>
      </c>
      <c r="V117" s="66">
        <v>245.338090933534</v>
      </c>
      <c r="W117" s="61">
        <v>161.22646081960801</v>
      </c>
      <c r="X117" s="16">
        <v>384.03722882991002</v>
      </c>
      <c r="Y117" s="16">
        <v>219.82218255428401</v>
      </c>
      <c r="Z117" s="64">
        <v>336.78756086201599</v>
      </c>
      <c r="AA117" s="166">
        <f t="shared" si="5"/>
        <v>-3.2959386196825591E-2</v>
      </c>
      <c r="AB117" s="167">
        <f t="shared" si="5"/>
        <v>6.3452147738617848E-2</v>
      </c>
      <c r="AC117" s="167">
        <f t="shared" si="5"/>
        <v>4.0986004596545333E-2</v>
      </c>
      <c r="AD117" s="167">
        <f t="shared" si="5"/>
        <v>-7.8009807124694297E-2</v>
      </c>
      <c r="AE117" s="167">
        <f t="shared" si="5"/>
        <v>2.5209871620776036E-2</v>
      </c>
      <c r="AF117" s="168">
        <f t="shared" si="5"/>
        <v>2.3422432902941992E-2</v>
      </c>
      <c r="AG117" s="166">
        <f t="shared" si="5"/>
        <v>-0.17025137996823303</v>
      </c>
      <c r="AH117" s="167">
        <f t="shared" si="5"/>
        <v>-4.8318662777790844E-2</v>
      </c>
      <c r="AI117" s="167">
        <f t="shared" si="5"/>
        <v>-1.3698351036606882E-2</v>
      </c>
      <c r="AJ117" s="168">
        <f t="shared" si="5"/>
        <v>-0.17045461721497634</v>
      </c>
    </row>
    <row r="118" spans="15:36" x14ac:dyDescent="0.25">
      <c r="P118" s="25">
        <v>45291</v>
      </c>
      <c r="Q118" s="61">
        <v>217.575137194072</v>
      </c>
      <c r="R118" s="16">
        <v>395.21269218903899</v>
      </c>
      <c r="S118" s="16">
        <v>281.90702956804898</v>
      </c>
      <c r="T118" s="16">
        <v>438.54503903875201</v>
      </c>
      <c r="U118" s="65">
        <v>392.72791322863702</v>
      </c>
      <c r="V118" s="66">
        <v>245.49374983395401</v>
      </c>
      <c r="W118" s="61">
        <v>139.92040071496299</v>
      </c>
      <c r="X118" s="16">
        <v>383.59274021116499</v>
      </c>
      <c r="Y118" s="16">
        <v>220.51095433337801</v>
      </c>
      <c r="Z118" s="64">
        <v>329.26408954180198</v>
      </c>
      <c r="AA118" s="166">
        <f t="shared" si="5"/>
        <v>-2.2479092283626212E-2</v>
      </c>
      <c r="AB118" s="167">
        <f t="shared" si="5"/>
        <v>8.7450564697690858E-2</v>
      </c>
      <c r="AC118" s="167">
        <f t="shared" si="5"/>
        <v>4.2038256476916613E-2</v>
      </c>
      <c r="AD118" s="167">
        <f t="shared" si="5"/>
        <v>-2.3803485235632804E-2</v>
      </c>
      <c r="AE118" s="167">
        <f t="shared" si="5"/>
        <v>-4.7853728380135019E-2</v>
      </c>
      <c r="AF118" s="168">
        <f t="shared" si="5"/>
        <v>2.0374355853596926E-2</v>
      </c>
      <c r="AG118" s="166">
        <f t="shared" si="5"/>
        <v>-0.23092997252571978</v>
      </c>
      <c r="AH118" s="167">
        <f t="shared" si="5"/>
        <v>-2.6198759338547206E-2</v>
      </c>
      <c r="AI118" s="167">
        <f t="shared" si="5"/>
        <v>-4.2464924578200502E-3</v>
      </c>
      <c r="AJ118" s="168">
        <f t="shared" si="5"/>
        <v>-0.13203264236216516</v>
      </c>
    </row>
    <row r="119" spans="15:36" x14ac:dyDescent="0.25">
      <c r="P119" s="25">
        <v>45382</v>
      </c>
      <c r="Q119" s="61">
        <v>216.742196466363</v>
      </c>
      <c r="R119" s="16">
        <v>394.139387557102</v>
      </c>
      <c r="S119" s="16">
        <v>282.776733459127</v>
      </c>
      <c r="T119" s="16">
        <v>434.62688493791001</v>
      </c>
      <c r="U119" s="65">
        <v>410.53300155053699</v>
      </c>
      <c r="V119" s="66">
        <v>249.862589128802</v>
      </c>
      <c r="W119" s="61">
        <v>128.982365872841</v>
      </c>
      <c r="X119" s="16">
        <v>383.50629443849499</v>
      </c>
      <c r="Y119" s="16">
        <v>220.057530655253</v>
      </c>
      <c r="Z119" s="64">
        <v>315.105817746154</v>
      </c>
      <c r="AA119" s="166">
        <f t="shared" si="5"/>
        <v>-2.1551424071918346E-2</v>
      </c>
      <c r="AB119" s="167">
        <f t="shared" si="5"/>
        <v>5.867747797845202E-2</v>
      </c>
      <c r="AC119" s="167">
        <f t="shared" si="5"/>
        <v>3.4762904466756561E-2</v>
      </c>
      <c r="AD119" s="167">
        <f t="shared" si="5"/>
        <v>-1.6621936635145329E-2</v>
      </c>
      <c r="AE119" s="167">
        <f t="shared" si="5"/>
        <v>-9.4860646439519636E-3</v>
      </c>
      <c r="AF119" s="168">
        <f t="shared" si="5"/>
        <v>6.2367627319611429E-2</v>
      </c>
      <c r="AG119" s="166">
        <f t="shared" si="5"/>
        <v>-0.2557678975039458</v>
      </c>
      <c r="AH119" s="167">
        <f t="shared" si="5"/>
        <v>-3.6980101122484621E-3</v>
      </c>
      <c r="AI119" s="167">
        <f t="shared" si="5"/>
        <v>7.2460046737741202E-3</v>
      </c>
      <c r="AJ119" s="168">
        <f t="shared" si="5"/>
        <v>-0.11037371865225465</v>
      </c>
    </row>
    <row r="120" spans="15:36" x14ac:dyDescent="0.25">
      <c r="P120" s="25">
        <v>45473</v>
      </c>
      <c r="Q120" s="61">
        <v>217.27522516525801</v>
      </c>
      <c r="R120" s="16">
        <v>396.08590071683602</v>
      </c>
      <c r="S120" s="16">
        <v>282.993251349226</v>
      </c>
      <c r="T120" s="16">
        <v>431.57399196627802</v>
      </c>
      <c r="U120" s="65">
        <v>436.11579865846397</v>
      </c>
      <c r="V120" s="66">
        <v>247.19671499491301</v>
      </c>
      <c r="W120" s="61">
        <v>124.086710809843</v>
      </c>
      <c r="X120" s="16">
        <v>385.85106313292101</v>
      </c>
      <c r="Y120" s="16">
        <v>216.62213109938301</v>
      </c>
      <c r="Z120" s="64">
        <v>308.82677351329801</v>
      </c>
      <c r="AA120" s="166">
        <f t="shared" si="5"/>
        <v>-4.1716083750967692E-2</v>
      </c>
      <c r="AB120" s="167">
        <f t="shared" si="5"/>
        <v>2.0747154039809645E-2</v>
      </c>
      <c r="AC120" s="167">
        <f t="shared" si="5"/>
        <v>1.0956663257366328E-2</v>
      </c>
      <c r="AD120" s="167">
        <f t="shared" si="5"/>
        <v>-2.5869531223947084E-2</v>
      </c>
      <c r="AE120" s="167">
        <f t="shared" si="5"/>
        <v>7.1438030783183004E-2</v>
      </c>
      <c r="AF120" s="168">
        <f t="shared" si="5"/>
        <v>3.8074597839818036E-2</v>
      </c>
      <c r="AG120" s="166">
        <f t="shared" si="5"/>
        <v>-0.28272269629168345</v>
      </c>
      <c r="AH120" s="167">
        <f t="shared" si="5"/>
        <v>6.5406183116063499E-3</v>
      </c>
      <c r="AI120" s="167">
        <f t="shared" si="5"/>
        <v>-1.2170620405458576E-2</v>
      </c>
      <c r="AJ120" s="168">
        <f t="shared" si="5"/>
        <v>-9.200365411706557E-2</v>
      </c>
    </row>
    <row r="121" spans="15:36" x14ac:dyDescent="0.25">
      <c r="P121" s="25">
        <v>45565</v>
      </c>
      <c r="Q121" s="61">
        <v>215.283063435636</v>
      </c>
      <c r="R121" s="16">
        <v>403.88226092277301</v>
      </c>
      <c r="S121" s="16">
        <v>279.38453332094502</v>
      </c>
      <c r="T121" s="16">
        <v>422.76136717146301</v>
      </c>
      <c r="U121" s="65">
        <v>442.65276697295798</v>
      </c>
      <c r="V121" s="66">
        <v>237.16627412991701</v>
      </c>
      <c r="W121" s="61">
        <v>123.57599717819301</v>
      </c>
      <c r="X121" s="16">
        <v>393.23644396453898</v>
      </c>
      <c r="Y121" s="16">
        <v>219.843543676834</v>
      </c>
      <c r="Z121" s="64">
        <v>307.56212044294199</v>
      </c>
      <c r="AA121" s="166">
        <f t="shared" si="5"/>
        <v>-4.3192267450851474E-2</v>
      </c>
      <c r="AB121" s="167">
        <f t="shared" si="5"/>
        <v>2.1198014395821696E-2</v>
      </c>
      <c r="AC121" s="167">
        <f t="shared" si="5"/>
        <v>-1.3664934997017264E-2</v>
      </c>
      <c r="AD121" s="167">
        <f t="shared" si="5"/>
        <v>-4.6547698310004604E-2</v>
      </c>
      <c r="AE121" s="167">
        <f t="shared" si="5"/>
        <v>0.11074352572663293</v>
      </c>
      <c r="AF121" s="168">
        <f t="shared" si="5"/>
        <v>-3.3308389954949447E-2</v>
      </c>
      <c r="AG121" s="166">
        <f t="shared" si="5"/>
        <v>-0.23352533728034319</v>
      </c>
      <c r="AH121" s="167">
        <f t="shared" si="5"/>
        <v>2.3953967074122673E-2</v>
      </c>
      <c r="AI121" s="167">
        <f t="shared" si="5"/>
        <v>9.717455400437558E-5</v>
      </c>
      <c r="AJ121" s="168">
        <f t="shared" si="5"/>
        <v>-8.6777077942756464E-2</v>
      </c>
    </row>
    <row r="122" spans="15:36" ht="30" x14ac:dyDescent="0.25">
      <c r="O122" s="68"/>
      <c r="P122" s="68"/>
      <c r="Q122" s="169" t="s">
        <v>9</v>
      </c>
      <c r="R122" s="170" t="s">
        <v>10</v>
      </c>
      <c r="S122" s="170" t="s">
        <v>11</v>
      </c>
      <c r="T122" s="170" t="s">
        <v>12</v>
      </c>
      <c r="U122" s="170" t="s">
        <v>13</v>
      </c>
      <c r="V122" s="171" t="s">
        <v>14</v>
      </c>
      <c r="W122" s="169" t="s">
        <v>9</v>
      </c>
      <c r="X122" s="170" t="s">
        <v>10</v>
      </c>
      <c r="Y122" s="170" t="s">
        <v>11</v>
      </c>
      <c r="Z122" s="170" t="s">
        <v>12</v>
      </c>
    </row>
    <row r="123" spans="15:36" x14ac:dyDescent="0.25">
      <c r="O123" s="69"/>
      <c r="P123" s="69"/>
      <c r="Q123" s="172" t="s">
        <v>128</v>
      </c>
      <c r="R123" s="172" t="s">
        <v>129</v>
      </c>
      <c r="S123" s="172" t="s">
        <v>130</v>
      </c>
      <c r="T123" s="172" t="s">
        <v>131</v>
      </c>
      <c r="U123" s="172" t="s">
        <v>132</v>
      </c>
      <c r="V123" s="172" t="s">
        <v>133</v>
      </c>
      <c r="W123" s="172" t="s">
        <v>128</v>
      </c>
      <c r="X123" s="172" t="s">
        <v>129</v>
      </c>
      <c r="Y123" s="172" t="s">
        <v>130</v>
      </c>
      <c r="Z123" s="172" t="s">
        <v>131</v>
      </c>
    </row>
    <row r="124" spans="15:36" x14ac:dyDescent="0.25">
      <c r="O124" s="70" t="s">
        <v>134</v>
      </c>
      <c r="P124" s="140" t="s">
        <v>134</v>
      </c>
      <c r="Q124" s="173">
        <f>Q116/Q115-1</f>
        <v>2.355349345839719E-2</v>
      </c>
      <c r="R124" s="173">
        <f t="shared" ref="Q124:Z129" si="6">R116/R115-1</f>
        <v>4.2281531091197255E-2</v>
      </c>
      <c r="S124" s="173">
        <f t="shared" si="6"/>
        <v>2.4331946650264502E-2</v>
      </c>
      <c r="T124" s="173">
        <f t="shared" si="6"/>
        <v>2.4023273294320191E-3</v>
      </c>
      <c r="U124" s="173">
        <f t="shared" si="6"/>
        <v>-1.7919071371363837E-2</v>
      </c>
      <c r="V124" s="173">
        <f t="shared" si="6"/>
        <v>1.2482962114081397E-2</v>
      </c>
      <c r="W124" s="173">
        <f t="shared" si="6"/>
        <v>-1.8030364312309199E-3</v>
      </c>
      <c r="X124" s="173">
        <f t="shared" si="6"/>
        <v>-4.1202598876208807E-3</v>
      </c>
      <c r="Y124" s="173">
        <f t="shared" si="6"/>
        <v>3.7376241159055024E-3</v>
      </c>
      <c r="Z124" s="173">
        <f t="shared" si="6"/>
        <v>-3.9755062539973407E-2</v>
      </c>
    </row>
    <row r="125" spans="15:36" x14ac:dyDescent="0.25">
      <c r="O125" s="70" t="s">
        <v>134</v>
      </c>
      <c r="P125" s="140" t="s">
        <v>134</v>
      </c>
      <c r="Q125" s="173">
        <f>Q117/Q116-1</f>
        <v>-7.6401640075999255E-3</v>
      </c>
      <c r="R125" s="173">
        <f t="shared" si="6"/>
        <v>1.923331683187679E-2</v>
      </c>
      <c r="S125" s="173">
        <f t="shared" si="6"/>
        <v>1.1892430734850246E-2</v>
      </c>
      <c r="T125" s="173">
        <f t="shared" si="6"/>
        <v>8.2509110938100427E-4</v>
      </c>
      <c r="U125" s="173">
        <f t="shared" si="6"/>
        <v>-2.0927999558178922E-2</v>
      </c>
      <c r="V125" s="173">
        <f t="shared" si="6"/>
        <v>3.0269516671602936E-2</v>
      </c>
      <c r="W125" s="173">
        <f t="shared" si="6"/>
        <v>-6.8038145677484896E-2</v>
      </c>
      <c r="X125" s="173">
        <f t="shared" si="6"/>
        <v>1.8090053259021133E-3</v>
      </c>
      <c r="Y125" s="173">
        <f t="shared" si="6"/>
        <v>2.4220937707084556E-3</v>
      </c>
      <c r="Z125" s="173">
        <f t="shared" si="6"/>
        <v>-9.7948078702796426E-3</v>
      </c>
    </row>
    <row r="126" spans="15:36" x14ac:dyDescent="0.25">
      <c r="O126" s="70" t="s">
        <v>134</v>
      </c>
      <c r="P126" s="140" t="s">
        <v>134</v>
      </c>
      <c r="Q126" s="173">
        <f t="shared" si="6"/>
        <v>-3.3005335601007046E-2</v>
      </c>
      <c r="R126" s="173">
        <f t="shared" si="6"/>
        <v>-7.2259770615468177E-4</v>
      </c>
      <c r="S126" s="173">
        <f t="shared" si="6"/>
        <v>-4.7595511868157026E-3</v>
      </c>
      <c r="T126" s="173">
        <f t="shared" si="6"/>
        <v>-1.0950835778138601E-2</v>
      </c>
      <c r="U126" s="173">
        <f t="shared" si="6"/>
        <v>-1.4532338803863176E-2</v>
      </c>
      <c r="V126" s="173">
        <f t="shared" si="6"/>
        <v>6.3446690983748333E-4</v>
      </c>
      <c r="W126" s="173">
        <f t="shared" si="6"/>
        <v>-0.1321498964644755</v>
      </c>
      <c r="X126" s="173">
        <f t="shared" si="6"/>
        <v>-1.1574102336362468E-3</v>
      </c>
      <c r="Y126" s="173">
        <f t="shared" si="6"/>
        <v>3.1333133494109155E-3</v>
      </c>
      <c r="Z126" s="173">
        <f t="shared" si="6"/>
        <v>-2.2338922794409299E-2</v>
      </c>
    </row>
    <row r="127" spans="15:36" x14ac:dyDescent="0.25">
      <c r="O127" s="70" t="s">
        <v>134</v>
      </c>
      <c r="P127" s="140" t="s">
        <v>134</v>
      </c>
      <c r="Q127" s="173">
        <f t="shared" si="6"/>
        <v>-3.8282900263830744E-3</v>
      </c>
      <c r="R127" s="173">
        <f t="shared" si="6"/>
        <v>-2.7157645823369103E-3</v>
      </c>
      <c r="S127" s="173">
        <f t="shared" si="6"/>
        <v>3.0850734457052997E-3</v>
      </c>
      <c r="T127" s="173">
        <f t="shared" si="6"/>
        <v>-8.9344394578723119E-3</v>
      </c>
      <c r="U127" s="173">
        <f t="shared" si="6"/>
        <v>4.5336956508956527E-2</v>
      </c>
      <c r="V127" s="173">
        <f t="shared" si="6"/>
        <v>1.7796132479148463E-2</v>
      </c>
      <c r="W127" s="173">
        <f t="shared" si="6"/>
        <v>-7.81732669877373E-2</v>
      </c>
      <c r="X127" s="173">
        <f t="shared" si="6"/>
        <v>-2.2535820834990172E-4</v>
      </c>
      <c r="Y127" s="173">
        <f t="shared" si="6"/>
        <v>-2.0562410583897517E-3</v>
      </c>
      <c r="Z127" s="173">
        <f t="shared" si="6"/>
        <v>-4.2999744719657618E-2</v>
      </c>
    </row>
    <row r="128" spans="15:36" x14ac:dyDescent="0.25">
      <c r="O128" s="70" t="s">
        <v>134</v>
      </c>
      <c r="P128" s="140" t="s">
        <v>134</v>
      </c>
      <c r="Q128" s="173">
        <f>Q120/Q119-1</f>
        <v>2.4592751553929038E-3</v>
      </c>
      <c r="R128" s="173">
        <f t="shared" si="6"/>
        <v>4.9386415597756361E-3</v>
      </c>
      <c r="S128" s="173">
        <f t="shared" si="6"/>
        <v>7.6568495381645896E-4</v>
      </c>
      <c r="T128" s="173">
        <f t="shared" si="6"/>
        <v>-7.024169643965128E-3</v>
      </c>
      <c r="U128" s="173">
        <f t="shared" si="6"/>
        <v>6.231605500971571E-2</v>
      </c>
      <c r="V128" s="173">
        <f t="shared" si="6"/>
        <v>-1.0669360880250722E-2</v>
      </c>
      <c r="W128" s="173">
        <f t="shared" si="6"/>
        <v>-3.7956002976596404E-2</v>
      </c>
      <c r="X128" s="173">
        <f t="shared" si="6"/>
        <v>6.114029230886775E-3</v>
      </c>
      <c r="Y128" s="173">
        <f t="shared" si="6"/>
        <v>-1.5611370106901612E-2</v>
      </c>
      <c r="Z128" s="173">
        <f t="shared" si="6"/>
        <v>-1.9926779764867231E-2</v>
      </c>
    </row>
    <row r="129" spans="15:26" x14ac:dyDescent="0.25">
      <c r="O129" s="70" t="s">
        <v>135</v>
      </c>
      <c r="P129" s="140" t="str">
        <f>"QTR "&amp;YEAR(P121)&amp;"Q"&amp;(MONTH(P121)/3)</f>
        <v>QTR 2024Q3</v>
      </c>
      <c r="Q129" s="173">
        <f>Q121/Q120-1</f>
        <v>-9.1688397888290973E-3</v>
      </c>
      <c r="R129" s="173">
        <f>R121/R120-1</f>
        <v>1.9683508531425087E-2</v>
      </c>
      <c r="S129" s="173">
        <f t="shared" si="6"/>
        <v>-1.2751957903857081E-2</v>
      </c>
      <c r="T129" s="173">
        <f t="shared" si="6"/>
        <v>-2.0419730935740898E-2</v>
      </c>
      <c r="U129" s="173">
        <f>U121/U120-1</f>
        <v>1.4989065598179252E-2</v>
      </c>
      <c r="V129" s="173">
        <f t="shared" si="6"/>
        <v>-4.0576756310060191E-2</v>
      </c>
      <c r="W129" s="173">
        <f>W121/W120-1</f>
        <v>-4.1157802339739646E-3</v>
      </c>
      <c r="X129" s="173">
        <f t="shared" si="6"/>
        <v>1.9140496262086915E-2</v>
      </c>
      <c r="Y129" s="173">
        <f t="shared" si="6"/>
        <v>1.4871114789158257E-2</v>
      </c>
      <c r="Z129" s="173">
        <f t="shared" si="6"/>
        <v>-4.0950240679231698E-3</v>
      </c>
    </row>
    <row r="130" spans="15:26" x14ac:dyDescent="0.25">
      <c r="O130" s="68"/>
      <c r="P130" s="68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5:26" x14ac:dyDescent="0.25">
      <c r="O131" s="68"/>
      <c r="P131" s="68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5:26" x14ac:dyDescent="0.25">
      <c r="O132" s="68" t="s">
        <v>136</v>
      </c>
      <c r="P132" s="140" t="s">
        <v>136</v>
      </c>
      <c r="Q132" s="173">
        <f>Q116/Q112-1</f>
        <v>-3.4430775455958851E-2</v>
      </c>
      <c r="R132" s="173">
        <f t="shared" ref="Q132:Z137" si="7">R116/R112-1</f>
        <v>5.526803471408237E-2</v>
      </c>
      <c r="S132" s="173">
        <f t="shared" si="7"/>
        <v>3.3807500874863727E-2</v>
      </c>
      <c r="T132" s="173">
        <f t="shared" si="7"/>
        <v>-0.1029593769961451</v>
      </c>
      <c r="U132" s="173">
        <f>U116/U112-1</f>
        <v>9.2095349065407062E-2</v>
      </c>
      <c r="V132" s="173">
        <f t="shared" si="7"/>
        <v>1.1256136679168582E-2</v>
      </c>
      <c r="W132" s="173">
        <f t="shared" si="7"/>
        <v>-0.1523710259670904</v>
      </c>
      <c r="X132" s="173">
        <f t="shared" si="7"/>
        <v>-2.9615501508261088E-2</v>
      </c>
      <c r="Y132" s="173">
        <f t="shared" si="7"/>
        <v>-1.4779162865805828E-2</v>
      </c>
      <c r="Z132" s="173">
        <f t="shared" si="7"/>
        <v>-0.17446307925416071</v>
      </c>
    </row>
    <row r="133" spans="15:26" x14ac:dyDescent="0.25">
      <c r="O133" s="68" t="s">
        <v>136</v>
      </c>
      <c r="P133" s="140" t="s">
        <v>136</v>
      </c>
      <c r="Q133" s="173">
        <f t="shared" si="7"/>
        <v>-3.2959386196825591E-2</v>
      </c>
      <c r="R133" s="173">
        <f t="shared" si="7"/>
        <v>6.3452147738617848E-2</v>
      </c>
      <c r="S133" s="173">
        <f t="shared" si="7"/>
        <v>4.0986004596545333E-2</v>
      </c>
      <c r="T133" s="173">
        <f t="shared" si="7"/>
        <v>-7.8009807124694297E-2</v>
      </c>
      <c r="U133" s="173">
        <f t="shared" si="7"/>
        <v>2.5209871620776036E-2</v>
      </c>
      <c r="V133" s="173">
        <f>V117/V113-1</f>
        <v>2.3422432902941992E-2</v>
      </c>
      <c r="W133" s="173">
        <f t="shared" si="7"/>
        <v>-0.17025137996823303</v>
      </c>
      <c r="X133" s="173">
        <f t="shared" si="7"/>
        <v>-4.8318662777790844E-2</v>
      </c>
      <c r="Y133" s="173">
        <f t="shared" si="7"/>
        <v>-1.3698351036606882E-2</v>
      </c>
      <c r="Z133" s="173">
        <f t="shared" si="7"/>
        <v>-0.17045461721497634</v>
      </c>
    </row>
    <row r="134" spans="15:26" x14ac:dyDescent="0.25">
      <c r="O134" s="68" t="s">
        <v>136</v>
      </c>
      <c r="P134" s="140" t="s">
        <v>136</v>
      </c>
      <c r="Q134" s="173">
        <f t="shared" si="7"/>
        <v>-2.2479092283626212E-2</v>
      </c>
      <c r="R134" s="173">
        <f t="shared" si="7"/>
        <v>8.7450564697690858E-2</v>
      </c>
      <c r="S134" s="173">
        <f t="shared" si="7"/>
        <v>4.2038256476916613E-2</v>
      </c>
      <c r="T134" s="173">
        <f t="shared" si="7"/>
        <v>-2.3803485235632804E-2</v>
      </c>
      <c r="U134" s="173">
        <f t="shared" si="7"/>
        <v>-4.7853728380135019E-2</v>
      </c>
      <c r="V134" s="173">
        <f t="shared" si="7"/>
        <v>2.0374355853596926E-2</v>
      </c>
      <c r="W134" s="173">
        <f t="shared" si="7"/>
        <v>-0.23092997252571978</v>
      </c>
      <c r="X134" s="173">
        <f t="shared" si="7"/>
        <v>-2.6198759338547206E-2</v>
      </c>
      <c r="Y134" s="173">
        <f t="shared" si="7"/>
        <v>-4.2464924578200502E-3</v>
      </c>
      <c r="Z134" s="173">
        <f t="shared" si="7"/>
        <v>-0.13203264236216516</v>
      </c>
    </row>
    <row r="135" spans="15:26" x14ac:dyDescent="0.25">
      <c r="O135" s="68" t="s">
        <v>136</v>
      </c>
      <c r="P135" s="140" t="s">
        <v>136</v>
      </c>
      <c r="Q135" s="173">
        <f t="shared" si="7"/>
        <v>-2.1551424071918346E-2</v>
      </c>
      <c r="R135" s="173">
        <f t="shared" si="7"/>
        <v>5.867747797845202E-2</v>
      </c>
      <c r="S135" s="173">
        <f t="shared" si="7"/>
        <v>3.4762904466756561E-2</v>
      </c>
      <c r="T135" s="173">
        <f t="shared" si="7"/>
        <v>-1.6621936635145329E-2</v>
      </c>
      <c r="U135" s="173">
        <f t="shared" si="7"/>
        <v>-9.4860646439519636E-3</v>
      </c>
      <c r="V135" s="173">
        <f t="shared" si="7"/>
        <v>6.2367627319611429E-2</v>
      </c>
      <c r="W135" s="173">
        <f t="shared" si="7"/>
        <v>-0.2557678975039458</v>
      </c>
      <c r="X135" s="173">
        <f t="shared" si="7"/>
        <v>-3.6980101122484621E-3</v>
      </c>
      <c r="Y135" s="173">
        <f t="shared" si="7"/>
        <v>7.2460046737741202E-3</v>
      </c>
      <c r="Z135" s="173">
        <f t="shared" si="7"/>
        <v>-0.11037371865225465</v>
      </c>
    </row>
    <row r="136" spans="15:26" x14ac:dyDescent="0.25">
      <c r="O136" s="68" t="s">
        <v>136</v>
      </c>
      <c r="P136" s="140" t="s">
        <v>136</v>
      </c>
      <c r="Q136" s="173">
        <f t="shared" si="7"/>
        <v>-4.1716083750967692E-2</v>
      </c>
      <c r="R136" s="173">
        <f t="shared" si="7"/>
        <v>2.0747154039809645E-2</v>
      </c>
      <c r="S136" s="173">
        <f t="shared" si="7"/>
        <v>1.0956663257366328E-2</v>
      </c>
      <c r="T136" s="173">
        <f t="shared" si="7"/>
        <v>-2.5869531223947084E-2</v>
      </c>
      <c r="U136" s="173">
        <f>U120/U116-1</f>
        <v>7.1438030783183004E-2</v>
      </c>
      <c r="V136" s="173">
        <f t="shared" si="7"/>
        <v>3.8074597839818036E-2</v>
      </c>
      <c r="W136" s="173">
        <f t="shared" si="7"/>
        <v>-0.28272269629168345</v>
      </c>
      <c r="X136" s="173">
        <f t="shared" si="7"/>
        <v>6.5406183116063499E-3</v>
      </c>
      <c r="Y136" s="173">
        <f t="shared" si="7"/>
        <v>-1.2170620405458576E-2</v>
      </c>
      <c r="Z136" s="173">
        <f t="shared" si="7"/>
        <v>-9.200365411706557E-2</v>
      </c>
    </row>
    <row r="137" spans="15:26" x14ac:dyDescent="0.25">
      <c r="O137" s="68" t="s">
        <v>136</v>
      </c>
      <c r="P137" s="140" t="str">
        <f>"Y/Y "&amp;RIGHT(P129,4)</f>
        <v>Y/Y 24Q3</v>
      </c>
      <c r="Q137" s="173">
        <f>Q121/Q117-1</f>
        <v>-4.3192267450851474E-2</v>
      </c>
      <c r="R137" s="173">
        <f t="shared" si="7"/>
        <v>2.1198014395821696E-2</v>
      </c>
      <c r="S137" s="173">
        <f t="shared" si="7"/>
        <v>-1.3664934997017264E-2</v>
      </c>
      <c r="T137" s="173">
        <f t="shared" si="7"/>
        <v>-4.6547698310004604E-2</v>
      </c>
      <c r="U137" s="173">
        <f>U121/U117-1</f>
        <v>0.11074352572663293</v>
      </c>
      <c r="V137" s="173">
        <f t="shared" si="7"/>
        <v>-3.3308389954949447E-2</v>
      </c>
      <c r="W137" s="173">
        <f>W121/W117-1</f>
        <v>-0.23352533728034319</v>
      </c>
      <c r="X137" s="173">
        <f t="shared" si="7"/>
        <v>2.3953967074122673E-2</v>
      </c>
      <c r="Y137" s="173">
        <f t="shared" si="7"/>
        <v>9.717455400437558E-5</v>
      </c>
      <c r="Z137" s="173">
        <f t="shared" si="7"/>
        <v>-8.6777077942756464E-2</v>
      </c>
    </row>
    <row r="138" spans="15:26" x14ac:dyDescent="0.25">
      <c r="O138" s="68"/>
      <c r="P138" s="68"/>
      <c r="Q138" s="174"/>
      <c r="R138" s="175"/>
      <c r="S138" s="175"/>
      <c r="T138" s="175"/>
      <c r="U138" s="176"/>
      <c r="V138" s="176"/>
      <c r="W138" s="174"/>
      <c r="X138" s="175"/>
      <c r="Y138" s="175"/>
      <c r="Z138" s="175"/>
    </row>
    <row r="139" spans="15:26" x14ac:dyDescent="0.25">
      <c r="O139" s="68" t="s">
        <v>103</v>
      </c>
      <c r="P139" s="68" t="s">
        <v>103</v>
      </c>
      <c r="Q139" s="174">
        <f>MIN($Q$59:$Q$70)</f>
        <v>106.897881199034</v>
      </c>
      <c r="R139" s="174">
        <f>MIN($R$59:$R$70)</f>
        <v>118.27746067241</v>
      </c>
      <c r="S139" s="174">
        <f>MIN($S$59:$S$70)</f>
        <v>129.667678463268</v>
      </c>
      <c r="T139" s="174">
        <f>MIN($T$59:$T$70)</f>
        <v>125.507956816381</v>
      </c>
      <c r="U139" s="174">
        <f>MIN($U$59:$U$70)</f>
        <v>125.972411470838</v>
      </c>
      <c r="V139" s="174">
        <f>MIN($V$59:$V$70)</f>
        <v>97.073597412267503</v>
      </c>
      <c r="W139" s="174">
        <f>MIN($Q$59:$Q$70)</f>
        <v>106.897881199034</v>
      </c>
      <c r="X139" s="174">
        <f>MIN($R$59:$R$70)</f>
        <v>118.27746067241</v>
      </c>
      <c r="Y139" s="174">
        <f>MIN($S$59:$S$70)</f>
        <v>129.667678463268</v>
      </c>
      <c r="Z139" s="174">
        <f>MIN($T$59:$T$70)</f>
        <v>125.507956816381</v>
      </c>
    </row>
    <row r="140" spans="15:26" x14ac:dyDescent="0.25">
      <c r="O140" s="68" t="s">
        <v>104</v>
      </c>
      <c r="P140" s="68" t="s">
        <v>104</v>
      </c>
      <c r="Q140" s="173">
        <f t="shared" ref="Q140:Z140" si="8">Q121/Q139-1</f>
        <v>1.0139132882792952</v>
      </c>
      <c r="R140" s="173">
        <f t="shared" si="8"/>
        <v>2.4147018259158877</v>
      </c>
      <c r="S140" s="173">
        <f t="shared" si="8"/>
        <v>1.1546196911367432</v>
      </c>
      <c r="T140" s="173">
        <f t="shared" si="8"/>
        <v>2.3684029116175145</v>
      </c>
      <c r="U140" s="173">
        <f t="shared" si="8"/>
        <v>2.5138865867899174</v>
      </c>
      <c r="V140" s="173">
        <f t="shared" si="8"/>
        <v>1.4431594218423962</v>
      </c>
      <c r="W140" s="173">
        <f t="shared" si="8"/>
        <v>0.15601914455260246</v>
      </c>
      <c r="X140" s="173">
        <f t="shared" si="8"/>
        <v>2.3246946774895321</v>
      </c>
      <c r="Y140" s="173">
        <f t="shared" si="8"/>
        <v>0.69543826404751163</v>
      </c>
      <c r="Z140" s="173">
        <f t="shared" si="8"/>
        <v>1.4505388203626604</v>
      </c>
    </row>
  </sheetData>
  <mergeCells count="14">
    <mergeCell ref="I47:N47"/>
    <mergeCell ref="AA5:AF5"/>
    <mergeCell ref="AG5:AJ5"/>
    <mergeCell ref="I26:N26"/>
    <mergeCell ref="I27:N27"/>
    <mergeCell ref="I46:N46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21">
    <cfRule type="expression" dxfId="16" priority="8">
      <formula>$Q7=""</formula>
    </cfRule>
  </conditionalFormatting>
  <conditionalFormatting sqref="O124:O140">
    <cfRule type="expression" dxfId="8" priority="5">
      <formula>$O124=""</formula>
    </cfRule>
  </conditionalFormatting>
  <conditionalFormatting sqref="O122:P122">
    <cfRule type="expression" dxfId="7" priority="3">
      <formula>$O122=""</formula>
    </cfRule>
  </conditionalFormatting>
  <conditionalFormatting sqref="P124:P130">
    <cfRule type="expression" dxfId="6" priority="1">
      <formula>$O124=""</formula>
    </cfRule>
  </conditionalFormatting>
  <conditionalFormatting sqref="P131">
    <cfRule type="expression" dxfId="5" priority="4">
      <formula>$O132=""</formula>
    </cfRule>
  </conditionalFormatting>
  <conditionalFormatting sqref="P132:P140">
    <cfRule type="expression" dxfId="4" priority="2">
      <formula>$O132=""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E45A-8542-4877-9F27-A4FA77C2CA93}">
  <sheetPr codeName="Sheet5"/>
  <dimension ref="A1:V410"/>
  <sheetViews>
    <sheetView topLeftCell="A115" workbookViewId="0">
      <selection activeCell="T144" sqref="T144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66.467956338734496</v>
      </c>
      <c r="P7" s="16">
        <v>54.958813522858698</v>
      </c>
      <c r="Q7" s="16">
        <v>74.671621632870099</v>
      </c>
      <c r="R7" s="64">
        <v>62.889138094402902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66.927721073321493</v>
      </c>
      <c r="P8" s="16">
        <v>54.072415032846301</v>
      </c>
      <c r="Q8" s="16">
        <v>74.384301287017095</v>
      </c>
      <c r="R8" s="64">
        <v>64.903376722367398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69.984339990646305</v>
      </c>
      <c r="P9" s="16">
        <v>56.091543331521102</v>
      </c>
      <c r="Q9" s="16">
        <v>77.359620695633495</v>
      </c>
      <c r="R9" s="64">
        <v>66.977692860580603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71.984784651158407</v>
      </c>
      <c r="P10" s="16">
        <v>62.123939067026399</v>
      </c>
      <c r="Q10" s="16">
        <v>82.505146119189007</v>
      </c>
      <c r="R10" s="64">
        <v>67.168612153777602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71.467648032410693</v>
      </c>
      <c r="P11" s="16">
        <v>66.050069425471506</v>
      </c>
      <c r="Q11" s="16">
        <v>84.985430850883802</v>
      </c>
      <c r="R11" s="64">
        <v>67.830432566803793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72.0063898504918</v>
      </c>
      <c r="P12" s="16">
        <v>66.454203945149203</v>
      </c>
      <c r="Q12" s="16">
        <v>86.2867521100072</v>
      </c>
      <c r="R12" s="64">
        <v>69.955974331463096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72.573474467634398</v>
      </c>
      <c r="P13" s="16">
        <v>70.643848785815806</v>
      </c>
      <c r="Q13" s="16">
        <v>87.595351214314704</v>
      </c>
      <c r="R13" s="64">
        <v>73.901777806548594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73.268999078439194</v>
      </c>
      <c r="P14" s="16">
        <v>77.0542435383704</v>
      </c>
      <c r="Q14" s="16">
        <v>88.606159258884105</v>
      </c>
      <c r="R14" s="64">
        <v>77.156956002168798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75.112373391524898</v>
      </c>
      <c r="P15" s="16">
        <v>77.936340720740802</v>
      </c>
      <c r="Q15" s="16">
        <v>88.420463502395293</v>
      </c>
      <c r="R15" s="64">
        <v>78.207615771113595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77.491207640402806</v>
      </c>
      <c r="P16" s="16">
        <v>78.126431607416805</v>
      </c>
      <c r="Q16" s="16">
        <v>85.810437416070002</v>
      </c>
      <c r="R16" s="64">
        <v>79.500112582779295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77.829033751851696</v>
      </c>
      <c r="P17" s="16">
        <v>83.058182890146199</v>
      </c>
      <c r="Q17" s="16">
        <v>85.293011804732203</v>
      </c>
      <c r="R17" s="64">
        <v>81.512229759099895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77.814821851553802</v>
      </c>
      <c r="P18" s="16">
        <v>88.112470451756806</v>
      </c>
      <c r="Q18" s="16">
        <v>88.342980980507704</v>
      </c>
      <c r="R18" s="64">
        <v>83.365795477093002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82.434636083835301</v>
      </c>
      <c r="P19" s="16">
        <v>88.867144024967104</v>
      </c>
      <c r="Q19" s="16">
        <v>90.3222980202857</v>
      </c>
      <c r="R19" s="64">
        <v>84.902629564582796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90.741786737691001</v>
      </c>
      <c r="P20" s="16">
        <v>88.252361357727395</v>
      </c>
      <c r="Q20" s="16">
        <v>91.789400818934595</v>
      </c>
      <c r="R20" s="64">
        <v>86.032010907508095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94.198572962742105</v>
      </c>
      <c r="P21" s="16">
        <v>88.354798981397707</v>
      </c>
      <c r="Q21" s="16">
        <v>93.597691098845402</v>
      </c>
      <c r="R21" s="64">
        <v>87.934473232896096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92.576315771601998</v>
      </c>
      <c r="P22" s="16">
        <v>90.509873207671603</v>
      </c>
      <c r="Q22" s="16">
        <v>94.471150897488499</v>
      </c>
      <c r="R22" s="64">
        <v>91.016402676711095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93.945187517874203</v>
      </c>
      <c r="P23" s="16">
        <v>94.527799127843906</v>
      </c>
      <c r="Q23" s="16">
        <v>95.9431097766346</v>
      </c>
      <c r="R23" s="64">
        <v>94.590650143105293</v>
      </c>
      <c r="S23" s="61">
        <v>101.18573766418</v>
      </c>
      <c r="T23" s="16">
        <v>75.608528759151298</v>
      </c>
      <c r="U23" s="16">
        <v>98.276551311396105</v>
      </c>
      <c r="V23" s="64">
        <v>90.826751093213304</v>
      </c>
    </row>
    <row r="24" spans="14:22" x14ac:dyDescent="0.25">
      <c r="N24" s="25">
        <v>36707</v>
      </c>
      <c r="O24" s="61">
        <v>98.641435481052397</v>
      </c>
      <c r="P24" s="16">
        <v>99.662695539319401</v>
      </c>
      <c r="Q24" s="16">
        <v>99.061994816963505</v>
      </c>
      <c r="R24" s="64">
        <v>98.083627379098502</v>
      </c>
      <c r="S24" s="61">
        <v>100.881772728313</v>
      </c>
      <c r="T24" s="16">
        <v>84.158693761605704</v>
      </c>
      <c r="U24" s="16">
        <v>97.903206489117593</v>
      </c>
      <c r="V24" s="64">
        <v>94.603768918831406</v>
      </c>
    </row>
    <row r="25" spans="14:22" x14ac:dyDescent="0.25">
      <c r="N25" s="25">
        <v>36799</v>
      </c>
      <c r="O25" s="61">
        <v>101.085927759852</v>
      </c>
      <c r="P25" s="16">
        <v>100.44939752970301</v>
      </c>
      <c r="Q25" s="16">
        <v>100.66657388278399</v>
      </c>
      <c r="R25" s="64">
        <v>99.357062310593903</v>
      </c>
      <c r="S25" s="61">
        <v>100.694258620993</v>
      </c>
      <c r="T25" s="16">
        <v>96.723765442888507</v>
      </c>
      <c r="U25" s="16">
        <v>98.737347716256906</v>
      </c>
      <c r="V25" s="64">
        <v>97.679801553531306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101.370249005481</v>
      </c>
      <c r="P27" s="16">
        <v>103.541324276469</v>
      </c>
      <c r="Q27" s="16">
        <v>99.700343352919305</v>
      </c>
      <c r="R27" s="64">
        <v>102.46832403289901</v>
      </c>
      <c r="S27" s="61">
        <v>99.862421035496297</v>
      </c>
      <c r="T27" s="16">
        <v>103.674284392326</v>
      </c>
      <c r="U27" s="16">
        <v>100.48536410179101</v>
      </c>
      <c r="V27" s="64">
        <v>99.977387008937598</v>
      </c>
    </row>
    <row r="28" spans="14:22" x14ac:dyDescent="0.25">
      <c r="N28" s="25">
        <v>37072</v>
      </c>
      <c r="O28" s="61">
        <v>106.64278325263901</v>
      </c>
      <c r="P28" s="16">
        <v>103.073773568332</v>
      </c>
      <c r="Q28" s="16">
        <v>101.67811802603801</v>
      </c>
      <c r="R28" s="64">
        <v>105.327198248282</v>
      </c>
      <c r="S28" s="61">
        <v>104.64356391558999</v>
      </c>
      <c r="T28" s="16">
        <v>109.508405324823</v>
      </c>
      <c r="U28" s="16">
        <v>99.634061735823494</v>
      </c>
      <c r="V28" s="64">
        <v>98.802801304588499</v>
      </c>
    </row>
    <row r="29" spans="14:22" x14ac:dyDescent="0.25">
      <c r="N29" s="25">
        <v>37164</v>
      </c>
      <c r="O29" s="61">
        <v>109.276304776987</v>
      </c>
      <c r="P29" s="16">
        <v>100.200839927549</v>
      </c>
      <c r="Q29" s="16">
        <v>105.73917004093801</v>
      </c>
      <c r="R29" s="64">
        <v>105.880032558026</v>
      </c>
      <c r="S29" s="61">
        <v>110.583271376981</v>
      </c>
      <c r="T29" s="16">
        <v>107.655771750767</v>
      </c>
      <c r="U29" s="16">
        <v>98.081373257848597</v>
      </c>
      <c r="V29" s="64">
        <v>98.450443689009902</v>
      </c>
    </row>
    <row r="30" spans="14:22" x14ac:dyDescent="0.25">
      <c r="N30" s="25">
        <v>37256</v>
      </c>
      <c r="O30" s="61">
        <v>108.264465533693</v>
      </c>
      <c r="P30" s="16">
        <v>102.972344961565</v>
      </c>
      <c r="Q30" s="16">
        <v>108.08784936212901</v>
      </c>
      <c r="R30" s="64">
        <v>105.98175318733701</v>
      </c>
      <c r="S30" s="61">
        <v>111.582579371755</v>
      </c>
      <c r="T30" s="16">
        <v>102.889765853928</v>
      </c>
      <c r="U30" s="16">
        <v>99.015098986553099</v>
      </c>
      <c r="V30" s="64">
        <v>98.613034119066697</v>
      </c>
    </row>
    <row r="31" spans="14:22" x14ac:dyDescent="0.25">
      <c r="N31" s="25">
        <v>37346</v>
      </c>
      <c r="O31" s="61">
        <v>109.609277149135</v>
      </c>
      <c r="P31" s="16">
        <v>109.062130870724</v>
      </c>
      <c r="Q31" s="16">
        <v>107.85645175536401</v>
      </c>
      <c r="R31" s="64">
        <v>108.35082350274899</v>
      </c>
      <c r="S31" s="61">
        <v>111.27251927574299</v>
      </c>
      <c r="T31" s="16">
        <v>102.471466903039</v>
      </c>
      <c r="U31" s="16">
        <v>102.388846422426</v>
      </c>
      <c r="V31" s="64">
        <v>99.379093321757694</v>
      </c>
    </row>
    <row r="32" spans="14:22" x14ac:dyDescent="0.25">
      <c r="N32" s="25">
        <v>37437</v>
      </c>
      <c r="O32" s="61">
        <v>114.374163753795</v>
      </c>
      <c r="P32" s="16">
        <v>114.01162831551601</v>
      </c>
      <c r="Q32" s="16">
        <v>108.520725511197</v>
      </c>
      <c r="R32" s="64">
        <v>112.338870487544</v>
      </c>
      <c r="S32" s="61">
        <v>110.805498122321</v>
      </c>
      <c r="T32" s="16">
        <v>105.783550929111</v>
      </c>
      <c r="U32" s="16">
        <v>103.83387115069399</v>
      </c>
      <c r="V32" s="64">
        <v>99.829858163309495</v>
      </c>
    </row>
    <row r="33" spans="1:22" x14ac:dyDescent="0.25">
      <c r="N33" s="25">
        <v>37529</v>
      </c>
      <c r="O33" s="61">
        <v>118.031033701795</v>
      </c>
      <c r="P33" s="16">
        <v>116.267341653174</v>
      </c>
      <c r="Q33" s="16">
        <v>112.470956381167</v>
      </c>
      <c r="R33" s="64">
        <v>116.227500242315</v>
      </c>
      <c r="S33" s="61">
        <v>113.931282620293</v>
      </c>
      <c r="T33" s="16">
        <v>106.045055931978</v>
      </c>
      <c r="U33" s="16">
        <v>104.457303773394</v>
      </c>
      <c r="V33" s="64">
        <v>100.88197997908</v>
      </c>
    </row>
    <row r="34" spans="1:22" x14ac:dyDescent="0.25">
      <c r="N34" s="25">
        <v>37621</v>
      </c>
      <c r="O34" s="61">
        <v>118.155707433549</v>
      </c>
      <c r="P34" s="16">
        <v>117.824605654975</v>
      </c>
      <c r="Q34" s="16">
        <v>117.311748737776</v>
      </c>
      <c r="R34" s="64">
        <v>118.652625768449</v>
      </c>
      <c r="S34" s="61">
        <v>119.89987455559699</v>
      </c>
      <c r="T34" s="16">
        <v>103.507628799054</v>
      </c>
      <c r="U34" s="16">
        <v>107.557990413444</v>
      </c>
      <c r="V34" s="64">
        <v>103.56706811165201</v>
      </c>
    </row>
    <row r="35" spans="1:22" x14ac:dyDescent="0.25">
      <c r="N35" s="25">
        <v>37711</v>
      </c>
      <c r="O35" s="61">
        <v>119.371311273236</v>
      </c>
      <c r="P35" s="16">
        <v>121.485456357404</v>
      </c>
      <c r="Q35" s="16">
        <v>119.820526190861</v>
      </c>
      <c r="R35" s="64">
        <v>121.64103252538899</v>
      </c>
      <c r="S35" s="61">
        <v>116.24293283374099</v>
      </c>
      <c r="T35" s="16">
        <v>106.23660560452301</v>
      </c>
      <c r="U35" s="16">
        <v>111.52674358137099</v>
      </c>
      <c r="V35" s="64">
        <v>106.607310436151</v>
      </c>
    </row>
    <row r="36" spans="1:22" x14ac:dyDescent="0.25">
      <c r="N36" s="25">
        <v>37802</v>
      </c>
      <c r="O36" s="61">
        <v>122.553744232052</v>
      </c>
      <c r="P36" s="16">
        <v>126.92522847539</v>
      </c>
      <c r="Q36" s="16">
        <v>119.50143981619399</v>
      </c>
      <c r="R36" s="64">
        <v>125.82359849286399</v>
      </c>
      <c r="S36" s="61">
        <v>110.20541709873601</v>
      </c>
      <c r="T36" s="16">
        <v>106.329819385208</v>
      </c>
      <c r="U36" s="16">
        <v>113.01831631361701</v>
      </c>
      <c r="V36" s="64">
        <v>109.649039488589</v>
      </c>
    </row>
    <row r="37" spans="1:22" x14ac:dyDescent="0.25">
      <c r="N37" s="25">
        <v>37894</v>
      </c>
      <c r="O37" s="61">
        <v>124.737415886973</v>
      </c>
      <c r="P37" s="16">
        <v>132.33540569387699</v>
      </c>
      <c r="Q37" s="16">
        <v>121.460019316882</v>
      </c>
      <c r="R37" s="64">
        <v>128.97600042037001</v>
      </c>
      <c r="S37" s="61">
        <v>115.63113287523301</v>
      </c>
      <c r="T37" s="16">
        <v>102.50487951462399</v>
      </c>
      <c r="U37" s="16">
        <v>111.850251265626</v>
      </c>
      <c r="V37" s="64">
        <v>110.688668364574</v>
      </c>
    </row>
    <row r="38" spans="1:22" x14ac:dyDescent="0.25">
      <c r="A38" s="71"/>
      <c r="N38" s="25">
        <v>37986</v>
      </c>
      <c r="O38" s="61">
        <v>127.05862517573</v>
      </c>
      <c r="P38" s="16">
        <v>136.63243281537299</v>
      </c>
      <c r="Q38" s="16">
        <v>127.799522691101</v>
      </c>
      <c r="R38" s="64">
        <v>132.084363376781</v>
      </c>
      <c r="S38" s="61">
        <v>126.212382385654</v>
      </c>
      <c r="T38" s="16">
        <v>108.15432855069101</v>
      </c>
      <c r="U38" s="16">
        <v>112.487046933326</v>
      </c>
      <c r="V38" s="64">
        <v>111.046830359994</v>
      </c>
    </row>
    <row r="39" spans="1:22" x14ac:dyDescent="0.25">
      <c r="N39" s="25">
        <v>38077</v>
      </c>
      <c r="O39" s="61">
        <v>131.19533792936701</v>
      </c>
      <c r="P39" s="16">
        <v>141.231835291545</v>
      </c>
      <c r="Q39" s="16">
        <v>135.074392349958</v>
      </c>
      <c r="R39" s="64">
        <v>138.87218615199001</v>
      </c>
      <c r="S39" s="61">
        <v>119.981496324209</v>
      </c>
      <c r="T39" s="16">
        <v>122.191710245617</v>
      </c>
      <c r="U39" s="16">
        <v>116.58306898039299</v>
      </c>
      <c r="V39" s="64">
        <v>115.198063988142</v>
      </c>
    </row>
    <row r="40" spans="1:22" x14ac:dyDescent="0.25">
      <c r="N40" s="25">
        <v>38168</v>
      </c>
      <c r="O40" s="61">
        <v>134.207526139723</v>
      </c>
      <c r="P40" s="16">
        <v>145.75120487112699</v>
      </c>
      <c r="Q40" s="16">
        <v>141.28437976866701</v>
      </c>
      <c r="R40" s="64">
        <v>148.03716595137499</v>
      </c>
      <c r="S40" s="61">
        <v>112.54288488505701</v>
      </c>
      <c r="T40" s="16">
        <v>127.742332237566</v>
      </c>
      <c r="U40" s="16">
        <v>122.99640768692301</v>
      </c>
      <c r="V40" s="64">
        <v>121.762412702734</v>
      </c>
    </row>
    <row r="41" spans="1:22" x14ac:dyDescent="0.25">
      <c r="N41" s="25">
        <v>38260</v>
      </c>
      <c r="O41" s="61">
        <v>134.780601390627</v>
      </c>
      <c r="P41" s="16">
        <v>149.84330971224799</v>
      </c>
      <c r="Q41" s="16">
        <v>145.02372485629201</v>
      </c>
      <c r="R41" s="64">
        <v>151.7255736944</v>
      </c>
      <c r="S41" s="61">
        <v>121.00409101556799</v>
      </c>
      <c r="T41" s="16">
        <v>125.11110023993299</v>
      </c>
      <c r="U41" s="16">
        <v>129.171861203806</v>
      </c>
      <c r="V41" s="64">
        <v>126.220849436283</v>
      </c>
    </row>
    <row r="42" spans="1:22" x14ac:dyDescent="0.25">
      <c r="N42" s="25">
        <v>38352</v>
      </c>
      <c r="O42" s="61">
        <v>135.76493233270801</v>
      </c>
      <c r="P42" s="16">
        <v>155.002360051827</v>
      </c>
      <c r="Q42" s="16">
        <v>150.03247114037001</v>
      </c>
      <c r="R42" s="64">
        <v>153.047272942495</v>
      </c>
      <c r="S42" s="61">
        <v>129.09686684981099</v>
      </c>
      <c r="T42" s="16">
        <v>129.36247005903499</v>
      </c>
      <c r="U42" s="16">
        <v>133.47712382228201</v>
      </c>
      <c r="V42" s="64">
        <v>128.07742355058301</v>
      </c>
    </row>
    <row r="43" spans="1:22" x14ac:dyDescent="0.25">
      <c r="N43" s="25">
        <v>38442</v>
      </c>
      <c r="O43" s="61">
        <v>139.51577951297401</v>
      </c>
      <c r="P43" s="16">
        <v>163.80884599135601</v>
      </c>
      <c r="Q43" s="16">
        <v>160.28302397585901</v>
      </c>
      <c r="R43" s="64">
        <v>160.71382235674099</v>
      </c>
      <c r="S43" s="61">
        <v>131.32593908605</v>
      </c>
      <c r="T43" s="16">
        <v>137.74715873884799</v>
      </c>
      <c r="U43" s="16">
        <v>137.90978261261901</v>
      </c>
      <c r="V43" s="64">
        <v>131.06122288289501</v>
      </c>
    </row>
    <row r="44" spans="1:22" x14ac:dyDescent="0.25">
      <c r="N44" s="25">
        <v>38533</v>
      </c>
      <c r="O44" s="61">
        <v>144.88213771491399</v>
      </c>
      <c r="P44" s="16">
        <v>174.65002967452301</v>
      </c>
      <c r="Q44" s="16">
        <v>172.43688522776401</v>
      </c>
      <c r="R44" s="64">
        <v>171.24733312734199</v>
      </c>
      <c r="S44" s="61">
        <v>132.48868378634501</v>
      </c>
      <c r="T44" s="16">
        <v>138.08141443666099</v>
      </c>
      <c r="U44" s="16">
        <v>145.02733229146099</v>
      </c>
      <c r="V44" s="64">
        <v>136.097214593682</v>
      </c>
    </row>
    <row r="45" spans="1:22" x14ac:dyDescent="0.25">
      <c r="N45" s="25">
        <v>38625</v>
      </c>
      <c r="O45" s="61">
        <v>147.435927250708</v>
      </c>
      <c r="P45" s="16">
        <v>178.03918669353601</v>
      </c>
      <c r="Q45" s="16">
        <v>175.66981929145399</v>
      </c>
      <c r="R45" s="64">
        <v>175.955612403684</v>
      </c>
      <c r="S45" s="61">
        <v>132.019397167525</v>
      </c>
      <c r="T45" s="16">
        <v>142.37824228885501</v>
      </c>
      <c r="U45" s="16">
        <v>153.74283919843899</v>
      </c>
      <c r="V45" s="64">
        <v>141.410661992477</v>
      </c>
    </row>
    <row r="46" spans="1:22" x14ac:dyDescent="0.25">
      <c r="N46" s="25">
        <v>38717</v>
      </c>
      <c r="O46" s="61">
        <v>147.190387348961</v>
      </c>
      <c r="P46" s="16">
        <v>178.933805267829</v>
      </c>
      <c r="Q46" s="16">
        <v>174.95986229215799</v>
      </c>
      <c r="R46" s="64">
        <v>177.01623827807799</v>
      </c>
      <c r="S46" s="61">
        <v>130.36807577832499</v>
      </c>
      <c r="T46" s="16">
        <v>155.56395105345399</v>
      </c>
      <c r="U46" s="16">
        <v>157.540024976415</v>
      </c>
      <c r="V46" s="64">
        <v>146.861033216669</v>
      </c>
    </row>
    <row r="47" spans="1:22" x14ac:dyDescent="0.25">
      <c r="N47" s="25">
        <v>38807</v>
      </c>
      <c r="O47" s="61">
        <v>145.562560927112</v>
      </c>
      <c r="P47" s="16">
        <v>183.937339998114</v>
      </c>
      <c r="Q47" s="16">
        <v>179.107327286588</v>
      </c>
      <c r="R47" s="64">
        <v>181.40350165632299</v>
      </c>
      <c r="S47" s="61">
        <v>132.30267310645499</v>
      </c>
      <c r="T47" s="16">
        <v>161.46753501816201</v>
      </c>
      <c r="U47" s="16">
        <v>157.886379592655</v>
      </c>
      <c r="V47" s="64">
        <v>151.94743209138099</v>
      </c>
    </row>
    <row r="48" spans="1:22" x14ac:dyDescent="0.25">
      <c r="N48" s="25">
        <v>38898</v>
      </c>
      <c r="O48" s="61">
        <v>142.28093256418401</v>
      </c>
      <c r="P48" s="16">
        <v>186.13503699991799</v>
      </c>
      <c r="Q48" s="16">
        <v>179.98953440261701</v>
      </c>
      <c r="R48" s="64">
        <v>186.70538552860901</v>
      </c>
      <c r="S48" s="61">
        <v>136.465891332273</v>
      </c>
      <c r="T48" s="16">
        <v>166.808388390901</v>
      </c>
      <c r="U48" s="16">
        <v>159.71812552321501</v>
      </c>
      <c r="V48" s="64">
        <v>155.07300450985301</v>
      </c>
    </row>
    <row r="49" spans="14:22" x14ac:dyDescent="0.25">
      <c r="N49" s="25">
        <v>38990</v>
      </c>
      <c r="O49" s="61">
        <v>142.55407480327</v>
      </c>
      <c r="P49" s="16">
        <v>184.38400839986099</v>
      </c>
      <c r="Q49" s="16">
        <v>174.73897254526801</v>
      </c>
      <c r="R49" s="64">
        <v>188.08357959819199</v>
      </c>
      <c r="S49" s="61">
        <v>137.58186903167601</v>
      </c>
      <c r="T49" s="16">
        <v>179.02311320340499</v>
      </c>
      <c r="U49" s="16">
        <v>159.291043206783</v>
      </c>
      <c r="V49" s="64">
        <v>157.68831249220301</v>
      </c>
    </row>
    <row r="50" spans="14:22" x14ac:dyDescent="0.25">
      <c r="N50" s="25">
        <v>39082</v>
      </c>
      <c r="O50" s="61">
        <v>145.07578747050599</v>
      </c>
      <c r="P50" s="16">
        <v>186.38164016283</v>
      </c>
      <c r="Q50" s="16">
        <v>173.87515568909001</v>
      </c>
      <c r="R50" s="64">
        <v>188.69389916447</v>
      </c>
      <c r="S50" s="61">
        <v>140.216218998079</v>
      </c>
      <c r="T50" s="16">
        <v>189.90493991046199</v>
      </c>
      <c r="U50" s="16">
        <v>158.52632455643601</v>
      </c>
      <c r="V50" s="64">
        <v>161.842087555262</v>
      </c>
    </row>
    <row r="51" spans="14:22" x14ac:dyDescent="0.25">
      <c r="N51" s="25">
        <v>39172</v>
      </c>
      <c r="O51" s="61">
        <v>144.11743631235899</v>
      </c>
      <c r="P51" s="16">
        <v>194.82485915434901</v>
      </c>
      <c r="Q51" s="16">
        <v>180.92130985445499</v>
      </c>
      <c r="R51" s="64">
        <v>193.93686745068999</v>
      </c>
      <c r="S51" s="61">
        <v>144.30439904463199</v>
      </c>
      <c r="T51" s="16">
        <v>193.50162802940699</v>
      </c>
      <c r="U51" s="16">
        <v>161.56866692103401</v>
      </c>
      <c r="V51" s="64">
        <v>167.85788161434499</v>
      </c>
    </row>
    <row r="52" spans="14:22" x14ac:dyDescent="0.25">
      <c r="N52" s="25">
        <v>39263</v>
      </c>
      <c r="O52" s="61">
        <v>140.95384372585701</v>
      </c>
      <c r="P52" s="16">
        <v>201.484600285412</v>
      </c>
      <c r="Q52" s="16">
        <v>186.20222776254801</v>
      </c>
      <c r="R52" s="64">
        <v>201.353378186957</v>
      </c>
      <c r="S52" s="61">
        <v>144.111239584836</v>
      </c>
      <c r="T52" s="16">
        <v>192.158556591673</v>
      </c>
      <c r="U52" s="16">
        <v>164.569852934355</v>
      </c>
      <c r="V52" s="64">
        <v>175.00583853671299</v>
      </c>
    </row>
    <row r="53" spans="14:22" x14ac:dyDescent="0.25">
      <c r="N53" s="25">
        <v>39355</v>
      </c>
      <c r="O53" s="61">
        <v>138.349195294889</v>
      </c>
      <c r="P53" s="16">
        <v>196.845165089067</v>
      </c>
      <c r="Q53" s="16">
        <v>179.969264708064</v>
      </c>
      <c r="R53" s="64">
        <v>199.50257846580499</v>
      </c>
      <c r="S53" s="61">
        <v>144.76805342086101</v>
      </c>
      <c r="T53" s="16">
        <v>196.05399959377499</v>
      </c>
      <c r="U53" s="16">
        <v>164.328526190427</v>
      </c>
      <c r="V53" s="64">
        <v>177.16686175068199</v>
      </c>
    </row>
    <row r="54" spans="14:22" x14ac:dyDescent="0.25">
      <c r="N54" s="25">
        <v>39447</v>
      </c>
      <c r="O54" s="61">
        <v>136.59656443529801</v>
      </c>
      <c r="P54" s="16">
        <v>190.79895620353599</v>
      </c>
      <c r="Q54" s="16">
        <v>172.07737242049799</v>
      </c>
      <c r="R54" s="64">
        <v>191.41883921613299</v>
      </c>
      <c r="S54" s="61">
        <v>147.06251031198099</v>
      </c>
      <c r="T54" s="16">
        <v>198.60406604812999</v>
      </c>
      <c r="U54" s="16">
        <v>162.115291316753</v>
      </c>
      <c r="V54" s="64">
        <v>171.781706484659</v>
      </c>
    </row>
    <row r="55" spans="14:22" x14ac:dyDescent="0.25">
      <c r="N55" s="25">
        <v>39538</v>
      </c>
      <c r="O55" s="61">
        <v>134.319378188889</v>
      </c>
      <c r="P55" s="16">
        <v>192.4679484122</v>
      </c>
      <c r="Q55" s="16">
        <v>169.38827110079299</v>
      </c>
      <c r="R55" s="64">
        <v>187.599442088225</v>
      </c>
      <c r="S55" s="61">
        <v>144.495995397071</v>
      </c>
      <c r="T55" s="16">
        <v>182.86640430960401</v>
      </c>
      <c r="U55" s="16">
        <v>157.71457094867901</v>
      </c>
      <c r="V55" s="64">
        <v>166.72694845574401</v>
      </c>
    </row>
    <row r="56" spans="14:22" x14ac:dyDescent="0.25">
      <c r="N56" s="25">
        <v>39629</v>
      </c>
      <c r="O56" s="61">
        <v>132.817773416948</v>
      </c>
      <c r="P56" s="16">
        <v>194.845057908191</v>
      </c>
      <c r="Q56" s="16">
        <v>165.28190353537201</v>
      </c>
      <c r="R56" s="64">
        <v>185.63302276450901</v>
      </c>
      <c r="S56" s="61">
        <v>140.19139746836501</v>
      </c>
      <c r="T56" s="16">
        <v>173.64570093256</v>
      </c>
      <c r="U56" s="16">
        <v>152.87008628759199</v>
      </c>
      <c r="V56" s="64">
        <v>164.86071051242499</v>
      </c>
    </row>
    <row r="57" spans="14:22" x14ac:dyDescent="0.25">
      <c r="N57" s="25">
        <v>39721</v>
      </c>
      <c r="O57" s="61">
        <v>125.559118456517</v>
      </c>
      <c r="P57" s="16">
        <v>186.28130313341899</v>
      </c>
      <c r="Q57" s="16">
        <v>154.53121091822101</v>
      </c>
      <c r="R57" s="64">
        <v>175.32841271490901</v>
      </c>
      <c r="S57" s="61">
        <v>137.99837876259201</v>
      </c>
      <c r="T57" s="16">
        <v>176.76035705268299</v>
      </c>
      <c r="U57" s="16">
        <v>147.64765144099201</v>
      </c>
      <c r="V57" s="64">
        <v>160.35986714430999</v>
      </c>
    </row>
    <row r="58" spans="14:22" x14ac:dyDescent="0.25">
      <c r="N58" s="25">
        <v>39813</v>
      </c>
      <c r="O58" s="61">
        <v>114.99356586235599</v>
      </c>
      <c r="P58" s="16">
        <v>174.62171368842101</v>
      </c>
      <c r="Q58" s="16">
        <v>144.06263359107101</v>
      </c>
      <c r="R58" s="64">
        <v>161.78716084379101</v>
      </c>
      <c r="S58" s="61">
        <v>133.44895682716401</v>
      </c>
      <c r="T58" s="16">
        <v>173.30337130745599</v>
      </c>
      <c r="U58" s="16">
        <v>141.68044776947301</v>
      </c>
      <c r="V58" s="64">
        <v>152.484291271167</v>
      </c>
    </row>
    <row r="59" spans="14:22" x14ac:dyDescent="0.25">
      <c r="N59" s="25">
        <v>39903</v>
      </c>
      <c r="O59" s="61">
        <v>108.972389556604</v>
      </c>
      <c r="P59" s="16">
        <v>165.495986221273</v>
      </c>
      <c r="Q59" s="16">
        <v>138.34313195989699</v>
      </c>
      <c r="R59" s="64">
        <v>148.42596807304599</v>
      </c>
      <c r="S59" s="61">
        <v>121.200911378699</v>
      </c>
      <c r="T59" s="16">
        <v>157.23775514534799</v>
      </c>
      <c r="U59" s="16">
        <v>132.60174961704399</v>
      </c>
      <c r="V59" s="64">
        <v>138.80845057483501</v>
      </c>
    </row>
    <row r="60" spans="14:22" x14ac:dyDescent="0.25">
      <c r="N60" s="25">
        <v>39994</v>
      </c>
      <c r="O60" s="61">
        <v>107.812466113669</v>
      </c>
      <c r="P60" s="16">
        <v>157.35657276871601</v>
      </c>
      <c r="Q60" s="16">
        <v>134.06454156816201</v>
      </c>
      <c r="R60" s="64">
        <v>134.636209643895</v>
      </c>
      <c r="S60" s="61">
        <v>111.28603591195601</v>
      </c>
      <c r="T60" s="16">
        <v>131.37665134717699</v>
      </c>
      <c r="U60" s="16">
        <v>120.92702570208699</v>
      </c>
      <c r="V60" s="64">
        <v>126.236279755078</v>
      </c>
    </row>
    <row r="61" spans="14:22" x14ac:dyDescent="0.25">
      <c r="N61" s="25">
        <v>40086</v>
      </c>
      <c r="O61" s="61">
        <v>106.27630133483299</v>
      </c>
      <c r="P61" s="16">
        <v>159.19549098173701</v>
      </c>
      <c r="Q61" s="16">
        <v>129.852742835442</v>
      </c>
      <c r="R61" s="64">
        <v>128.605283977543</v>
      </c>
      <c r="S61" s="61">
        <v>104.856131541937</v>
      </c>
      <c r="T61" s="16">
        <v>119.17669668043</v>
      </c>
      <c r="U61" s="16">
        <v>113.6869451733</v>
      </c>
      <c r="V61" s="64">
        <v>118.046968415629</v>
      </c>
    </row>
    <row r="62" spans="14:22" x14ac:dyDescent="0.25">
      <c r="N62" s="25">
        <v>40178</v>
      </c>
      <c r="O62" s="61">
        <v>101.39153362797499</v>
      </c>
      <c r="P62" s="16">
        <v>162.987859723149</v>
      </c>
      <c r="Q62" s="16">
        <v>126.15710882526</v>
      </c>
      <c r="R62" s="64">
        <v>127.603323410518</v>
      </c>
      <c r="S62" s="61">
        <v>102.549797583155</v>
      </c>
      <c r="T62" s="16">
        <v>123.99922841456799</v>
      </c>
      <c r="U62" s="16">
        <v>111.03981182245801</v>
      </c>
      <c r="V62" s="64">
        <v>109.792525028586</v>
      </c>
    </row>
    <row r="63" spans="14:22" x14ac:dyDescent="0.25">
      <c r="N63" s="25">
        <v>40268</v>
      </c>
      <c r="O63" s="61">
        <v>97.574909315799999</v>
      </c>
      <c r="P63" s="16">
        <v>158.08485146824199</v>
      </c>
      <c r="Q63" s="16">
        <v>124.22390274216001</v>
      </c>
      <c r="R63" s="64">
        <v>126.157501937863</v>
      </c>
      <c r="S63" s="61">
        <v>104.73641965937099</v>
      </c>
      <c r="T63" s="16">
        <v>135.56389269361199</v>
      </c>
      <c r="U63" s="16">
        <v>111.349063683377</v>
      </c>
      <c r="V63" s="64">
        <v>110.324834040008</v>
      </c>
    </row>
    <row r="64" spans="14:22" x14ac:dyDescent="0.25">
      <c r="N64" s="25">
        <v>40359</v>
      </c>
      <c r="O64" s="61">
        <v>95.371526401941296</v>
      </c>
      <c r="P64" s="16">
        <v>149.742383725552</v>
      </c>
      <c r="Q64" s="16">
        <v>123.17995007085599</v>
      </c>
      <c r="R64" s="64">
        <v>123.76058809307099</v>
      </c>
      <c r="S64" s="61">
        <v>103.352554108275</v>
      </c>
      <c r="T64" s="16">
        <v>141.99097984983999</v>
      </c>
      <c r="U64" s="16">
        <v>116.781761537322</v>
      </c>
      <c r="V64" s="64">
        <v>118.159543082054</v>
      </c>
    </row>
    <row r="65" spans="14:22" x14ac:dyDescent="0.25">
      <c r="N65" s="25">
        <v>40451</v>
      </c>
      <c r="O65" s="61">
        <v>92.970076403452396</v>
      </c>
      <c r="P65" s="16">
        <v>150.907672026933</v>
      </c>
      <c r="Q65" s="16">
        <v>122.789079129399</v>
      </c>
      <c r="R65" s="64">
        <v>120.857686938559</v>
      </c>
      <c r="S65" s="61">
        <v>102.84388959028</v>
      </c>
      <c r="T65" s="16">
        <v>140.59280248745199</v>
      </c>
      <c r="U65" s="16">
        <v>124.8562158064</v>
      </c>
      <c r="V65" s="64">
        <v>120.403829748783</v>
      </c>
    </row>
    <row r="66" spans="14:22" x14ac:dyDescent="0.25">
      <c r="N66" s="25">
        <v>40543</v>
      </c>
      <c r="O66" s="61">
        <v>90.328594047276894</v>
      </c>
      <c r="P66" s="16">
        <v>156.24321474099801</v>
      </c>
      <c r="Q66" s="16">
        <v>121.55859633980801</v>
      </c>
      <c r="R66" s="64">
        <v>119.061011952531</v>
      </c>
      <c r="S66" s="61">
        <v>103.06567310764</v>
      </c>
      <c r="T66" s="16">
        <v>143.85798649414801</v>
      </c>
      <c r="U66" s="16">
        <v>129.16196321061</v>
      </c>
      <c r="V66" s="64">
        <v>120.148983636762</v>
      </c>
    </row>
    <row r="67" spans="14:22" x14ac:dyDescent="0.25">
      <c r="N67" s="25">
        <v>40633</v>
      </c>
      <c r="O67" s="61">
        <v>89.975962775121403</v>
      </c>
      <c r="P67" s="16">
        <v>154.36160865332599</v>
      </c>
      <c r="Q67" s="16">
        <v>119.836685152781</v>
      </c>
      <c r="R67" s="64">
        <v>119.496289600293</v>
      </c>
      <c r="S67" s="61">
        <v>102.350417720618</v>
      </c>
      <c r="T67" s="16">
        <v>151.699932800867</v>
      </c>
      <c r="U67" s="16">
        <v>128.893661952283</v>
      </c>
      <c r="V67" s="64">
        <v>123.25343624323899</v>
      </c>
    </row>
    <row r="68" spans="14:22" x14ac:dyDescent="0.25">
      <c r="N68" s="25">
        <v>40724</v>
      </c>
      <c r="O68" s="61">
        <v>92.006723374025697</v>
      </c>
      <c r="P68" s="16">
        <v>152.99276605982899</v>
      </c>
      <c r="Q68" s="16">
        <v>119.89099065006801</v>
      </c>
      <c r="R68" s="64">
        <v>120.616518485497</v>
      </c>
      <c r="S68" s="61">
        <v>105.307479095088</v>
      </c>
      <c r="T68" s="16">
        <v>152.955770155019</v>
      </c>
      <c r="U68" s="16">
        <v>127.010644159347</v>
      </c>
      <c r="V68" s="64">
        <v>126.03353932126601</v>
      </c>
    </row>
    <row r="69" spans="14:22" x14ac:dyDescent="0.25">
      <c r="N69" s="25">
        <v>40816</v>
      </c>
      <c r="O69" s="61">
        <v>93.058112391641302</v>
      </c>
      <c r="P69" s="16">
        <v>157.34968695875</v>
      </c>
      <c r="Q69" s="16">
        <v>120.39718379985101</v>
      </c>
      <c r="R69" s="64">
        <v>121.07532437685001</v>
      </c>
      <c r="S69" s="61">
        <v>113.50619289006799</v>
      </c>
      <c r="T69" s="16">
        <v>150.201609592772</v>
      </c>
      <c r="U69" s="16">
        <v>128.17284808343501</v>
      </c>
      <c r="V69" s="64">
        <v>128.12752165400201</v>
      </c>
    </row>
    <row r="70" spans="14:22" x14ac:dyDescent="0.25">
      <c r="N70" s="25">
        <v>40908</v>
      </c>
      <c r="O70" s="61">
        <v>92.039021347451893</v>
      </c>
      <c r="P70" s="16">
        <v>160.89916985419899</v>
      </c>
      <c r="Q70" s="16">
        <v>119.290407657347</v>
      </c>
      <c r="R70" s="64">
        <v>121.63555794658301</v>
      </c>
      <c r="S70" s="61">
        <v>118.771733651617</v>
      </c>
      <c r="T70" s="16">
        <v>154.641137627143</v>
      </c>
      <c r="U70" s="16">
        <v>130.78052653868801</v>
      </c>
      <c r="V70" s="64">
        <v>130.323495161339</v>
      </c>
    </row>
    <row r="71" spans="14:22" x14ac:dyDescent="0.25">
      <c r="N71" s="25">
        <v>40999</v>
      </c>
      <c r="O71" s="61">
        <v>89.544604993422695</v>
      </c>
      <c r="P71" s="16">
        <v>158.78111186347701</v>
      </c>
      <c r="Q71" s="16">
        <v>118.85106037219801</v>
      </c>
      <c r="R71" s="64">
        <v>124.462869296264</v>
      </c>
      <c r="S71" s="61">
        <v>115.109622304694</v>
      </c>
      <c r="T71" s="16">
        <v>158.72287590558699</v>
      </c>
      <c r="U71" s="16">
        <v>131.16677110272599</v>
      </c>
      <c r="V71" s="64">
        <v>131.07529147660901</v>
      </c>
    </row>
    <row r="72" spans="14:22" x14ac:dyDescent="0.25">
      <c r="N72" s="25">
        <v>41090</v>
      </c>
      <c r="O72" s="61">
        <v>87.119281524726802</v>
      </c>
      <c r="P72" s="16">
        <v>157.02179474450901</v>
      </c>
      <c r="Q72" s="16">
        <v>121.116953268339</v>
      </c>
      <c r="R72" s="64">
        <v>129.105612742132</v>
      </c>
      <c r="S72" s="61">
        <v>110.671741965236</v>
      </c>
      <c r="T72" s="16">
        <v>158.81408872932499</v>
      </c>
      <c r="U72" s="16">
        <v>132.56076631336501</v>
      </c>
      <c r="V72" s="64">
        <v>133.50722739096599</v>
      </c>
    </row>
    <row r="73" spans="14:22" x14ac:dyDescent="0.25">
      <c r="N73" s="25">
        <v>41182</v>
      </c>
      <c r="O73" s="61">
        <v>90.578162693932796</v>
      </c>
      <c r="P73" s="16">
        <v>161.83876908324399</v>
      </c>
      <c r="Q73" s="16">
        <v>124.493374535646</v>
      </c>
      <c r="R73" s="64">
        <v>131.17140537579601</v>
      </c>
      <c r="S73" s="61">
        <v>110.290549041254</v>
      </c>
      <c r="T73" s="16">
        <v>163.420536432772</v>
      </c>
      <c r="U73" s="16">
        <v>135.31802067448999</v>
      </c>
      <c r="V73" s="64">
        <v>137.593041131354</v>
      </c>
    </row>
    <row r="74" spans="14:22" x14ac:dyDescent="0.25">
      <c r="N74" s="25">
        <v>41274</v>
      </c>
      <c r="O74" s="61">
        <v>94.989023406651995</v>
      </c>
      <c r="P74" s="16">
        <v>167.406482832129</v>
      </c>
      <c r="Q74" s="16">
        <v>125.87033713876301</v>
      </c>
      <c r="R74" s="64">
        <v>131.18391702922</v>
      </c>
      <c r="S74" s="61">
        <v>111.76917908622001</v>
      </c>
      <c r="T74" s="16">
        <v>170.18539582191701</v>
      </c>
      <c r="U74" s="16">
        <v>137.65418938688501</v>
      </c>
      <c r="V74" s="64">
        <v>139.170700111678</v>
      </c>
    </row>
    <row r="75" spans="14:22" x14ac:dyDescent="0.25">
      <c r="N75" s="25">
        <v>41364</v>
      </c>
      <c r="O75" s="61">
        <v>95.042527950347505</v>
      </c>
      <c r="P75" s="16">
        <v>167.924807505594</v>
      </c>
      <c r="Q75" s="16">
        <v>127.664621662074</v>
      </c>
      <c r="R75" s="64">
        <v>135.23007900935099</v>
      </c>
      <c r="S75" s="61">
        <v>114.922689633901</v>
      </c>
      <c r="T75" s="16">
        <v>175.25865175968499</v>
      </c>
      <c r="U75" s="16">
        <v>140.558882283011</v>
      </c>
      <c r="V75" s="64">
        <v>142.37939070600399</v>
      </c>
    </row>
    <row r="76" spans="14:22" x14ac:dyDescent="0.25">
      <c r="N76" s="25">
        <v>41455</v>
      </c>
      <c r="O76" s="61">
        <v>96.519017267738704</v>
      </c>
      <c r="P76" s="16">
        <v>168.29909934080101</v>
      </c>
      <c r="Q76" s="16">
        <v>132.20950223582801</v>
      </c>
      <c r="R76" s="64">
        <v>144.21965217116599</v>
      </c>
      <c r="S76" s="61">
        <v>118.966464364594</v>
      </c>
      <c r="T76" s="16">
        <v>184.24600067087201</v>
      </c>
      <c r="U76" s="16">
        <v>143.359041578241</v>
      </c>
      <c r="V76" s="64">
        <v>147.64238809463899</v>
      </c>
    </row>
    <row r="77" spans="14:22" x14ac:dyDescent="0.25">
      <c r="N77" s="25">
        <v>41547</v>
      </c>
      <c r="O77" s="61">
        <v>99.123773345903103</v>
      </c>
      <c r="P77" s="16">
        <v>171.307290428046</v>
      </c>
      <c r="Q77" s="16">
        <v>133.990813326119</v>
      </c>
      <c r="R77" s="64">
        <v>150.341802843105</v>
      </c>
      <c r="S77" s="61">
        <v>123.543340898933</v>
      </c>
      <c r="T77" s="16">
        <v>192.46757701984899</v>
      </c>
      <c r="U77" s="16">
        <v>146.15982152228199</v>
      </c>
      <c r="V77" s="64">
        <v>151.461667722127</v>
      </c>
    </row>
    <row r="78" spans="14:22" x14ac:dyDescent="0.25">
      <c r="N78" s="25">
        <v>41639</v>
      </c>
      <c r="O78" s="61">
        <v>100.21349374461199</v>
      </c>
      <c r="P78" s="16">
        <v>175.74033828174399</v>
      </c>
      <c r="Q78" s="16">
        <v>133.60929564604999</v>
      </c>
      <c r="R78" s="64">
        <v>151.58571245462099</v>
      </c>
      <c r="S78" s="61">
        <v>127.670819692612</v>
      </c>
      <c r="T78" s="16">
        <v>190.93486009148901</v>
      </c>
      <c r="U78" s="16">
        <v>149.342635719447</v>
      </c>
      <c r="V78" s="64">
        <v>155.095713396767</v>
      </c>
    </row>
    <row r="79" spans="14:22" x14ac:dyDescent="0.25">
      <c r="N79" s="25">
        <v>41729</v>
      </c>
      <c r="O79" s="61">
        <v>102.323308900713</v>
      </c>
      <c r="P79" s="16">
        <v>181.121811146613</v>
      </c>
      <c r="Q79" s="16">
        <v>137.999430556726</v>
      </c>
      <c r="R79" s="64">
        <v>156.40514184084</v>
      </c>
      <c r="S79" s="61">
        <v>125.85291521470501</v>
      </c>
      <c r="T79" s="16">
        <v>183.63599182655599</v>
      </c>
      <c r="U79" s="16">
        <v>151.931891833229</v>
      </c>
      <c r="V79" s="64">
        <v>159.597095873819</v>
      </c>
    </row>
    <row r="80" spans="14:22" x14ac:dyDescent="0.25">
      <c r="N80" s="25">
        <v>41820</v>
      </c>
      <c r="O80" s="61">
        <v>107.138974460086</v>
      </c>
      <c r="P80" s="16">
        <v>188.31335512634701</v>
      </c>
      <c r="Q80" s="16">
        <v>145.87234966104799</v>
      </c>
      <c r="R80" s="64">
        <v>164.84204510105801</v>
      </c>
      <c r="S80" s="61">
        <v>127.18481024277899</v>
      </c>
      <c r="T80" s="16">
        <v>181.30983539287899</v>
      </c>
      <c r="U80" s="16">
        <v>154.61298078634499</v>
      </c>
      <c r="V80" s="64">
        <v>166.11454497710901</v>
      </c>
    </row>
    <row r="81" spans="14:22" x14ac:dyDescent="0.25">
      <c r="N81" s="25">
        <v>41912</v>
      </c>
      <c r="O81" s="61">
        <v>110.146119145113</v>
      </c>
      <c r="P81" s="16">
        <v>194.698434280219</v>
      </c>
      <c r="Q81" s="16">
        <v>149.17227820681899</v>
      </c>
      <c r="R81" s="64">
        <v>168.12726108775601</v>
      </c>
      <c r="S81" s="61">
        <v>138.60450761263499</v>
      </c>
      <c r="T81" s="16">
        <v>190.68372453486501</v>
      </c>
      <c r="U81" s="16">
        <v>157.56223410756201</v>
      </c>
      <c r="V81" s="64">
        <v>171.184412549971</v>
      </c>
    </row>
    <row r="82" spans="14:22" x14ac:dyDescent="0.25">
      <c r="N82" s="25">
        <v>42004</v>
      </c>
      <c r="O82" s="61">
        <v>110.17297638655</v>
      </c>
      <c r="P82" s="16">
        <v>198.75944442919501</v>
      </c>
      <c r="Q82" s="16">
        <v>149.22004119559401</v>
      </c>
      <c r="R82" s="64">
        <v>168.04377591630001</v>
      </c>
      <c r="S82" s="61">
        <v>145.06807837791399</v>
      </c>
      <c r="T82" s="16">
        <v>205.62681735657301</v>
      </c>
      <c r="U82" s="16">
        <v>161.64552305199999</v>
      </c>
      <c r="V82" s="64">
        <v>174.06821747584101</v>
      </c>
    </row>
    <row r="83" spans="14:22" x14ac:dyDescent="0.25">
      <c r="N83" s="25">
        <v>42094</v>
      </c>
      <c r="O83" s="61">
        <v>111.699480045455</v>
      </c>
      <c r="P83" s="16">
        <v>203.10534773636101</v>
      </c>
      <c r="Q83" s="16">
        <v>153.69754116866599</v>
      </c>
      <c r="R83" s="64">
        <v>172.56172930782699</v>
      </c>
      <c r="S83" s="61">
        <v>145.502583401648</v>
      </c>
      <c r="T83" s="16">
        <v>217.20862622630301</v>
      </c>
      <c r="U83" s="16">
        <v>167.13148689117401</v>
      </c>
      <c r="V83" s="64">
        <v>178.85243384362099</v>
      </c>
    </row>
    <row r="84" spans="14:22" x14ac:dyDescent="0.25">
      <c r="N84" s="25">
        <v>42185</v>
      </c>
      <c r="O84" s="61">
        <v>115.68721816859301</v>
      </c>
      <c r="P84" s="16">
        <v>207.30955793061599</v>
      </c>
      <c r="Q84" s="16">
        <v>159.801560776174</v>
      </c>
      <c r="R84" s="64">
        <v>180.423985595857</v>
      </c>
      <c r="S84" s="61">
        <v>147.998700092939</v>
      </c>
      <c r="T84" s="16">
        <v>226.99809175550399</v>
      </c>
      <c r="U84" s="16">
        <v>170.806407280862</v>
      </c>
      <c r="V84" s="64">
        <v>182.525674222177</v>
      </c>
    </row>
    <row r="85" spans="14:22" x14ac:dyDescent="0.25">
      <c r="N85" s="25">
        <v>42277</v>
      </c>
      <c r="O85" s="61">
        <v>117.03101348245799</v>
      </c>
      <c r="P85" s="16">
        <v>204.495944416707</v>
      </c>
      <c r="Q85" s="16">
        <v>161.333000660941</v>
      </c>
      <c r="R85" s="64">
        <v>184.493627025053</v>
      </c>
      <c r="S85" s="61">
        <v>145.770197802642</v>
      </c>
      <c r="T85" s="16">
        <v>227.57525890451601</v>
      </c>
      <c r="U85" s="16">
        <v>173.09909197128101</v>
      </c>
      <c r="V85" s="64">
        <v>184.177235871596</v>
      </c>
    </row>
    <row r="86" spans="14:22" x14ac:dyDescent="0.25">
      <c r="N86" s="25">
        <v>42369</v>
      </c>
      <c r="O86" s="61">
        <v>115.98731294692701</v>
      </c>
      <c r="P86" s="16">
        <v>201.40634480382599</v>
      </c>
      <c r="Q86" s="16">
        <v>161.40189007725999</v>
      </c>
      <c r="R86" s="64">
        <v>185.039808131173</v>
      </c>
      <c r="S86" s="61">
        <v>145.145432241245</v>
      </c>
      <c r="T86" s="16">
        <v>220.01434522053501</v>
      </c>
      <c r="U86" s="16">
        <v>174.08969479823099</v>
      </c>
      <c r="V86" s="64">
        <v>186.64775668541401</v>
      </c>
    </row>
    <row r="87" spans="14:22" x14ac:dyDescent="0.25">
      <c r="N87" s="25">
        <v>42460</v>
      </c>
      <c r="O87" s="61">
        <v>118.090171071049</v>
      </c>
      <c r="P87" s="16">
        <v>206.58687570320799</v>
      </c>
      <c r="Q87" s="16">
        <v>165.10410335545899</v>
      </c>
      <c r="R87" s="64">
        <v>189.94048702679501</v>
      </c>
      <c r="S87" s="61">
        <v>148.03849602598001</v>
      </c>
      <c r="T87" s="16">
        <v>217.50591108511</v>
      </c>
      <c r="U87" s="16">
        <v>175.460283269662</v>
      </c>
      <c r="V87" s="64">
        <v>190.26626457267801</v>
      </c>
    </row>
    <row r="88" spans="14:22" x14ac:dyDescent="0.25">
      <c r="N88" s="25">
        <v>42551</v>
      </c>
      <c r="O88" s="61">
        <v>122.76227878140899</v>
      </c>
      <c r="P88" s="16">
        <v>214.68064047291199</v>
      </c>
      <c r="Q88" s="16">
        <v>170.511307383077</v>
      </c>
      <c r="R88" s="64">
        <v>199.52064427258099</v>
      </c>
      <c r="S88" s="61">
        <v>148.85706825280101</v>
      </c>
      <c r="T88" s="16">
        <v>214.51019043420399</v>
      </c>
      <c r="U88" s="16">
        <v>180.78743357484501</v>
      </c>
      <c r="V88" s="64">
        <v>196.55761387712801</v>
      </c>
    </row>
    <row r="89" spans="14:22" x14ac:dyDescent="0.25">
      <c r="N89" s="25">
        <v>42643</v>
      </c>
      <c r="O89" s="61">
        <v>124.83381758541999</v>
      </c>
      <c r="P89" s="16">
        <v>221.34221039605799</v>
      </c>
      <c r="Q89" s="16">
        <v>173.67443246856601</v>
      </c>
      <c r="R89" s="64">
        <v>204.91321417730799</v>
      </c>
      <c r="S89" s="61">
        <v>149.77693754758201</v>
      </c>
      <c r="T89" s="16">
        <v>212.58963318726401</v>
      </c>
      <c r="U89" s="16">
        <v>183.36514948007101</v>
      </c>
      <c r="V89" s="64">
        <v>203.634175750623</v>
      </c>
    </row>
    <row r="90" spans="14:22" x14ac:dyDescent="0.25">
      <c r="N90" s="25">
        <v>42735</v>
      </c>
      <c r="O90" s="61">
        <v>125.721558997125</v>
      </c>
      <c r="P90" s="16">
        <v>227.761109238106</v>
      </c>
      <c r="Q90" s="16">
        <v>176.52445889518501</v>
      </c>
      <c r="R90" s="64">
        <v>206.17419586966199</v>
      </c>
      <c r="S90" s="61">
        <v>148.272787433952</v>
      </c>
      <c r="T90" s="16">
        <v>212.22590703154799</v>
      </c>
      <c r="U90" s="16">
        <v>181.33305305265799</v>
      </c>
      <c r="V90" s="64">
        <v>206.26533931597999</v>
      </c>
    </row>
    <row r="91" spans="14:22" x14ac:dyDescent="0.25">
      <c r="N91" s="25">
        <v>42825</v>
      </c>
      <c r="O91" s="61">
        <v>133.73160004359099</v>
      </c>
      <c r="P91" s="16">
        <v>238.032761706108</v>
      </c>
      <c r="Q91" s="16">
        <v>187.05181418842599</v>
      </c>
      <c r="R91" s="64">
        <v>213.488405721909</v>
      </c>
      <c r="S91" s="61">
        <v>145.77384468683999</v>
      </c>
      <c r="T91" s="16">
        <v>217.33881955024501</v>
      </c>
      <c r="U91" s="16">
        <v>182.15834238408999</v>
      </c>
      <c r="V91" s="64">
        <v>206.81091792526601</v>
      </c>
    </row>
    <row r="92" spans="14:22" x14ac:dyDescent="0.25">
      <c r="N92" s="25">
        <v>42916</v>
      </c>
      <c r="O92" s="61">
        <v>147.10697098734801</v>
      </c>
      <c r="P92" s="16">
        <v>248.91025373492801</v>
      </c>
      <c r="Q92" s="16">
        <v>200.94319168587501</v>
      </c>
      <c r="R92" s="64">
        <v>224.98898388792199</v>
      </c>
      <c r="S92" s="61">
        <v>149.75111218187601</v>
      </c>
      <c r="T92" s="16">
        <v>231.47943441502699</v>
      </c>
      <c r="U92" s="16">
        <v>186.97263395811899</v>
      </c>
      <c r="V92" s="64">
        <v>210.600059230124</v>
      </c>
    </row>
    <row r="93" spans="14:22" x14ac:dyDescent="0.25">
      <c r="N93" s="25">
        <v>43008</v>
      </c>
      <c r="O93" s="61">
        <v>147.966356894309</v>
      </c>
      <c r="P93" s="16">
        <v>250.456734189049</v>
      </c>
      <c r="Q93" s="16">
        <v>200.45681796315401</v>
      </c>
      <c r="R93" s="64">
        <v>229.77115346128801</v>
      </c>
      <c r="S93" s="61">
        <v>155.101729366971</v>
      </c>
      <c r="T93" s="16">
        <v>235.76681954393399</v>
      </c>
      <c r="U93" s="16">
        <v>191.15847077484</v>
      </c>
      <c r="V93" s="64">
        <v>216.139032504445</v>
      </c>
    </row>
    <row r="94" spans="14:22" x14ac:dyDescent="0.25">
      <c r="N94" s="25">
        <v>43100</v>
      </c>
      <c r="O94" s="61">
        <v>140.717502846353</v>
      </c>
      <c r="P94" s="16">
        <v>247.743239566097</v>
      </c>
      <c r="Q94" s="16">
        <v>194.61715102293601</v>
      </c>
      <c r="R94" s="64">
        <v>229.35177782923799</v>
      </c>
      <c r="S94" s="61">
        <v>153.904297562088</v>
      </c>
      <c r="T94" s="16">
        <v>242.741476715575</v>
      </c>
      <c r="U94" s="16">
        <v>192.93666719485</v>
      </c>
      <c r="V94" s="64">
        <v>220.77336032376101</v>
      </c>
    </row>
    <row r="95" spans="14:22" x14ac:dyDescent="0.25">
      <c r="N95" s="25">
        <v>43190</v>
      </c>
      <c r="O95" s="61">
        <v>140.869846717755</v>
      </c>
      <c r="P95" s="16">
        <v>246.042047242433</v>
      </c>
      <c r="Q95" s="16">
        <v>198.126650330487</v>
      </c>
      <c r="R95" s="64">
        <v>233.600987029056</v>
      </c>
      <c r="S95" s="61">
        <v>154.855262485835</v>
      </c>
      <c r="T95" s="16">
        <v>253.48582756573799</v>
      </c>
      <c r="U95" s="16">
        <v>195.20395321488701</v>
      </c>
      <c r="V95" s="64">
        <v>222.268467530317</v>
      </c>
    </row>
    <row r="96" spans="14:22" x14ac:dyDescent="0.25">
      <c r="N96" s="25">
        <v>43281</v>
      </c>
      <c r="O96" s="61">
        <v>145.38779448349101</v>
      </c>
      <c r="P96" s="16">
        <v>243.25734359828999</v>
      </c>
      <c r="Q96" s="16">
        <v>204.889855466108</v>
      </c>
      <c r="R96" s="64">
        <v>241.93255402732001</v>
      </c>
      <c r="S96" s="61">
        <v>158.354755996081</v>
      </c>
      <c r="T96" s="16">
        <v>237.20473431201199</v>
      </c>
      <c r="U96" s="16">
        <v>199.952079854131</v>
      </c>
      <c r="V96" s="64">
        <v>224.95072045719999</v>
      </c>
    </row>
    <row r="97" spans="14:22" x14ac:dyDescent="0.25">
      <c r="N97" s="25">
        <v>43373</v>
      </c>
      <c r="O97" s="61">
        <v>148.872340430755</v>
      </c>
      <c r="P97" s="16">
        <v>246.42437664335799</v>
      </c>
      <c r="Q97" s="16">
        <v>208.946912139924</v>
      </c>
      <c r="R97" s="64">
        <v>243.90406553874399</v>
      </c>
      <c r="S97" s="61">
        <v>159.410231106184</v>
      </c>
      <c r="T97" s="16">
        <v>217.20913689893399</v>
      </c>
      <c r="U97" s="16">
        <v>203.59262920655601</v>
      </c>
      <c r="V97" s="64">
        <v>231.352713897764</v>
      </c>
    </row>
    <row r="98" spans="14:22" x14ac:dyDescent="0.25">
      <c r="N98" s="25">
        <v>43465</v>
      </c>
      <c r="O98" s="61">
        <v>148.99072706916201</v>
      </c>
      <c r="P98" s="16">
        <v>253.98223227701101</v>
      </c>
      <c r="Q98" s="16">
        <v>210.26427843943199</v>
      </c>
      <c r="R98" s="64">
        <v>242.60188889999699</v>
      </c>
      <c r="S98" s="61">
        <v>158.99753876768199</v>
      </c>
      <c r="T98" s="16">
        <v>215.11425883179001</v>
      </c>
      <c r="U98" s="16">
        <v>204.31242894157199</v>
      </c>
      <c r="V98" s="64">
        <v>237.13283101155801</v>
      </c>
    </row>
    <row r="99" spans="14:22" x14ac:dyDescent="0.25">
      <c r="N99" s="25">
        <v>43555</v>
      </c>
      <c r="O99" s="61">
        <v>149.30398244673501</v>
      </c>
      <c r="P99" s="16">
        <v>259.64828487475802</v>
      </c>
      <c r="Q99" s="16">
        <v>211.604008741543</v>
      </c>
      <c r="R99" s="64">
        <v>248.26870768691001</v>
      </c>
      <c r="S99" s="61">
        <v>159.95818391095801</v>
      </c>
      <c r="T99" s="16">
        <v>228.80560467573</v>
      </c>
      <c r="U99" s="16">
        <v>207.47638263098099</v>
      </c>
      <c r="V99" s="64">
        <v>242.98870481329701</v>
      </c>
    </row>
    <row r="100" spans="14:22" x14ac:dyDescent="0.25">
      <c r="N100" s="25">
        <v>43646</v>
      </c>
      <c r="O100" s="61">
        <v>151.18281686800199</v>
      </c>
      <c r="P100" s="16">
        <v>263.18065707193102</v>
      </c>
      <c r="Q100" s="16">
        <v>214.02771891215701</v>
      </c>
      <c r="R100" s="64">
        <v>257.438490021755</v>
      </c>
      <c r="S100" s="61">
        <v>162.18537423576899</v>
      </c>
      <c r="T100" s="16">
        <v>241.83031150549701</v>
      </c>
      <c r="U100" s="16">
        <v>211.588027334728</v>
      </c>
      <c r="V100" s="64">
        <v>248.652450949317</v>
      </c>
    </row>
    <row r="101" spans="14:22" x14ac:dyDescent="0.25">
      <c r="N101" s="25">
        <v>43738</v>
      </c>
      <c r="O101" s="61">
        <v>151.914136584787</v>
      </c>
      <c r="P101" s="16">
        <v>261.95239254971301</v>
      </c>
      <c r="Q101" s="16">
        <v>217.85382346821001</v>
      </c>
      <c r="R101" s="64">
        <v>261.439019567081</v>
      </c>
      <c r="S101" s="61">
        <v>163.68391956314201</v>
      </c>
      <c r="T101" s="16">
        <v>240.200137477059</v>
      </c>
      <c r="U101" s="16">
        <v>212.303040382863</v>
      </c>
      <c r="V101" s="64">
        <v>250.86305733352</v>
      </c>
    </row>
    <row r="102" spans="14:22" x14ac:dyDescent="0.25">
      <c r="N102" s="25">
        <v>43830</v>
      </c>
      <c r="O102" s="61">
        <v>152.11815522684699</v>
      </c>
      <c r="P102" s="16">
        <v>261.76027264272199</v>
      </c>
      <c r="Q102" s="16">
        <v>221.182489150283</v>
      </c>
      <c r="R102" s="64">
        <v>260.32526198334898</v>
      </c>
      <c r="S102" s="61">
        <v>165.27264341378199</v>
      </c>
      <c r="T102" s="16">
        <v>239.36795560612299</v>
      </c>
      <c r="U102" s="16">
        <v>214.321620682277</v>
      </c>
      <c r="V102" s="64">
        <v>250.45541259261799</v>
      </c>
    </row>
    <row r="103" spans="14:22" x14ac:dyDescent="0.25">
      <c r="N103" s="25">
        <v>43921</v>
      </c>
      <c r="O103" s="61">
        <v>151.67084307564599</v>
      </c>
      <c r="P103" s="16">
        <v>269.800879359916</v>
      </c>
      <c r="Q103" s="16">
        <v>223.366672057008</v>
      </c>
      <c r="R103" s="64">
        <v>258.95537850937802</v>
      </c>
      <c r="S103" s="61">
        <v>161.32854606500001</v>
      </c>
      <c r="T103" s="16">
        <v>240.79139372771601</v>
      </c>
      <c r="U103" s="16">
        <v>218.87775914538801</v>
      </c>
      <c r="V103" s="64">
        <v>251.410556975508</v>
      </c>
    </row>
    <row r="104" spans="14:22" x14ac:dyDescent="0.25">
      <c r="N104" s="25">
        <v>44012</v>
      </c>
      <c r="O104" s="61">
        <v>149.21478686516099</v>
      </c>
      <c r="P104" s="16">
        <v>276.84781701854803</v>
      </c>
      <c r="Q104" s="16">
        <v>224.71663544402199</v>
      </c>
      <c r="R104" s="64">
        <v>259.27357363880998</v>
      </c>
      <c r="S104" s="61">
        <v>155.852694656957</v>
      </c>
      <c r="T104" s="16">
        <v>247.72319998752599</v>
      </c>
      <c r="U104" s="16">
        <v>221.96416500780001</v>
      </c>
      <c r="V104" s="64">
        <v>252.37554994680099</v>
      </c>
    </row>
    <row r="105" spans="14:22" x14ac:dyDescent="0.25">
      <c r="N105" s="25">
        <v>44104</v>
      </c>
      <c r="O105" s="61">
        <v>153.76755232299601</v>
      </c>
      <c r="P105" s="16">
        <v>275.87118236967098</v>
      </c>
      <c r="Q105" s="16">
        <v>231.81344668037801</v>
      </c>
      <c r="R105" s="64">
        <v>268.26485105524</v>
      </c>
      <c r="S105" s="61">
        <v>158.445386112438</v>
      </c>
      <c r="T105" s="16">
        <v>256.123375035452</v>
      </c>
      <c r="U105" s="16">
        <v>225.31692883782401</v>
      </c>
      <c r="V105" s="64">
        <v>260.75175555538999</v>
      </c>
    </row>
    <row r="106" spans="14:22" x14ac:dyDescent="0.25">
      <c r="N106" s="25">
        <v>44196</v>
      </c>
      <c r="O106" s="61">
        <v>162.08459016792</v>
      </c>
      <c r="P106" s="16">
        <v>276.31316481152402</v>
      </c>
      <c r="Q106" s="16">
        <v>241.911764270482</v>
      </c>
      <c r="R106" s="64">
        <v>278.66346816220499</v>
      </c>
      <c r="S106" s="61">
        <v>162.34371231952301</v>
      </c>
      <c r="T106" s="16">
        <v>252.82566629071599</v>
      </c>
      <c r="U106" s="16">
        <v>230.204392193519</v>
      </c>
      <c r="V106" s="64">
        <v>272.42768971321698</v>
      </c>
    </row>
    <row r="107" spans="14:22" x14ac:dyDescent="0.25">
      <c r="N107" s="25">
        <v>44286</v>
      </c>
      <c r="O107" s="61">
        <v>166.55314392993</v>
      </c>
      <c r="P107" s="16">
        <v>282.33864381093798</v>
      </c>
      <c r="Q107" s="16">
        <v>250.24149639492001</v>
      </c>
      <c r="R107" s="64">
        <v>285.27745079371601</v>
      </c>
      <c r="S107" s="61">
        <v>165.309487997871</v>
      </c>
      <c r="T107" s="16">
        <v>244.73961814123999</v>
      </c>
      <c r="U107" s="16">
        <v>235.57169094969399</v>
      </c>
      <c r="V107" s="64">
        <v>277.68401544612499</v>
      </c>
    </row>
    <row r="108" spans="14:22" x14ac:dyDescent="0.25">
      <c r="N108" s="25">
        <v>44377</v>
      </c>
      <c r="O108" s="61">
        <v>172.966634402267</v>
      </c>
      <c r="P108" s="16">
        <v>294.26329012864898</v>
      </c>
      <c r="Q108" s="16">
        <v>262.36361790815698</v>
      </c>
      <c r="R108" s="64">
        <v>297.87618797186502</v>
      </c>
      <c r="S108" s="61">
        <v>175.46008589948099</v>
      </c>
      <c r="T108" s="16">
        <v>255.61930340652299</v>
      </c>
      <c r="U108" s="16">
        <v>246.71383603672101</v>
      </c>
      <c r="V108" s="64">
        <v>286.91962884041601</v>
      </c>
    </row>
    <row r="109" spans="14:22" x14ac:dyDescent="0.25">
      <c r="N109" s="25">
        <v>44469</v>
      </c>
      <c r="O109" s="61">
        <v>179.898987695459</v>
      </c>
      <c r="P109" s="16">
        <v>310.88967652396201</v>
      </c>
      <c r="Q109" s="16">
        <v>273.33334819688901</v>
      </c>
      <c r="R109" s="64">
        <v>315.50835339319798</v>
      </c>
      <c r="S109" s="61">
        <v>186.24126039835599</v>
      </c>
      <c r="T109" s="16">
        <v>286.84713904659401</v>
      </c>
      <c r="U109" s="16">
        <v>266.50031321055798</v>
      </c>
      <c r="V109" s="64">
        <v>303.76056303963298</v>
      </c>
    </row>
    <row r="110" spans="14:22" x14ac:dyDescent="0.25">
      <c r="N110" s="25">
        <v>44561</v>
      </c>
      <c r="O110" s="61">
        <v>183.567878626523</v>
      </c>
      <c r="P110" s="16">
        <v>317.74539971392699</v>
      </c>
      <c r="Q110" s="16">
        <v>280.22337911118802</v>
      </c>
      <c r="R110" s="64">
        <v>327.12843261054297</v>
      </c>
      <c r="S110" s="61">
        <v>191.091457783007</v>
      </c>
      <c r="T110" s="16">
        <v>294.63879627361598</v>
      </c>
      <c r="U110" s="16">
        <v>282.734152117863</v>
      </c>
      <c r="V110" s="64">
        <v>320.85296395271598</v>
      </c>
    </row>
    <row r="111" spans="14:22" x14ac:dyDescent="0.25">
      <c r="N111" s="25">
        <v>44651</v>
      </c>
      <c r="O111" s="61">
        <v>187.99268784266201</v>
      </c>
      <c r="P111" s="16">
        <v>319.240356067741</v>
      </c>
      <c r="Q111" s="16">
        <v>294.72209500847799</v>
      </c>
      <c r="R111" s="64">
        <v>337.04186750371503</v>
      </c>
      <c r="S111" s="61">
        <v>193.68496304496199</v>
      </c>
      <c r="T111" s="16">
        <v>272.23871535574602</v>
      </c>
      <c r="U111" s="16">
        <v>294.43322936512601</v>
      </c>
      <c r="V111" s="64">
        <v>332.29174584584399</v>
      </c>
    </row>
    <row r="112" spans="14:22" x14ac:dyDescent="0.25">
      <c r="N112" s="25">
        <v>44742</v>
      </c>
      <c r="O112" s="61">
        <v>195.25835603211601</v>
      </c>
      <c r="P112" s="16">
        <v>333.72120488760402</v>
      </c>
      <c r="Q112" s="16">
        <v>314.76066939238001</v>
      </c>
      <c r="R112" s="64">
        <v>349.921662694953</v>
      </c>
      <c r="S112" s="61">
        <v>196.64981444015899</v>
      </c>
      <c r="T112" s="16">
        <v>256.74201806297401</v>
      </c>
      <c r="U112" s="16">
        <v>305.25953154140399</v>
      </c>
      <c r="V112" s="64">
        <v>343.620168499584</v>
      </c>
    </row>
    <row r="113" spans="14:22" x14ac:dyDescent="0.25">
      <c r="N113" s="25">
        <v>44834</v>
      </c>
      <c r="O113" s="61">
        <v>194.38265911063499</v>
      </c>
      <c r="P113" s="16">
        <v>344.39161375945201</v>
      </c>
      <c r="Q113" s="16">
        <v>311.95997162776803</v>
      </c>
      <c r="R113" s="64">
        <v>345.42565051572501</v>
      </c>
      <c r="S113" s="61">
        <v>198.653267975479</v>
      </c>
      <c r="T113" s="16">
        <v>248.322482297492</v>
      </c>
      <c r="U113" s="16">
        <v>301.592175886338</v>
      </c>
      <c r="V113" s="64">
        <v>342.80312732545099</v>
      </c>
    </row>
    <row r="114" spans="14:22" x14ac:dyDescent="0.25">
      <c r="N114" s="25">
        <v>44926</v>
      </c>
      <c r="O114" s="61">
        <v>188.264334292976</v>
      </c>
      <c r="P114" s="16">
        <v>337.80432080795202</v>
      </c>
      <c r="Q114" s="16">
        <v>302.08012691880998</v>
      </c>
      <c r="R114" s="64">
        <v>335.54007411812103</v>
      </c>
      <c r="S114" s="61">
        <v>193.651680415389</v>
      </c>
      <c r="T114" s="16">
        <v>254.23845348068701</v>
      </c>
      <c r="U114" s="16">
        <v>288.22992481110299</v>
      </c>
      <c r="V114" s="64">
        <v>320.12215986992697</v>
      </c>
    </row>
    <row r="115" spans="14:22" x14ac:dyDescent="0.25">
      <c r="N115" s="25">
        <v>45016</v>
      </c>
      <c r="O115" s="61">
        <v>188.84048577390499</v>
      </c>
      <c r="P115" s="16">
        <v>329.50680428825501</v>
      </c>
      <c r="Q115" s="16">
        <v>307.68682515489002</v>
      </c>
      <c r="R115" s="64">
        <v>341.38906356811498</v>
      </c>
      <c r="S115" s="61">
        <v>185.18401740062799</v>
      </c>
      <c r="T115" s="16">
        <v>261.38015722658503</v>
      </c>
      <c r="U115" s="16">
        <v>277.68246166810798</v>
      </c>
      <c r="V115" s="64">
        <v>304.06091731593301</v>
      </c>
    </row>
    <row r="116" spans="14:22" x14ac:dyDescent="0.25">
      <c r="N116" s="25">
        <v>45107</v>
      </c>
      <c r="O116" s="61">
        <v>196.484184341901</v>
      </c>
      <c r="P116" s="16">
        <v>334.743917938023</v>
      </c>
      <c r="Q116" s="16">
        <v>315.32164252379403</v>
      </c>
      <c r="R116" s="64">
        <v>353.52407502912502</v>
      </c>
      <c r="S116" s="61">
        <v>179.77953606576401</v>
      </c>
      <c r="T116" s="16">
        <v>257.040994658508</v>
      </c>
      <c r="U116" s="16">
        <v>269.73548475308598</v>
      </c>
      <c r="V116" s="64">
        <v>309.389971530163</v>
      </c>
    </row>
    <row r="117" spans="14:22" x14ac:dyDescent="0.25">
      <c r="N117" s="25">
        <v>45199</v>
      </c>
      <c r="O117" s="61">
        <v>199.221309113784</v>
      </c>
      <c r="P117" s="16">
        <v>340.64715303699597</v>
      </c>
      <c r="Q117" s="16">
        <v>315.71035525005101</v>
      </c>
      <c r="R117" s="64">
        <v>348.679737936349</v>
      </c>
      <c r="S117" s="61">
        <v>179.93936904957101</v>
      </c>
      <c r="T117" s="16">
        <v>267.06210973216798</v>
      </c>
      <c r="U117" s="16">
        <v>263.94070852011498</v>
      </c>
      <c r="V117" s="64">
        <v>302.30098538513198</v>
      </c>
    </row>
    <row r="118" spans="14:22" x14ac:dyDescent="0.25">
      <c r="N118" s="25">
        <v>45291</v>
      </c>
      <c r="O118" s="61">
        <v>195.30448238844801</v>
      </c>
      <c r="P118" s="16">
        <v>334.43887586714499</v>
      </c>
      <c r="Q118" s="16">
        <v>314.63686766956403</v>
      </c>
      <c r="R118" s="64">
        <v>337.077964134968</v>
      </c>
      <c r="S118" s="61">
        <v>178.44780959169901</v>
      </c>
      <c r="T118" s="16">
        <v>267.12745374530999</v>
      </c>
      <c r="U118" s="16">
        <v>255.43595175241001</v>
      </c>
      <c r="V118" s="64">
        <v>278.21659626726102</v>
      </c>
    </row>
    <row r="119" spans="14:22" x14ac:dyDescent="0.25">
      <c r="N119" s="25">
        <v>45382</v>
      </c>
      <c r="O119" s="61">
        <v>195.875570457332</v>
      </c>
      <c r="P119" s="16">
        <v>332.76938440975903</v>
      </c>
      <c r="Q119" s="16">
        <v>318.63039756357301</v>
      </c>
      <c r="R119" s="64">
        <v>335.29599686856602</v>
      </c>
      <c r="S119" s="61">
        <v>168.999281271021</v>
      </c>
      <c r="T119" s="16">
        <v>245.017159942967</v>
      </c>
      <c r="U119" s="16">
        <v>246.42476826416299</v>
      </c>
      <c r="V119" s="64">
        <v>266.60576450540799</v>
      </c>
    </row>
    <row r="120" spans="14:22" x14ac:dyDescent="0.25">
      <c r="N120" s="25">
        <v>45473</v>
      </c>
      <c r="O120" s="61">
        <v>197.48454314485099</v>
      </c>
      <c r="P120" s="16">
        <v>338.56537711846403</v>
      </c>
      <c r="Q120" s="16">
        <v>321.21947795544702</v>
      </c>
      <c r="R120" s="64">
        <v>333.33498018548897</v>
      </c>
      <c r="S120" s="61">
        <v>166.90427487148099</v>
      </c>
      <c r="T120" s="16">
        <v>231.43048179378101</v>
      </c>
      <c r="U120" s="16">
        <v>247.51198853344599</v>
      </c>
      <c r="V120" s="64">
        <v>262.967914697651</v>
      </c>
    </row>
    <row r="121" spans="14:22" x14ac:dyDescent="0.25">
      <c r="N121" s="25">
        <v>45565</v>
      </c>
      <c r="O121" s="61">
        <v>193.258870827854</v>
      </c>
      <c r="P121" s="16">
        <v>338.21684073844801</v>
      </c>
      <c r="Q121" s="16">
        <v>320.05347082006801</v>
      </c>
      <c r="R121" s="64">
        <v>330.12270192886302</v>
      </c>
      <c r="S121" s="61">
        <v>170.52310805219699</v>
      </c>
      <c r="T121" s="16">
        <v>229.96302103214799</v>
      </c>
      <c r="U121" s="16">
        <v>251.68187561086299</v>
      </c>
      <c r="V121" s="64">
        <v>261.32987338285602</v>
      </c>
    </row>
    <row r="122" spans="14:22" x14ac:dyDescent="0.25">
      <c r="N122" s="68"/>
      <c r="O122" s="174" t="s">
        <v>17</v>
      </c>
      <c r="P122" s="175" t="s">
        <v>18</v>
      </c>
      <c r="Q122" s="175" t="s">
        <v>19</v>
      </c>
      <c r="R122" s="177" t="s">
        <v>20</v>
      </c>
      <c r="S122" s="174" t="s">
        <v>17</v>
      </c>
      <c r="T122" s="175" t="s">
        <v>18</v>
      </c>
      <c r="U122" s="175" t="s">
        <v>19</v>
      </c>
      <c r="V122" s="177" t="s">
        <v>20</v>
      </c>
    </row>
    <row r="123" spans="14:22" x14ac:dyDescent="0.25">
      <c r="N123" s="140" t="s">
        <v>134</v>
      </c>
      <c r="O123" s="173">
        <f t="shared" ref="O123:V128" si="0">O116/O115-1</f>
        <v>4.0477011784155525E-2</v>
      </c>
      <c r="P123" s="173">
        <f t="shared" si="0"/>
        <v>1.5893795155703438E-2</v>
      </c>
      <c r="Q123" s="173">
        <f t="shared" si="0"/>
        <v>2.4813598583756757E-2</v>
      </c>
      <c r="R123" s="173">
        <f t="shared" si="0"/>
        <v>3.5545987719049599E-2</v>
      </c>
      <c r="S123" s="173">
        <f t="shared" si="0"/>
        <v>-2.9184383246054657E-2</v>
      </c>
      <c r="T123" s="173">
        <f t="shared" si="0"/>
        <v>-1.6600963952728476E-2</v>
      </c>
      <c r="U123" s="173">
        <f t="shared" si="0"/>
        <v>-2.8618937138782607E-2</v>
      </c>
      <c r="V123" s="173">
        <f t="shared" si="0"/>
        <v>1.7526271581601804E-2</v>
      </c>
    </row>
    <row r="124" spans="14:22" x14ac:dyDescent="0.25">
      <c r="N124" s="140" t="s">
        <v>134</v>
      </c>
      <c r="O124" s="173">
        <f t="shared" si="0"/>
        <v>1.3930509374332933E-2</v>
      </c>
      <c r="P124" s="173">
        <f t="shared" si="0"/>
        <v>1.7635077988380266E-2</v>
      </c>
      <c r="Q124" s="173">
        <f t="shared" si="0"/>
        <v>1.2327499094124672E-3</v>
      </c>
      <c r="R124" s="173">
        <f t="shared" si="0"/>
        <v>-1.3702990644631208E-2</v>
      </c>
      <c r="S124" s="173">
        <f t="shared" si="0"/>
        <v>8.8904992917848702E-4</v>
      </c>
      <c r="T124" s="173">
        <f t="shared" si="0"/>
        <v>3.8986446838853661E-2</v>
      </c>
      <c r="U124" s="173">
        <f t="shared" si="0"/>
        <v>-2.1483180969962157E-2</v>
      </c>
      <c r="V124" s="173">
        <f t="shared" si="0"/>
        <v>-2.2912785795773272E-2</v>
      </c>
    </row>
    <row r="125" spans="14:22" x14ac:dyDescent="0.25">
      <c r="N125" s="140" t="s">
        <v>134</v>
      </c>
      <c r="O125" s="173">
        <f t="shared" si="0"/>
        <v>-1.9660681594552365E-2</v>
      </c>
      <c r="P125" s="173">
        <f t="shared" si="0"/>
        <v>-1.8224949524755729E-2</v>
      </c>
      <c r="Q125" s="173">
        <f t="shared" si="0"/>
        <v>-3.400229237450092E-3</v>
      </c>
      <c r="R125" s="173">
        <f t="shared" si="0"/>
        <v>-3.3273438456865256E-2</v>
      </c>
      <c r="S125" s="173">
        <f t="shared" si="0"/>
        <v>-8.2892335665637473E-3</v>
      </c>
      <c r="T125" s="173">
        <f t="shared" si="0"/>
        <v>2.4467721462828607E-4</v>
      </c>
      <c r="U125" s="173">
        <f t="shared" si="0"/>
        <v>-3.2222224511672226E-2</v>
      </c>
      <c r="V125" s="173">
        <f t="shared" si="0"/>
        <v>-7.9670230274596743E-2</v>
      </c>
    </row>
    <row r="126" spans="14:22" x14ac:dyDescent="0.25">
      <c r="N126" s="140" t="s">
        <v>134</v>
      </c>
      <c r="O126" s="173">
        <f t="shared" si="0"/>
        <v>2.9240909471199839E-3</v>
      </c>
      <c r="P126" s="173">
        <f t="shared" si="0"/>
        <v>-4.9919180390055606E-3</v>
      </c>
      <c r="Q126" s="173">
        <f t="shared" si="0"/>
        <v>1.2692504612024758E-2</v>
      </c>
      <c r="R126" s="173">
        <f t="shared" si="0"/>
        <v>-5.286513673401827E-3</v>
      </c>
      <c r="S126" s="173">
        <f t="shared" si="0"/>
        <v>-5.2948412997037564E-2</v>
      </c>
      <c r="T126" s="173">
        <f t="shared" si="0"/>
        <v>-8.2770578210294432E-2</v>
      </c>
      <c r="U126" s="173">
        <f t="shared" si="0"/>
        <v>-3.5277663251496394E-2</v>
      </c>
      <c r="V126" s="173">
        <f t="shared" si="0"/>
        <v>-4.1733066674065067E-2</v>
      </c>
    </row>
    <row r="127" spans="14:22" x14ac:dyDescent="0.25">
      <c r="N127" s="140" t="s">
        <v>134</v>
      </c>
      <c r="O127" s="173">
        <f t="shared" si="0"/>
        <v>8.2142591021552303E-3</v>
      </c>
      <c r="P127" s="173">
        <f t="shared" si="0"/>
        <v>1.7417445775504525E-2</v>
      </c>
      <c r="Q127" s="173">
        <f t="shared" si="0"/>
        <v>8.1256540859615534E-3</v>
      </c>
      <c r="R127" s="173">
        <f t="shared" si="0"/>
        <v>-5.8486134680747481E-3</v>
      </c>
      <c r="S127" s="173">
        <f t="shared" si="0"/>
        <v>-1.2396540291673142E-2</v>
      </c>
      <c r="T127" s="173">
        <f t="shared" si="0"/>
        <v>-5.5451945293744198E-2</v>
      </c>
      <c r="U127" s="173">
        <f t="shared" si="0"/>
        <v>4.4119764297292363E-3</v>
      </c>
      <c r="V127" s="173">
        <f t="shared" si="0"/>
        <v>-1.3645053078674918E-2</v>
      </c>
    </row>
    <row r="128" spans="14:22" x14ac:dyDescent="0.25">
      <c r="N128" s="140" t="str">
        <f>"QTR "&amp;YEAR(N121)&amp;"Q"&amp;(MONTH(N121)/3)</f>
        <v>QTR 2024Q3</v>
      </c>
      <c r="O128" s="173">
        <f t="shared" si="0"/>
        <v>-2.1397483821797403E-2</v>
      </c>
      <c r="P128" s="173">
        <f t="shared" si="0"/>
        <v>-1.029450745916205E-3</v>
      </c>
      <c r="Q128" s="173">
        <f t="shared" si="0"/>
        <v>-3.6299390771711293E-3</v>
      </c>
      <c r="R128" s="173">
        <f t="shared" si="0"/>
        <v>-9.636787158786686E-3</v>
      </c>
      <c r="S128" s="173">
        <f t="shared" si="0"/>
        <v>2.1682088032212166E-2</v>
      </c>
      <c r="T128" s="173">
        <f t="shared" si="0"/>
        <v>-6.3408274928132835E-3</v>
      </c>
      <c r="U128" s="173">
        <f t="shared" si="0"/>
        <v>1.6847212541599932E-2</v>
      </c>
      <c r="V128" s="173">
        <f t="shared" si="0"/>
        <v>-6.2290539006567558E-3</v>
      </c>
    </row>
    <row r="129" spans="14:22" x14ac:dyDescent="0.25">
      <c r="N129" s="68">
        <v>43008</v>
      </c>
      <c r="O129" s="174" t="s">
        <v>77</v>
      </c>
      <c r="P129" s="175" t="s">
        <v>77</v>
      </c>
      <c r="Q129" s="175" t="s">
        <v>77</v>
      </c>
      <c r="R129" s="175" t="s">
        <v>77</v>
      </c>
      <c r="S129" s="175" t="s">
        <v>77</v>
      </c>
      <c r="T129" s="175" t="s">
        <v>77</v>
      </c>
      <c r="U129" s="175" t="s">
        <v>77</v>
      </c>
      <c r="V129" s="175" t="s">
        <v>77</v>
      </c>
    </row>
    <row r="130" spans="14:22" x14ac:dyDescent="0.25">
      <c r="N130" s="68">
        <v>43100</v>
      </c>
      <c r="O130" s="174" t="s">
        <v>77</v>
      </c>
      <c r="P130" s="175" t="s">
        <v>77</v>
      </c>
      <c r="Q130" s="175" t="s">
        <v>77</v>
      </c>
      <c r="R130" s="175" t="s">
        <v>77</v>
      </c>
      <c r="S130" s="175" t="s">
        <v>77</v>
      </c>
      <c r="T130" s="175" t="s">
        <v>77</v>
      </c>
      <c r="U130" s="175" t="s">
        <v>77</v>
      </c>
      <c r="V130" s="175" t="s">
        <v>77</v>
      </c>
    </row>
    <row r="131" spans="14:22" x14ac:dyDescent="0.25">
      <c r="N131" s="140" t="s">
        <v>136</v>
      </c>
      <c r="O131" s="173">
        <f t="shared" ref="O131:V136" si="1">O116/O112-1</f>
        <v>6.2779813099693715E-3</v>
      </c>
      <c r="P131" s="173">
        <f t="shared" si="1"/>
        <v>3.064573168982232E-3</v>
      </c>
      <c r="Q131" s="173">
        <f t="shared" si="1"/>
        <v>1.7822211793390164E-3</v>
      </c>
      <c r="R131" s="173">
        <f t="shared" si="1"/>
        <v>1.0294910884989905E-2</v>
      </c>
      <c r="S131" s="173">
        <f t="shared" si="1"/>
        <v>-8.5788427629198916E-2</v>
      </c>
      <c r="T131" s="173">
        <f t="shared" si="1"/>
        <v>1.1645020078507873E-3</v>
      </c>
      <c r="U131" s="173">
        <f t="shared" si="1"/>
        <v>-0.11637325985838931</v>
      </c>
      <c r="V131" s="173">
        <f t="shared" si="1"/>
        <v>-9.9616379093482865E-2</v>
      </c>
    </row>
    <row r="132" spans="14:22" x14ac:dyDescent="0.25">
      <c r="N132" s="140" t="s">
        <v>136</v>
      </c>
      <c r="O132" s="173">
        <f t="shared" si="1"/>
        <v>2.4892395367402731E-2</v>
      </c>
      <c r="P132" s="173">
        <f t="shared" si="1"/>
        <v>-1.0872682646306919E-2</v>
      </c>
      <c r="Q132" s="173">
        <f t="shared" si="1"/>
        <v>1.2022002703468537E-2</v>
      </c>
      <c r="R132" s="173">
        <f t="shared" si="1"/>
        <v>9.4205147063213257E-3</v>
      </c>
      <c r="S132" s="173">
        <f t="shared" si="1"/>
        <v>-9.4203831211163158E-2</v>
      </c>
      <c r="T132" s="173">
        <f t="shared" si="1"/>
        <v>7.5464884457081771E-2</v>
      </c>
      <c r="U132" s="173">
        <f t="shared" si="1"/>
        <v>-0.1248423214414317</v>
      </c>
      <c r="V132" s="173">
        <f t="shared" si="1"/>
        <v>-0.11814986128136173</v>
      </c>
    </row>
    <row r="133" spans="14:22" x14ac:dyDescent="0.25">
      <c r="N133" s="140" t="s">
        <v>136</v>
      </c>
      <c r="O133" s="173">
        <f t="shared" si="1"/>
        <v>3.7395017606022929E-2</v>
      </c>
      <c r="P133" s="173">
        <f t="shared" si="1"/>
        <v>-9.962705428863794E-3</v>
      </c>
      <c r="Q133" s="173">
        <f t="shared" si="1"/>
        <v>4.1567583007964259E-2</v>
      </c>
      <c r="R133" s="173">
        <f t="shared" si="1"/>
        <v>4.5833274040034677E-3</v>
      </c>
      <c r="S133" s="173">
        <f t="shared" si="1"/>
        <v>-7.8511432439301365E-2</v>
      </c>
      <c r="T133" s="173">
        <f t="shared" si="1"/>
        <v>5.0696501997098853E-2</v>
      </c>
      <c r="U133" s="173">
        <f t="shared" si="1"/>
        <v>-0.11377712803479767</v>
      </c>
      <c r="V133" s="173">
        <f t="shared" si="1"/>
        <v>-0.13090491336086563</v>
      </c>
    </row>
    <row r="134" spans="14:22" x14ac:dyDescent="0.25">
      <c r="N134" s="140" t="s">
        <v>136</v>
      </c>
      <c r="O134" s="173">
        <f t="shared" si="1"/>
        <v>3.7254112403894091E-2</v>
      </c>
      <c r="P134" s="173">
        <f t="shared" si="1"/>
        <v>9.9014043990723888E-3</v>
      </c>
      <c r="Q134" s="173">
        <f t="shared" si="1"/>
        <v>3.5567244074145909E-2</v>
      </c>
      <c r="R134" s="173">
        <f t="shared" si="1"/>
        <v>-1.7847867286273633E-2</v>
      </c>
      <c r="S134" s="173">
        <f t="shared" si="1"/>
        <v>-8.7398126235661344E-2</v>
      </c>
      <c r="T134" s="173">
        <f t="shared" si="1"/>
        <v>-6.2602293369321438E-2</v>
      </c>
      <c r="U134" s="173">
        <f t="shared" si="1"/>
        <v>-0.11256632203622874</v>
      </c>
      <c r="V134" s="173">
        <f t="shared" si="1"/>
        <v>-0.12318305535994756</v>
      </c>
    </row>
    <row r="135" spans="14:22" x14ac:dyDescent="0.25">
      <c r="N135" s="140" t="s">
        <v>136</v>
      </c>
      <c r="O135" s="173">
        <f t="shared" si="1"/>
        <v>5.0912942754175461E-3</v>
      </c>
      <c r="P135" s="173">
        <f t="shared" si="1"/>
        <v>1.1416067553910114E-2</v>
      </c>
      <c r="Q135" s="173">
        <f t="shared" si="1"/>
        <v>1.8704188473862571E-2</v>
      </c>
      <c r="R135" s="173">
        <f t="shared" si="1"/>
        <v>-5.7108118710084366E-2</v>
      </c>
      <c r="S135" s="173">
        <f t="shared" si="1"/>
        <v>-7.1616945265523424E-2</v>
      </c>
      <c r="T135" s="173">
        <f t="shared" si="1"/>
        <v>-9.9635907878242724E-2</v>
      </c>
      <c r="U135" s="173">
        <f t="shared" si="1"/>
        <v>-8.2389961558017588E-2</v>
      </c>
      <c r="V135" s="173">
        <f t="shared" si="1"/>
        <v>-0.15004383174710056</v>
      </c>
    </row>
    <row r="136" spans="14:22" x14ac:dyDescent="0.25">
      <c r="N136" s="140" t="str">
        <f>"Y/Y "&amp;RIGHT(N128,4)</f>
        <v>Y/Y 24Q3</v>
      </c>
      <c r="O136" s="173">
        <f t="shared" si="1"/>
        <v>-2.9928717527524129E-2</v>
      </c>
      <c r="P136" s="173">
        <f t="shared" si="1"/>
        <v>-7.1343977980758977E-3</v>
      </c>
      <c r="Q136" s="173">
        <f t="shared" si="1"/>
        <v>1.3756645918620913E-2</v>
      </c>
      <c r="R136" s="173">
        <f t="shared" si="1"/>
        <v>-5.3220861405125719E-2</v>
      </c>
      <c r="S136" s="173">
        <f t="shared" si="1"/>
        <v>-5.2330187924466753E-2</v>
      </c>
      <c r="T136" s="173">
        <f t="shared" si="1"/>
        <v>-0.13891558310995911</v>
      </c>
      <c r="U136" s="173">
        <f t="shared" si="1"/>
        <v>-4.644540426516941E-2</v>
      </c>
      <c r="V136" s="173">
        <f t="shared" si="1"/>
        <v>-0.13553085826061295</v>
      </c>
    </row>
    <row r="137" spans="14:22" x14ac:dyDescent="0.25">
      <c r="N137" s="68"/>
      <c r="O137" s="174"/>
      <c r="P137" s="175"/>
      <c r="Q137" s="175"/>
      <c r="R137" s="175"/>
      <c r="S137" s="175"/>
      <c r="T137" s="175"/>
      <c r="U137" s="175"/>
      <c r="V137" s="175"/>
    </row>
    <row r="138" spans="14:22" x14ac:dyDescent="0.25">
      <c r="N138" s="68" t="s">
        <v>103</v>
      </c>
      <c r="O138" s="174">
        <f>MIN($O$59:$O$74)</f>
        <v>87.119281524726802</v>
      </c>
      <c r="P138" s="174">
        <f>MIN($P$59:$P$74)</f>
        <v>149.742383725552</v>
      </c>
      <c r="Q138" s="174">
        <f>MIN($Q$59:$Q$74)</f>
        <v>118.85106037219801</v>
      </c>
      <c r="R138" s="174">
        <f>MIN($R$59:$R$74)</f>
        <v>119.061011952531</v>
      </c>
      <c r="S138" s="174">
        <f t="shared" ref="S138:V138" si="2">MIN($R$59:$R$74)</f>
        <v>119.061011952531</v>
      </c>
      <c r="T138" s="174">
        <f t="shared" si="2"/>
        <v>119.061011952531</v>
      </c>
      <c r="U138" s="174">
        <f t="shared" si="2"/>
        <v>119.061011952531</v>
      </c>
      <c r="V138" s="174">
        <f t="shared" si="2"/>
        <v>119.061011952531</v>
      </c>
    </row>
    <row r="139" spans="14:22" x14ac:dyDescent="0.25">
      <c r="N139" s="68" t="s">
        <v>104</v>
      </c>
      <c r="O139" s="173">
        <f t="shared" ref="O139:V139" si="3">O121/O138-1</f>
        <v>1.2183248925555237</v>
      </c>
      <c r="P139" s="173">
        <f t="shared" si="3"/>
        <v>1.2586580520738351</v>
      </c>
      <c r="Q139" s="173">
        <f t="shared" si="3"/>
        <v>1.6928953752518296</v>
      </c>
      <c r="R139" s="173">
        <f t="shared" si="3"/>
        <v>1.7727187642288915</v>
      </c>
      <c r="S139" s="173">
        <f t="shared" si="3"/>
        <v>0.43223298085341022</v>
      </c>
      <c r="T139" s="173">
        <f t="shared" si="3"/>
        <v>0.93147208528542524</v>
      </c>
      <c r="U139" s="173">
        <f t="shared" si="3"/>
        <v>1.1138899416645915</v>
      </c>
      <c r="V139" s="173">
        <f t="shared" si="3"/>
        <v>1.1949240065845137</v>
      </c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1">
    <cfRule type="expression" dxfId="15" priority="2">
      <formula>$O7=""</formula>
    </cfRule>
  </conditionalFormatting>
  <conditionalFormatting sqref="N122:N139">
    <cfRule type="expression" dxfId="3" priority="1">
      <formula>$O122=""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7F2A-F81C-48F0-A80A-744533FED2EF}">
  <sheetPr codeName="Sheet7"/>
  <dimension ref="A1:AD420"/>
  <sheetViews>
    <sheetView topLeftCell="I100" workbookViewId="0">
      <selection activeCell="U130" sqref="U130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89.9623300105102</v>
      </c>
      <c r="P6" s="16">
        <v>95.279829071824295</v>
      </c>
      <c r="Q6" s="16">
        <v>93.793735375142006</v>
      </c>
      <c r="R6" s="64">
        <v>97.378647513714498</v>
      </c>
      <c r="S6" s="61">
        <v>91.264657726147803</v>
      </c>
      <c r="T6" s="16">
        <v>99.266118538756999</v>
      </c>
      <c r="U6" s="16">
        <v>93.044754533641594</v>
      </c>
      <c r="V6" s="64">
        <v>97.979933332419805</v>
      </c>
      <c r="W6" s="61">
        <v>94.687096129429193</v>
      </c>
      <c r="X6" s="16">
        <v>97.0451614827968</v>
      </c>
      <c r="Y6" s="16">
        <v>97.892722487111001</v>
      </c>
      <c r="Z6" s="64">
        <v>95.270948111969403</v>
      </c>
      <c r="AA6" s="61">
        <v>94.032775240631906</v>
      </c>
      <c r="AB6" s="16">
        <v>92.457807843957696</v>
      </c>
      <c r="AC6" s="16">
        <v>95.902512624552401</v>
      </c>
      <c r="AD6" s="64">
        <v>93.843243470328204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93.970162135607097</v>
      </c>
      <c r="P7" s="16">
        <v>98.387001682761607</v>
      </c>
      <c r="Q7" s="16">
        <v>94.979105162071704</v>
      </c>
      <c r="R7" s="64">
        <v>104.079236753402</v>
      </c>
      <c r="S7" s="61">
        <v>98.687298676462802</v>
      </c>
      <c r="T7" s="16">
        <v>103.04839532374601</v>
      </c>
      <c r="U7" s="16">
        <v>98.187959264401499</v>
      </c>
      <c r="V7" s="64">
        <v>98.254109864514703</v>
      </c>
      <c r="W7" s="61">
        <v>96.489650838612505</v>
      </c>
      <c r="X7" s="16">
        <v>103.22642883622601</v>
      </c>
      <c r="Y7" s="16">
        <v>96.906929937733196</v>
      </c>
      <c r="Z7" s="64">
        <v>98.872927617586399</v>
      </c>
      <c r="AA7" s="61">
        <v>99.178415038400203</v>
      </c>
      <c r="AB7" s="16">
        <v>94.113458522889303</v>
      </c>
      <c r="AC7" s="16">
        <v>98.545394298291697</v>
      </c>
      <c r="AD7" s="64">
        <v>97.842031055525098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98.172378970525003</v>
      </c>
      <c r="P8" s="16">
        <v>99.717739627526598</v>
      </c>
      <c r="Q8" s="16">
        <v>98.886444239076297</v>
      </c>
      <c r="R8" s="64">
        <v>102.362587537558</v>
      </c>
      <c r="S8" s="61">
        <v>101.511580406363</v>
      </c>
      <c r="T8" s="16">
        <v>100.81110725138301</v>
      </c>
      <c r="U8" s="16">
        <v>99.911283803708599</v>
      </c>
      <c r="V8" s="64">
        <v>98.005642968921407</v>
      </c>
      <c r="W8" s="61">
        <v>99.443967131734993</v>
      </c>
      <c r="X8" s="16">
        <v>103.748943344943</v>
      </c>
      <c r="Y8" s="16">
        <v>97.456168526992997</v>
      </c>
      <c r="Z8" s="64">
        <v>100.35372454261901</v>
      </c>
      <c r="AA8" s="61">
        <v>100.78711704453301</v>
      </c>
      <c r="AB8" s="16">
        <v>96.718802476362995</v>
      </c>
      <c r="AC8" s="16">
        <v>99.246890728413405</v>
      </c>
      <c r="AD8" s="64">
        <v>98.930302888150905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100.248470963453</v>
      </c>
      <c r="P10" s="16">
        <v>102.15921351118099</v>
      </c>
      <c r="Q10" s="16">
        <v>99.866485466890794</v>
      </c>
      <c r="R10" s="64">
        <v>105.75882258071999</v>
      </c>
      <c r="S10" s="61">
        <v>102.05627615586999</v>
      </c>
      <c r="T10" s="16">
        <v>106.90193892756599</v>
      </c>
      <c r="U10" s="16">
        <v>103.89694932817601</v>
      </c>
      <c r="V10" s="64">
        <v>103.296330565574</v>
      </c>
      <c r="W10" s="61">
        <v>98.106288026278193</v>
      </c>
      <c r="X10" s="16">
        <v>99.382768562546602</v>
      </c>
      <c r="Y10" s="16">
        <v>101.519530091752</v>
      </c>
      <c r="Z10" s="64">
        <v>102.445748173317</v>
      </c>
      <c r="AA10" s="61">
        <v>100.940440185098</v>
      </c>
      <c r="AB10" s="16">
        <v>101.731603300049</v>
      </c>
      <c r="AC10" s="16">
        <v>102.729449533053</v>
      </c>
      <c r="AD10" s="64">
        <v>103.878401851501</v>
      </c>
    </row>
    <row r="11" spans="1:30" x14ac:dyDescent="0.25">
      <c r="N11" s="25">
        <v>37072</v>
      </c>
      <c r="O11" s="61">
        <v>100.77767519151401</v>
      </c>
      <c r="P11" s="16">
        <v>104.409624634952</v>
      </c>
      <c r="Q11" s="16">
        <v>104.581477476568</v>
      </c>
      <c r="R11" s="64">
        <v>113.42350509561101</v>
      </c>
      <c r="S11" s="61">
        <v>102.462099555047</v>
      </c>
      <c r="T11" s="16">
        <v>108.998823409971</v>
      </c>
      <c r="U11" s="16">
        <v>106.647563009869</v>
      </c>
      <c r="V11" s="64">
        <v>106.37351359930901</v>
      </c>
      <c r="W11" s="61">
        <v>98.942091497116195</v>
      </c>
      <c r="X11" s="16">
        <v>101.85796676820399</v>
      </c>
      <c r="Y11" s="16">
        <v>102.23476844846</v>
      </c>
      <c r="Z11" s="64">
        <v>109.28698412326</v>
      </c>
      <c r="AA11" s="61">
        <v>102.926525387404</v>
      </c>
      <c r="AB11" s="16">
        <v>101.983803660931</v>
      </c>
      <c r="AC11" s="16">
        <v>106.412050421008</v>
      </c>
      <c r="AD11" s="64">
        <v>108.430574907346</v>
      </c>
    </row>
    <row r="12" spans="1:30" x14ac:dyDescent="0.25">
      <c r="N12" s="25">
        <v>37164</v>
      </c>
      <c r="O12" s="61">
        <v>102.455611415589</v>
      </c>
      <c r="P12" s="16">
        <v>104.59639336965699</v>
      </c>
      <c r="Q12" s="16">
        <v>111.55646083182801</v>
      </c>
      <c r="R12" s="64">
        <v>115.563655357537</v>
      </c>
      <c r="S12" s="61">
        <v>99.884307242058497</v>
      </c>
      <c r="T12" s="16">
        <v>101.71098452908601</v>
      </c>
      <c r="U12" s="16">
        <v>105.667080955554</v>
      </c>
      <c r="V12" s="64">
        <v>111.90025673732499</v>
      </c>
      <c r="W12" s="61">
        <v>104.020900887523</v>
      </c>
      <c r="X12" s="16">
        <v>105.67398354609399</v>
      </c>
      <c r="Y12" s="16">
        <v>105.598500366506</v>
      </c>
      <c r="Z12" s="64">
        <v>113.514904476079</v>
      </c>
      <c r="AA12" s="61">
        <v>101.760013172643</v>
      </c>
      <c r="AB12" s="16">
        <v>101.68254592889301</v>
      </c>
      <c r="AC12" s="16">
        <v>107.942202341501</v>
      </c>
      <c r="AD12" s="64">
        <v>110.93092485939501</v>
      </c>
    </row>
    <row r="13" spans="1:30" x14ac:dyDescent="0.25">
      <c r="N13" s="25">
        <v>37256</v>
      </c>
      <c r="O13" s="61">
        <v>104.409939378472</v>
      </c>
      <c r="P13" s="16">
        <v>103.89751012633801</v>
      </c>
      <c r="Q13" s="16">
        <v>114.37340100009401</v>
      </c>
      <c r="R13" s="64">
        <v>116.00169580509299</v>
      </c>
      <c r="S13" s="61">
        <v>101.522970773423</v>
      </c>
      <c r="T13" s="16">
        <v>98.925874640739195</v>
      </c>
      <c r="U13" s="16">
        <v>106.06918045873</v>
      </c>
      <c r="V13" s="64">
        <v>118.784389011051</v>
      </c>
      <c r="W13" s="61">
        <v>106.914932844257</v>
      </c>
      <c r="X13" s="16">
        <v>108.103160112662</v>
      </c>
      <c r="Y13" s="16">
        <v>108.819981462492</v>
      </c>
      <c r="Z13" s="64">
        <v>111.939268864965</v>
      </c>
      <c r="AA13" s="61">
        <v>99.914733048384207</v>
      </c>
      <c r="AB13" s="16">
        <v>102.316997659634</v>
      </c>
      <c r="AC13" s="16">
        <v>107.831422738125</v>
      </c>
      <c r="AD13" s="64">
        <v>112.8801554743</v>
      </c>
    </row>
    <row r="14" spans="1:30" x14ac:dyDescent="0.25">
      <c r="N14" s="25">
        <v>37346</v>
      </c>
      <c r="O14" s="61">
        <v>104.80214558908099</v>
      </c>
      <c r="P14" s="16">
        <v>103.341951040829</v>
      </c>
      <c r="Q14" s="16">
        <v>114.56518562004599</v>
      </c>
      <c r="R14" s="64">
        <v>119.487505099141</v>
      </c>
      <c r="S14" s="61">
        <v>107.236034669292</v>
      </c>
      <c r="T14" s="16">
        <v>104.007014508807</v>
      </c>
      <c r="U14" s="16">
        <v>108.734373771572</v>
      </c>
      <c r="V14" s="64">
        <v>123.546621987346</v>
      </c>
      <c r="W14" s="61">
        <v>105.400464968612</v>
      </c>
      <c r="X14" s="16">
        <v>108.534376086932</v>
      </c>
      <c r="Y14" s="16">
        <v>109.14668851264</v>
      </c>
      <c r="Z14" s="64">
        <v>111.593037569383</v>
      </c>
      <c r="AA14" s="61">
        <v>101.98334158066299</v>
      </c>
      <c r="AB14" s="16">
        <v>103.67057833177</v>
      </c>
      <c r="AC14" s="16">
        <v>109.358446722891</v>
      </c>
      <c r="AD14" s="64">
        <v>116.991503504454</v>
      </c>
    </row>
    <row r="15" spans="1:30" x14ac:dyDescent="0.25">
      <c r="N15" s="25">
        <v>37437</v>
      </c>
      <c r="O15" s="61">
        <v>104.280299236318</v>
      </c>
      <c r="P15" s="16">
        <v>104.55099738415799</v>
      </c>
      <c r="Q15" s="16">
        <v>115.495703403438</v>
      </c>
      <c r="R15" s="64">
        <v>126.808455049033</v>
      </c>
      <c r="S15" s="61">
        <v>111.99818535797201</v>
      </c>
      <c r="T15" s="16">
        <v>112.249019375637</v>
      </c>
      <c r="U15" s="16">
        <v>111.58969582640501</v>
      </c>
      <c r="V15" s="64">
        <v>125.774188351493</v>
      </c>
      <c r="W15" s="61">
        <v>105.89757468539101</v>
      </c>
      <c r="X15" s="16">
        <v>108.739222321521</v>
      </c>
      <c r="Y15" s="16">
        <v>110.50979199642001</v>
      </c>
      <c r="Z15" s="64">
        <v>115.039666815609</v>
      </c>
      <c r="AA15" s="61">
        <v>105.58862668311799</v>
      </c>
      <c r="AB15" s="16">
        <v>106.524100985733</v>
      </c>
      <c r="AC15" s="16">
        <v>113.00456066618599</v>
      </c>
      <c r="AD15" s="64">
        <v>122.337536426303</v>
      </c>
    </row>
    <row r="16" spans="1:30" x14ac:dyDescent="0.25">
      <c r="N16" s="25">
        <v>37529</v>
      </c>
      <c r="O16" s="61">
        <v>103.746926794215</v>
      </c>
      <c r="P16" s="16">
        <v>108.057853350144</v>
      </c>
      <c r="Q16" s="16">
        <v>117.986108750749</v>
      </c>
      <c r="R16" s="64">
        <v>135.47655924749299</v>
      </c>
      <c r="S16" s="61">
        <v>113.207270471664</v>
      </c>
      <c r="T16" s="16">
        <v>115.422180201234</v>
      </c>
      <c r="U16" s="16">
        <v>116.218723370384</v>
      </c>
      <c r="V16" s="64">
        <v>131.51097483447899</v>
      </c>
      <c r="W16" s="61">
        <v>110.03950921202301</v>
      </c>
      <c r="X16" s="16">
        <v>111.034359202592</v>
      </c>
      <c r="Y16" s="16">
        <v>114.450237640244</v>
      </c>
      <c r="Z16" s="64">
        <v>119.61370138484099</v>
      </c>
      <c r="AA16" s="61">
        <v>107.653576953453</v>
      </c>
      <c r="AB16" s="16">
        <v>110.438141881494</v>
      </c>
      <c r="AC16" s="16">
        <v>117.467105847634</v>
      </c>
      <c r="AD16" s="64">
        <v>126.95804397312899</v>
      </c>
    </row>
    <row r="17" spans="1:30" x14ac:dyDescent="0.25">
      <c r="N17" s="25">
        <v>37621</v>
      </c>
      <c r="O17" s="61">
        <v>105.254525518677</v>
      </c>
      <c r="P17" s="16">
        <v>109.78029110185599</v>
      </c>
      <c r="Q17" s="16">
        <v>121.06243853341</v>
      </c>
      <c r="R17" s="64">
        <v>138.29674085804101</v>
      </c>
      <c r="S17" s="61">
        <v>113.0063281358</v>
      </c>
      <c r="T17" s="16">
        <v>113.47029272805101</v>
      </c>
      <c r="U17" s="16">
        <v>120.991201000112</v>
      </c>
      <c r="V17" s="64">
        <v>142.770431937529</v>
      </c>
      <c r="W17" s="61">
        <v>113.305367474832</v>
      </c>
      <c r="X17" s="16">
        <v>114.332604624647</v>
      </c>
      <c r="Y17" s="16">
        <v>119.494645304055</v>
      </c>
      <c r="Z17" s="64">
        <v>123.683890870315</v>
      </c>
      <c r="AA17" s="61">
        <v>108.682308747722</v>
      </c>
      <c r="AB17" s="16">
        <v>112.209555057743</v>
      </c>
      <c r="AC17" s="16">
        <v>120.99513721377301</v>
      </c>
      <c r="AD17" s="64">
        <v>130.430806736942</v>
      </c>
    </row>
    <row r="18" spans="1:30" x14ac:dyDescent="0.25">
      <c r="N18" s="25">
        <v>37711</v>
      </c>
      <c r="O18" s="61">
        <v>109.827689114181</v>
      </c>
      <c r="P18" s="16">
        <v>109.22331171093199</v>
      </c>
      <c r="Q18" s="16">
        <v>124.98435660712499</v>
      </c>
      <c r="R18" s="64">
        <v>138.119996362911</v>
      </c>
      <c r="S18" s="61">
        <v>114.63377996660699</v>
      </c>
      <c r="T18" s="16">
        <v>116.127982240733</v>
      </c>
      <c r="U18" s="16">
        <v>124.439378444852</v>
      </c>
      <c r="V18" s="64">
        <v>151.19981331555601</v>
      </c>
      <c r="W18" s="61">
        <v>114.258415200759</v>
      </c>
      <c r="X18" s="16">
        <v>116.03237539697901</v>
      </c>
      <c r="Y18" s="16">
        <v>124.472222338601</v>
      </c>
      <c r="Z18" s="64">
        <v>127.961349568568</v>
      </c>
      <c r="AA18" s="61">
        <v>111.95776023782901</v>
      </c>
      <c r="AB18" s="16">
        <v>112.1434590759</v>
      </c>
      <c r="AC18" s="16">
        <v>125.30571951196301</v>
      </c>
      <c r="AD18" s="64">
        <v>134.913924913654</v>
      </c>
    </row>
    <row r="19" spans="1:30" x14ac:dyDescent="0.25">
      <c r="N19" s="25">
        <v>37802</v>
      </c>
      <c r="O19" s="61">
        <v>113.04789880183699</v>
      </c>
      <c r="P19" s="16">
        <v>109.786782093843</v>
      </c>
      <c r="Q19" s="16">
        <v>129.908324368986</v>
      </c>
      <c r="R19" s="64">
        <v>140.104985966269</v>
      </c>
      <c r="S19" s="61">
        <v>117.50356505889</v>
      </c>
      <c r="T19" s="16">
        <v>120.350307699802</v>
      </c>
      <c r="U19" s="16">
        <v>129.337282665239</v>
      </c>
      <c r="V19" s="64">
        <v>156.81848489861201</v>
      </c>
      <c r="W19" s="61">
        <v>115.06994715418701</v>
      </c>
      <c r="X19" s="16">
        <v>117.406174035616</v>
      </c>
      <c r="Y19" s="16">
        <v>126.631550142821</v>
      </c>
      <c r="Z19" s="64">
        <v>129.54908440162399</v>
      </c>
      <c r="AA19" s="61">
        <v>116.68373099989</v>
      </c>
      <c r="AB19" s="16">
        <v>112.93389576778</v>
      </c>
      <c r="AC19" s="16">
        <v>130.104828638866</v>
      </c>
      <c r="AD19" s="64">
        <v>140.614536602181</v>
      </c>
    </row>
    <row r="20" spans="1:30" x14ac:dyDescent="0.25">
      <c r="N20" s="25">
        <v>37894</v>
      </c>
      <c r="O20" s="61">
        <v>112.166830504578</v>
      </c>
      <c r="P20" s="16">
        <v>111.522789926985</v>
      </c>
      <c r="Q20" s="16">
        <v>132.98160475726999</v>
      </c>
      <c r="R20" s="64">
        <v>143.996450505387</v>
      </c>
      <c r="S20" s="61">
        <v>121.887696832624</v>
      </c>
      <c r="T20" s="16">
        <v>123.17867920732699</v>
      </c>
      <c r="U20" s="16">
        <v>135.80055725188899</v>
      </c>
      <c r="V20" s="64">
        <v>162.70423985211801</v>
      </c>
      <c r="W20" s="61">
        <v>118.244217213978</v>
      </c>
      <c r="X20" s="16">
        <v>121.14923817467201</v>
      </c>
      <c r="Y20" s="16">
        <v>128.80573353117501</v>
      </c>
      <c r="Z20" s="64">
        <v>128.71766930142999</v>
      </c>
      <c r="AA20" s="61">
        <v>118.79342041645999</v>
      </c>
      <c r="AB20" s="16">
        <v>116.14223887060299</v>
      </c>
      <c r="AC20" s="16">
        <v>134.419390642351</v>
      </c>
      <c r="AD20" s="64">
        <v>144.64789729435901</v>
      </c>
    </row>
    <row r="21" spans="1:30" x14ac:dyDescent="0.25">
      <c r="N21" s="25">
        <v>37986</v>
      </c>
      <c r="O21" s="61">
        <v>112.279074182492</v>
      </c>
      <c r="P21" s="16">
        <v>113.500662832769</v>
      </c>
      <c r="Q21" s="16">
        <v>136.326160866051</v>
      </c>
      <c r="R21" s="64">
        <v>148.98786510614201</v>
      </c>
      <c r="S21" s="61">
        <v>125.443568119971</v>
      </c>
      <c r="T21" s="16">
        <v>128.37970538682501</v>
      </c>
      <c r="U21" s="16">
        <v>141.62227680708301</v>
      </c>
      <c r="V21" s="64">
        <v>168.302125883678</v>
      </c>
      <c r="W21" s="61">
        <v>122.778117578486</v>
      </c>
      <c r="X21" s="16">
        <v>125.678924565282</v>
      </c>
      <c r="Y21" s="16">
        <v>135.38382601022599</v>
      </c>
      <c r="Z21" s="64">
        <v>131.99969700967</v>
      </c>
      <c r="AA21" s="61">
        <v>120.547416709213</v>
      </c>
      <c r="AB21" s="16">
        <v>120.94109736376301</v>
      </c>
      <c r="AC21" s="16">
        <v>139.47628603932401</v>
      </c>
      <c r="AD21" s="64">
        <v>147.91186228366499</v>
      </c>
    </row>
    <row r="22" spans="1:30" x14ac:dyDescent="0.25">
      <c r="N22" s="25">
        <v>38077</v>
      </c>
      <c r="O22" s="61">
        <v>116.434720062274</v>
      </c>
      <c r="P22" s="16">
        <v>115.08491506959101</v>
      </c>
      <c r="Q22" s="16">
        <v>140.89213338295099</v>
      </c>
      <c r="R22" s="64">
        <v>154.3793254309</v>
      </c>
      <c r="S22" s="61">
        <v>125.549112898392</v>
      </c>
      <c r="T22" s="16">
        <v>138.680997291381</v>
      </c>
      <c r="U22" s="16">
        <v>146.94187711553599</v>
      </c>
      <c r="V22" s="64">
        <v>174.677525614724</v>
      </c>
      <c r="W22" s="61">
        <v>127.22906446967301</v>
      </c>
      <c r="X22" s="16">
        <v>131.090753454815</v>
      </c>
      <c r="Y22" s="16">
        <v>143.31149784844499</v>
      </c>
      <c r="Z22" s="64">
        <v>141.36917973282499</v>
      </c>
      <c r="AA22" s="61">
        <v>125.960404956706</v>
      </c>
      <c r="AB22" s="16">
        <v>127.593465578063</v>
      </c>
      <c r="AC22" s="16">
        <v>147.04366323481699</v>
      </c>
      <c r="AD22" s="64">
        <v>153.97249043077099</v>
      </c>
    </row>
    <row r="23" spans="1:30" x14ac:dyDescent="0.25">
      <c r="N23" s="25">
        <v>38168</v>
      </c>
      <c r="O23" s="61">
        <v>120.941270274391</v>
      </c>
      <c r="P23" s="16">
        <v>113.874891871521</v>
      </c>
      <c r="Q23" s="16">
        <v>142.53246417213299</v>
      </c>
      <c r="R23" s="64">
        <v>160.41847441723399</v>
      </c>
      <c r="S23" s="61">
        <v>125.193193065727</v>
      </c>
      <c r="T23" s="16">
        <v>146.76043526024401</v>
      </c>
      <c r="U23" s="16">
        <v>150.954870454531</v>
      </c>
      <c r="V23" s="64">
        <v>183.631297289294</v>
      </c>
      <c r="W23" s="61">
        <v>132.75516877851001</v>
      </c>
      <c r="X23" s="16">
        <v>137.83379947309501</v>
      </c>
      <c r="Y23" s="16">
        <v>150.02955110581999</v>
      </c>
      <c r="Z23" s="64">
        <v>151.04337937635</v>
      </c>
      <c r="AA23" s="61">
        <v>131.83704654250801</v>
      </c>
      <c r="AB23" s="16">
        <v>135.264207493512</v>
      </c>
      <c r="AC23" s="16">
        <v>156.126871493534</v>
      </c>
      <c r="AD23" s="64">
        <v>161.18515553242901</v>
      </c>
    </row>
    <row r="24" spans="1:30" x14ac:dyDescent="0.25">
      <c r="N24" s="25">
        <v>38260</v>
      </c>
      <c r="O24" s="61">
        <v>121.371843884482</v>
      </c>
      <c r="P24" s="16">
        <v>110.918860926497</v>
      </c>
      <c r="Q24" s="16">
        <v>143.611878539152</v>
      </c>
      <c r="R24" s="64">
        <v>168.464560297611</v>
      </c>
      <c r="S24" s="61">
        <v>131.95571430268399</v>
      </c>
      <c r="T24" s="16">
        <v>146.456379567342</v>
      </c>
      <c r="U24" s="16">
        <v>155.67803782743701</v>
      </c>
      <c r="V24" s="64">
        <v>189.130138520576</v>
      </c>
      <c r="W24" s="61">
        <v>139.241679066215</v>
      </c>
      <c r="X24" s="16">
        <v>142.06947917451299</v>
      </c>
      <c r="Y24" s="16">
        <v>155.351759288349</v>
      </c>
      <c r="Z24" s="64">
        <v>155.166659741101</v>
      </c>
      <c r="AA24" s="61">
        <v>135.34329832190701</v>
      </c>
      <c r="AB24" s="16">
        <v>138.38306872450201</v>
      </c>
      <c r="AC24" s="16">
        <v>160.18448063434499</v>
      </c>
      <c r="AD24" s="64">
        <v>165.095230801897</v>
      </c>
    </row>
    <row r="25" spans="1:30" x14ac:dyDescent="0.25">
      <c r="N25" s="25">
        <v>38352</v>
      </c>
      <c r="O25" s="61">
        <v>120.33313686985601</v>
      </c>
      <c r="P25" s="16">
        <v>111.930455135355</v>
      </c>
      <c r="Q25" s="16">
        <v>147.858919479962</v>
      </c>
      <c r="R25" s="64">
        <v>173.03031474304601</v>
      </c>
      <c r="S25" s="61">
        <v>142.305747396562</v>
      </c>
      <c r="T25" s="16">
        <v>148.17629367024699</v>
      </c>
      <c r="U25" s="16">
        <v>162.904084464211</v>
      </c>
      <c r="V25" s="64">
        <v>193.55946254025901</v>
      </c>
      <c r="W25" s="61">
        <v>145.413063207937</v>
      </c>
      <c r="X25" s="16">
        <v>146.60939861334299</v>
      </c>
      <c r="Y25" s="16">
        <v>160.397442394504</v>
      </c>
      <c r="Z25" s="64">
        <v>157.73876307296899</v>
      </c>
      <c r="AA25" s="61">
        <v>138.62957209473899</v>
      </c>
      <c r="AB25" s="16">
        <v>140.36011691908001</v>
      </c>
      <c r="AC25" s="16">
        <v>163.27190893668799</v>
      </c>
      <c r="AD25" s="64">
        <v>167.80873073534701</v>
      </c>
    </row>
    <row r="26" spans="1:30" x14ac:dyDescent="0.25">
      <c r="N26" s="25">
        <v>38442</v>
      </c>
      <c r="O26" s="61">
        <v>121.545456171849</v>
      </c>
      <c r="P26" s="16">
        <v>119.135268226565</v>
      </c>
      <c r="Q26" s="16">
        <v>155.01969633585901</v>
      </c>
      <c r="R26" s="64">
        <v>171.38844830046401</v>
      </c>
      <c r="S26" s="61">
        <v>150.17802476793</v>
      </c>
      <c r="T26" s="16">
        <v>155.64433396640999</v>
      </c>
      <c r="U26" s="16">
        <v>172.65178231745</v>
      </c>
      <c r="V26" s="64">
        <v>205.58271021499701</v>
      </c>
      <c r="W26" s="61">
        <v>150.13368446503401</v>
      </c>
      <c r="X26" s="16">
        <v>155.33753651587</v>
      </c>
      <c r="Y26" s="16">
        <v>168.94812776600401</v>
      </c>
      <c r="Z26" s="64">
        <v>165.82656591224199</v>
      </c>
      <c r="AA26" s="61">
        <v>144.63920899352399</v>
      </c>
      <c r="AB26" s="16">
        <v>147.01967335603899</v>
      </c>
      <c r="AC26" s="16">
        <v>173.905610655788</v>
      </c>
      <c r="AD26" s="64">
        <v>173.627856057233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125.01316171479699</v>
      </c>
      <c r="P27" s="16">
        <v>126.709460681332</v>
      </c>
      <c r="Q27" s="16">
        <v>162.21833916755699</v>
      </c>
      <c r="R27" s="64">
        <v>170.336602204933</v>
      </c>
      <c r="S27" s="61">
        <v>157.937780921859</v>
      </c>
      <c r="T27" s="16">
        <v>162.642767590212</v>
      </c>
      <c r="U27" s="16">
        <v>183.56306585193801</v>
      </c>
      <c r="V27" s="64">
        <v>217.414592154475</v>
      </c>
      <c r="W27" s="61">
        <v>155.44018289352101</v>
      </c>
      <c r="X27" s="16">
        <v>161.30699218441799</v>
      </c>
      <c r="Y27" s="16">
        <v>180.369490445498</v>
      </c>
      <c r="Z27" s="64">
        <v>180.597994200393</v>
      </c>
      <c r="AA27" s="61">
        <v>151.42902953644301</v>
      </c>
      <c r="AB27" s="16">
        <v>155.13657116198701</v>
      </c>
      <c r="AC27" s="16">
        <v>185.07322909937301</v>
      </c>
      <c r="AD27" s="64">
        <v>181.44524153442501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129.07471583614799</v>
      </c>
      <c r="P28" s="16">
        <v>127.313427682933</v>
      </c>
      <c r="Q28" s="16">
        <v>161.65579817559899</v>
      </c>
      <c r="R28" s="64">
        <v>173.91781652934901</v>
      </c>
      <c r="S28" s="61">
        <v>159.461931081573</v>
      </c>
      <c r="T28" s="16">
        <v>165.512111761352</v>
      </c>
      <c r="U28" s="16">
        <v>187.99153577136499</v>
      </c>
      <c r="V28" s="64">
        <v>220.55671045512099</v>
      </c>
      <c r="W28" s="61">
        <v>161.42908739639</v>
      </c>
      <c r="X28" s="16">
        <v>163.24480069153901</v>
      </c>
      <c r="Y28" s="16">
        <v>182.24537014639299</v>
      </c>
      <c r="Z28" s="64">
        <v>189.86819990428299</v>
      </c>
      <c r="AA28" s="61">
        <v>157.028350734388</v>
      </c>
      <c r="AB28" s="16">
        <v>160.93908011763401</v>
      </c>
      <c r="AC28" s="16">
        <v>186.470330178789</v>
      </c>
      <c r="AD28" s="64">
        <v>185.958421684196</v>
      </c>
    </row>
    <row r="29" spans="1:30" x14ac:dyDescent="0.25">
      <c r="N29" s="25">
        <v>38717</v>
      </c>
      <c r="O29" s="61">
        <v>129.93911619370999</v>
      </c>
      <c r="P29" s="16">
        <v>126.241875074741</v>
      </c>
      <c r="Q29" s="16">
        <v>158.86279335654601</v>
      </c>
      <c r="R29" s="64">
        <v>177.65688839536</v>
      </c>
      <c r="S29" s="61">
        <v>158.95590528366901</v>
      </c>
      <c r="T29" s="16">
        <v>166.78675502284</v>
      </c>
      <c r="U29" s="16">
        <v>190.24026253669899</v>
      </c>
      <c r="V29" s="64">
        <v>223.022010425677</v>
      </c>
      <c r="W29" s="61">
        <v>165.54704463335901</v>
      </c>
      <c r="X29" s="16">
        <v>170.09439481816901</v>
      </c>
      <c r="Y29" s="16">
        <v>180.56797433539501</v>
      </c>
      <c r="Z29" s="64">
        <v>187.08873099794201</v>
      </c>
      <c r="AA29" s="61">
        <v>162.085677025584</v>
      </c>
      <c r="AB29" s="16">
        <v>165.42815471</v>
      </c>
      <c r="AC29" s="16">
        <v>186.572886762282</v>
      </c>
      <c r="AD29" s="64">
        <v>186.92396337099501</v>
      </c>
    </row>
    <row r="30" spans="1:30" x14ac:dyDescent="0.25">
      <c r="N30" s="25">
        <v>38807</v>
      </c>
      <c r="O30" s="61">
        <v>126.61899804926701</v>
      </c>
      <c r="P30" s="16">
        <v>127.20146458073501</v>
      </c>
      <c r="Q30" s="16">
        <v>158.18497623680599</v>
      </c>
      <c r="R30" s="64">
        <v>175.895921961601</v>
      </c>
      <c r="S30" s="61">
        <v>162.993115598674</v>
      </c>
      <c r="T30" s="16">
        <v>168.11405179014901</v>
      </c>
      <c r="U30" s="16">
        <v>196.30084767029601</v>
      </c>
      <c r="V30" s="64">
        <v>226.49935194149501</v>
      </c>
      <c r="W30" s="61">
        <v>167.71951189452099</v>
      </c>
      <c r="X30" s="16">
        <v>179.51631652426499</v>
      </c>
      <c r="Y30" s="16">
        <v>187.98812855554601</v>
      </c>
      <c r="Z30" s="64">
        <v>180.85369250836499</v>
      </c>
      <c r="AA30" s="61">
        <v>167.333956392483</v>
      </c>
      <c r="AB30" s="16">
        <v>171.61248006076701</v>
      </c>
      <c r="AC30" s="16">
        <v>194.02794859835601</v>
      </c>
      <c r="AD30" s="64">
        <v>188.183290596582</v>
      </c>
    </row>
    <row r="31" spans="1:30" x14ac:dyDescent="0.25">
      <c r="N31" s="25">
        <v>38898</v>
      </c>
      <c r="O31" s="61">
        <v>123.326218879308</v>
      </c>
      <c r="P31" s="16">
        <v>128.636318028246</v>
      </c>
      <c r="Q31" s="16">
        <v>154.509562815995</v>
      </c>
      <c r="R31" s="64">
        <v>172.20156848436699</v>
      </c>
      <c r="S31" s="61">
        <v>167.23764293398901</v>
      </c>
      <c r="T31" s="16">
        <v>168.137183373721</v>
      </c>
      <c r="U31" s="16">
        <v>202.95181287729699</v>
      </c>
      <c r="V31" s="64">
        <v>225.13983048357599</v>
      </c>
      <c r="W31" s="61">
        <v>168.532045373252</v>
      </c>
      <c r="X31" s="16">
        <v>183.790055810117</v>
      </c>
      <c r="Y31" s="16">
        <v>194.84997252826599</v>
      </c>
      <c r="Z31" s="64">
        <v>174.593066229155</v>
      </c>
      <c r="AA31" s="61">
        <v>172.726570374338</v>
      </c>
      <c r="AB31" s="16">
        <v>178.935735520772</v>
      </c>
      <c r="AC31" s="16">
        <v>200.55869287203001</v>
      </c>
      <c r="AD31" s="64">
        <v>190.171487514718</v>
      </c>
    </row>
    <row r="32" spans="1:30" x14ac:dyDescent="0.25">
      <c r="N32" s="25">
        <v>38990</v>
      </c>
      <c r="O32" s="61">
        <v>125.240475614934</v>
      </c>
      <c r="P32" s="16">
        <v>130.90391791414601</v>
      </c>
      <c r="Q32" s="16">
        <v>153.46227445862101</v>
      </c>
      <c r="R32" s="64">
        <v>169.68115243628799</v>
      </c>
      <c r="S32" s="61">
        <v>168.99909663155901</v>
      </c>
      <c r="T32" s="16">
        <v>173.07630404047501</v>
      </c>
      <c r="U32" s="16">
        <v>202.008295680526</v>
      </c>
      <c r="V32" s="64">
        <v>220.63920130914801</v>
      </c>
      <c r="W32" s="61">
        <v>168.662553404997</v>
      </c>
      <c r="X32" s="16">
        <v>181.805802026214</v>
      </c>
      <c r="Y32" s="16">
        <v>188.86415819625901</v>
      </c>
      <c r="Z32" s="64">
        <v>171.04673202577001</v>
      </c>
      <c r="AA32" s="61">
        <v>172.95584687599401</v>
      </c>
      <c r="AB32" s="16">
        <v>184.359523769807</v>
      </c>
      <c r="AC32" s="16">
        <v>198.11910384641001</v>
      </c>
      <c r="AD32" s="64">
        <v>190.76492061169</v>
      </c>
    </row>
    <row r="33" spans="14:30" x14ac:dyDescent="0.25">
      <c r="N33" s="25">
        <v>39082</v>
      </c>
      <c r="O33" s="61">
        <v>128.41265857994199</v>
      </c>
      <c r="P33" s="16">
        <v>131.14945609087101</v>
      </c>
      <c r="Q33" s="16">
        <v>157.07430848741799</v>
      </c>
      <c r="R33" s="64">
        <v>167.53053185869101</v>
      </c>
      <c r="S33" s="61">
        <v>171.23754819331199</v>
      </c>
      <c r="T33" s="16">
        <v>181.947206712959</v>
      </c>
      <c r="U33" s="16">
        <v>199.93730496636701</v>
      </c>
      <c r="V33" s="64">
        <v>222.20818422475301</v>
      </c>
      <c r="W33" s="61">
        <v>170.068140487856</v>
      </c>
      <c r="X33" s="16">
        <v>180.21883300416999</v>
      </c>
      <c r="Y33" s="16">
        <v>184.03975526584</v>
      </c>
      <c r="Z33" s="64">
        <v>172.59031583913099</v>
      </c>
      <c r="AA33" s="61">
        <v>170.62030608262</v>
      </c>
      <c r="AB33" s="16">
        <v>187.94611415997599</v>
      </c>
      <c r="AC33" s="16">
        <v>196.66078209384901</v>
      </c>
      <c r="AD33" s="64">
        <v>191.49189661646801</v>
      </c>
    </row>
    <row r="34" spans="14:30" x14ac:dyDescent="0.25">
      <c r="N34" s="25">
        <v>39172</v>
      </c>
      <c r="O34" s="61">
        <v>129.10639849495701</v>
      </c>
      <c r="P34" s="16">
        <v>128.69669805701301</v>
      </c>
      <c r="Q34" s="16">
        <v>159.172111392689</v>
      </c>
      <c r="R34" s="64">
        <v>163.76003124434899</v>
      </c>
      <c r="S34" s="61">
        <v>175.88746957182499</v>
      </c>
      <c r="T34" s="16">
        <v>186.626621626728</v>
      </c>
      <c r="U34" s="16">
        <v>207.383908148128</v>
      </c>
      <c r="V34" s="64">
        <v>235.01678260269099</v>
      </c>
      <c r="W34" s="61">
        <v>172.994092434511</v>
      </c>
      <c r="X34" s="16">
        <v>181.97094114434</v>
      </c>
      <c r="Y34" s="16">
        <v>190.14967760257699</v>
      </c>
      <c r="Z34" s="64">
        <v>176.94766885051899</v>
      </c>
      <c r="AA34" s="61">
        <v>174.297227328362</v>
      </c>
      <c r="AB34" s="16">
        <v>191.93283017449801</v>
      </c>
      <c r="AC34" s="16">
        <v>203.03038552278301</v>
      </c>
      <c r="AD34" s="64">
        <v>195.086189138744</v>
      </c>
    </row>
    <row r="35" spans="14:30" x14ac:dyDescent="0.25">
      <c r="N35" s="25">
        <v>39263</v>
      </c>
      <c r="O35" s="61">
        <v>130.29195800099001</v>
      </c>
      <c r="P35" s="16">
        <v>125.793163494262</v>
      </c>
      <c r="Q35" s="16">
        <v>156.01755436752001</v>
      </c>
      <c r="R35" s="64">
        <v>159.353378427889</v>
      </c>
      <c r="S35" s="61">
        <v>177.82231807262801</v>
      </c>
      <c r="T35" s="16">
        <v>187.74548690193799</v>
      </c>
      <c r="U35" s="16">
        <v>213.64385461252701</v>
      </c>
      <c r="V35" s="64">
        <v>248.20854944819899</v>
      </c>
      <c r="W35" s="61">
        <v>174.51415206611401</v>
      </c>
      <c r="X35" s="16">
        <v>183.987543062085</v>
      </c>
      <c r="Y35" s="16">
        <v>194.77078069026601</v>
      </c>
      <c r="Z35" s="64">
        <v>177.22952317507199</v>
      </c>
      <c r="AA35" s="61">
        <v>182.49881572347601</v>
      </c>
      <c r="AB35" s="16">
        <v>196.70823817941499</v>
      </c>
      <c r="AC35" s="16">
        <v>209.401348125765</v>
      </c>
      <c r="AD35" s="64">
        <v>197.95091977948101</v>
      </c>
    </row>
    <row r="36" spans="14:30" x14ac:dyDescent="0.25">
      <c r="N36" s="25">
        <v>39355</v>
      </c>
      <c r="O36" s="61">
        <v>129.953980585126</v>
      </c>
      <c r="P36" s="16">
        <v>124.51278851587099</v>
      </c>
      <c r="Q36" s="16">
        <v>151.08656115644899</v>
      </c>
      <c r="R36" s="64">
        <v>156.28971270432399</v>
      </c>
      <c r="S36" s="61">
        <v>171.76615542137</v>
      </c>
      <c r="T36" s="16">
        <v>189.117169387079</v>
      </c>
      <c r="U36" s="16">
        <v>209.10527218016799</v>
      </c>
      <c r="V36" s="64">
        <v>244.82761498922901</v>
      </c>
      <c r="W36" s="61">
        <v>172.56840434733999</v>
      </c>
      <c r="X36" s="16">
        <v>185.25169181245201</v>
      </c>
      <c r="Y36" s="16">
        <v>189.01239759132901</v>
      </c>
      <c r="Z36" s="64">
        <v>169.41385858606901</v>
      </c>
      <c r="AA36" s="61">
        <v>182.60961683754201</v>
      </c>
      <c r="AB36" s="16">
        <v>197.821742509812</v>
      </c>
      <c r="AC36" s="16">
        <v>207.87211482279099</v>
      </c>
      <c r="AD36" s="64">
        <v>191.365323307853</v>
      </c>
    </row>
    <row r="37" spans="14:30" x14ac:dyDescent="0.25">
      <c r="N37" s="25">
        <v>39447</v>
      </c>
      <c r="O37" s="61">
        <v>127.76900689548</v>
      </c>
      <c r="P37" s="16">
        <v>124.72346890284901</v>
      </c>
      <c r="Q37" s="16">
        <v>147.29053248677599</v>
      </c>
      <c r="R37" s="64">
        <v>152.93016730660401</v>
      </c>
      <c r="S37" s="61">
        <v>166.94284508347801</v>
      </c>
      <c r="T37" s="16">
        <v>188.95762002559999</v>
      </c>
      <c r="U37" s="16">
        <v>204.43786532576701</v>
      </c>
      <c r="V37" s="64">
        <v>237.27453534391901</v>
      </c>
      <c r="W37" s="61">
        <v>170.282027313247</v>
      </c>
      <c r="X37" s="16">
        <v>184.52851944949199</v>
      </c>
      <c r="Y37" s="16">
        <v>181.887522629297</v>
      </c>
      <c r="Z37" s="64">
        <v>160.932625338305</v>
      </c>
      <c r="AA37" s="61">
        <v>176.27441013820899</v>
      </c>
      <c r="AB37" s="16">
        <v>194.369383431389</v>
      </c>
      <c r="AC37" s="16">
        <v>202.54999709625599</v>
      </c>
      <c r="AD37" s="64">
        <v>181.93367815068399</v>
      </c>
    </row>
    <row r="38" spans="14:30" x14ac:dyDescent="0.25">
      <c r="N38" s="25">
        <v>39538</v>
      </c>
      <c r="O38" s="61">
        <v>124.20195400899399</v>
      </c>
      <c r="P38" s="16">
        <v>124.854939355144</v>
      </c>
      <c r="Q38" s="16">
        <v>142.08467989103099</v>
      </c>
      <c r="R38" s="64">
        <v>145.68408070672899</v>
      </c>
      <c r="S38" s="61">
        <v>169.36985494607501</v>
      </c>
      <c r="T38" s="16">
        <v>184.453764028043</v>
      </c>
      <c r="U38" s="16">
        <v>204.39923847834299</v>
      </c>
      <c r="V38" s="64">
        <v>239.37963557017201</v>
      </c>
      <c r="W38" s="61">
        <v>165.64197900502799</v>
      </c>
      <c r="X38" s="16">
        <v>181.108014344228</v>
      </c>
      <c r="Y38" s="16">
        <v>178.75036579695899</v>
      </c>
      <c r="Z38" s="64">
        <v>153.69280106903599</v>
      </c>
      <c r="AA38" s="61">
        <v>173.83016920737001</v>
      </c>
      <c r="AB38" s="16">
        <v>190.37345816565499</v>
      </c>
      <c r="AC38" s="16">
        <v>199.56762265728401</v>
      </c>
      <c r="AD38" s="64">
        <v>178.770355300901</v>
      </c>
    </row>
    <row r="39" spans="14:30" x14ac:dyDescent="0.25">
      <c r="N39" s="25">
        <v>39629</v>
      </c>
      <c r="O39" s="61">
        <v>118.707714968037</v>
      </c>
      <c r="P39" s="16">
        <v>124.84173652310901</v>
      </c>
      <c r="Q39" s="16">
        <v>139.00019027190601</v>
      </c>
      <c r="R39" s="64">
        <v>138.061188783761</v>
      </c>
      <c r="S39" s="61">
        <v>172.27160723456799</v>
      </c>
      <c r="T39" s="16">
        <v>181.67984427001099</v>
      </c>
      <c r="U39" s="16">
        <v>202.77451276426501</v>
      </c>
      <c r="V39" s="64">
        <v>238.93148431462799</v>
      </c>
      <c r="W39" s="61">
        <v>157.75512115892701</v>
      </c>
      <c r="X39" s="16">
        <v>177.40418572982799</v>
      </c>
      <c r="Y39" s="16">
        <v>171.92107128105201</v>
      </c>
      <c r="Z39" s="64">
        <v>147.18007859483899</v>
      </c>
      <c r="AA39" s="61">
        <v>172.90974585833601</v>
      </c>
      <c r="AB39" s="16">
        <v>186.07132833411799</v>
      </c>
      <c r="AC39" s="16">
        <v>195.26903364101599</v>
      </c>
      <c r="AD39" s="64">
        <v>178.68894778652901</v>
      </c>
    </row>
    <row r="40" spans="14:30" x14ac:dyDescent="0.25">
      <c r="N40" s="25">
        <v>39721</v>
      </c>
      <c r="O40" s="61">
        <v>112.274847553347</v>
      </c>
      <c r="P40" s="16">
        <v>118.69048949512499</v>
      </c>
      <c r="Q40" s="16">
        <v>133.23260052367201</v>
      </c>
      <c r="R40" s="64">
        <v>129.46358340274099</v>
      </c>
      <c r="S40" s="61">
        <v>164.24620226672801</v>
      </c>
      <c r="T40" s="16">
        <v>184.68987607244699</v>
      </c>
      <c r="U40" s="16">
        <v>195.694728096208</v>
      </c>
      <c r="V40" s="64">
        <v>227.662402264664</v>
      </c>
      <c r="W40" s="61">
        <v>149.504897544177</v>
      </c>
      <c r="X40" s="16">
        <v>171.094996640326</v>
      </c>
      <c r="Y40" s="16">
        <v>159.31938781946201</v>
      </c>
      <c r="Z40" s="64">
        <v>137.92557574956101</v>
      </c>
      <c r="AA40" s="61">
        <v>164.044917170579</v>
      </c>
      <c r="AB40" s="16">
        <v>175.686955526319</v>
      </c>
      <c r="AC40" s="16">
        <v>179.71071153120599</v>
      </c>
      <c r="AD40" s="64">
        <v>175.76441265893101</v>
      </c>
    </row>
    <row r="41" spans="14:30" x14ac:dyDescent="0.25">
      <c r="N41" s="25">
        <v>39813</v>
      </c>
      <c r="O41" s="61">
        <v>105.768787509056</v>
      </c>
      <c r="P41" s="16">
        <v>110.136645493239</v>
      </c>
      <c r="Q41" s="16">
        <v>123.55646512044299</v>
      </c>
      <c r="R41" s="64">
        <v>121.83149748626499</v>
      </c>
      <c r="S41" s="61">
        <v>151.119101915768</v>
      </c>
      <c r="T41" s="16">
        <v>182.25867759278401</v>
      </c>
      <c r="U41" s="16">
        <v>188.99148031712701</v>
      </c>
      <c r="V41" s="64">
        <v>218.03903615889499</v>
      </c>
      <c r="W41" s="61">
        <v>142.34861142474699</v>
      </c>
      <c r="X41" s="16">
        <v>162.21007493992201</v>
      </c>
      <c r="Y41" s="16">
        <v>149.89254629247799</v>
      </c>
      <c r="Z41" s="64">
        <v>128.92528962022499</v>
      </c>
      <c r="AA41" s="61">
        <v>151.18732499946501</v>
      </c>
      <c r="AB41" s="16">
        <v>163.57095951094001</v>
      </c>
      <c r="AC41" s="16">
        <v>165.23934567326901</v>
      </c>
      <c r="AD41" s="64">
        <v>168.694106721298</v>
      </c>
    </row>
    <row r="42" spans="14:30" x14ac:dyDescent="0.25">
      <c r="N42" s="25">
        <v>39903</v>
      </c>
      <c r="O42" s="61">
        <v>97.702914015074796</v>
      </c>
      <c r="P42" s="16">
        <v>105.504579127204</v>
      </c>
      <c r="Q42" s="16">
        <v>118.058174829531</v>
      </c>
      <c r="R42" s="64">
        <v>118.087921586386</v>
      </c>
      <c r="S42" s="61">
        <v>140.93570241067701</v>
      </c>
      <c r="T42" s="16">
        <v>168.02199324688999</v>
      </c>
      <c r="U42" s="16">
        <v>185.91076029836</v>
      </c>
      <c r="V42" s="64">
        <v>211.09147410113701</v>
      </c>
      <c r="W42" s="61">
        <v>135.171457563746</v>
      </c>
      <c r="X42" s="16">
        <v>152.635414787082</v>
      </c>
      <c r="Y42" s="16">
        <v>145.686862085467</v>
      </c>
      <c r="Z42" s="64">
        <v>123.952505159216</v>
      </c>
      <c r="AA42" s="61">
        <v>139.36989124110599</v>
      </c>
      <c r="AB42" s="16">
        <v>151.255613095223</v>
      </c>
      <c r="AC42" s="16">
        <v>158.42523804164</v>
      </c>
      <c r="AD42" s="64">
        <v>155.366524840972</v>
      </c>
    </row>
    <row r="43" spans="14:30" x14ac:dyDescent="0.25">
      <c r="N43" s="25">
        <v>39994</v>
      </c>
      <c r="O43" s="61">
        <v>91.841436033206904</v>
      </c>
      <c r="P43" s="16">
        <v>104.004024145549</v>
      </c>
      <c r="Q43" s="16">
        <v>117.884580670443</v>
      </c>
      <c r="R43" s="64">
        <v>113.143208539437</v>
      </c>
      <c r="S43" s="61">
        <v>133.37984936472799</v>
      </c>
      <c r="T43" s="16">
        <v>158.104670879683</v>
      </c>
      <c r="U43" s="16">
        <v>183.574905882606</v>
      </c>
      <c r="V43" s="64">
        <v>204.41715856551201</v>
      </c>
      <c r="W43" s="61">
        <v>130.61115871572201</v>
      </c>
      <c r="X43" s="16">
        <v>146.34253711614201</v>
      </c>
      <c r="Y43" s="16">
        <v>141.90904091514699</v>
      </c>
      <c r="Z43" s="64">
        <v>117.032169170526</v>
      </c>
      <c r="AA43" s="61">
        <v>127.157899960073</v>
      </c>
      <c r="AB43" s="16">
        <v>139.29976727600999</v>
      </c>
      <c r="AC43" s="16">
        <v>151.687035448015</v>
      </c>
      <c r="AD43" s="64">
        <v>140.00362042785201</v>
      </c>
    </row>
    <row r="44" spans="14:30" x14ac:dyDescent="0.25">
      <c r="N44" s="25">
        <v>40086</v>
      </c>
      <c r="O44" s="61">
        <v>92.262635810439306</v>
      </c>
      <c r="P44" s="16">
        <v>100.586384264366</v>
      </c>
      <c r="Q44" s="16">
        <v>117.36692899376899</v>
      </c>
      <c r="R44" s="64">
        <v>103.452924281349</v>
      </c>
      <c r="S44" s="61">
        <v>132.84813549638599</v>
      </c>
      <c r="T44" s="16">
        <v>156.32323043373901</v>
      </c>
      <c r="U44" s="16">
        <v>182.166471850324</v>
      </c>
      <c r="V44" s="64">
        <v>201.610668100228</v>
      </c>
      <c r="W44" s="61">
        <v>130.41164158349599</v>
      </c>
      <c r="X44" s="16">
        <v>145.098681906639</v>
      </c>
      <c r="Y44" s="16">
        <v>137.190180863888</v>
      </c>
      <c r="Z44" s="64">
        <v>107.755175923129</v>
      </c>
      <c r="AA44" s="61">
        <v>118.82881202713099</v>
      </c>
      <c r="AB44" s="16">
        <v>133.41745970077301</v>
      </c>
      <c r="AC44" s="16">
        <v>144.413549003187</v>
      </c>
      <c r="AD44" s="64">
        <v>133.555225196994</v>
      </c>
    </row>
    <row r="45" spans="14:30" x14ac:dyDescent="0.25">
      <c r="N45" s="25">
        <v>40178</v>
      </c>
      <c r="O45" s="61">
        <v>92.4381257750982</v>
      </c>
      <c r="P45" s="16">
        <v>94.668130387588604</v>
      </c>
      <c r="Q45" s="16">
        <v>113.63829681010399</v>
      </c>
      <c r="R45" s="64">
        <v>96.488395985814606</v>
      </c>
      <c r="S45" s="61">
        <v>135.479049666717</v>
      </c>
      <c r="T45" s="16">
        <v>153.765948179958</v>
      </c>
      <c r="U45" s="16">
        <v>179.17733863627299</v>
      </c>
      <c r="V45" s="64">
        <v>199.51935849562301</v>
      </c>
      <c r="W45" s="61">
        <v>129.28989222161599</v>
      </c>
      <c r="X45" s="16">
        <v>143.11085036045</v>
      </c>
      <c r="Y45" s="16">
        <v>133.75926181431001</v>
      </c>
      <c r="Z45" s="64">
        <v>103.60593718752899</v>
      </c>
      <c r="AA45" s="61">
        <v>115.700911499779</v>
      </c>
      <c r="AB45" s="16">
        <v>131.90960732352099</v>
      </c>
      <c r="AC45" s="16">
        <v>138.00267588422301</v>
      </c>
      <c r="AD45" s="64">
        <v>132.310622824163</v>
      </c>
    </row>
    <row r="46" spans="14:30" x14ac:dyDescent="0.25">
      <c r="N46" s="25">
        <v>40268</v>
      </c>
      <c r="O46" s="61">
        <v>88.343138544778299</v>
      </c>
      <c r="P46" s="16">
        <v>92.045240511589</v>
      </c>
      <c r="Q46" s="16">
        <v>109.64483360221099</v>
      </c>
      <c r="R46" s="64">
        <v>95.438456680653601</v>
      </c>
      <c r="S46" s="61">
        <v>132.86596854249501</v>
      </c>
      <c r="T46" s="16">
        <v>151.32084191471299</v>
      </c>
      <c r="U46" s="16">
        <v>172.98202997736999</v>
      </c>
      <c r="V46" s="64">
        <v>199.825235216301</v>
      </c>
      <c r="W46" s="61">
        <v>125.698894042391</v>
      </c>
      <c r="X46" s="16">
        <v>138.281198862146</v>
      </c>
      <c r="Y46" s="16">
        <v>132.59149217836699</v>
      </c>
      <c r="Z46" s="64">
        <v>106.334958159721</v>
      </c>
      <c r="AA46" s="61">
        <v>113.672864020136</v>
      </c>
      <c r="AB46" s="16">
        <v>132.62670448264299</v>
      </c>
      <c r="AC46" s="16">
        <v>132.99633343599399</v>
      </c>
      <c r="AD46" s="64">
        <v>129.82066471479399</v>
      </c>
    </row>
    <row r="47" spans="14:30" x14ac:dyDescent="0.25">
      <c r="N47" s="25">
        <v>40359</v>
      </c>
      <c r="O47" s="61">
        <v>84.411800674633099</v>
      </c>
      <c r="P47" s="16">
        <v>91.940119412457193</v>
      </c>
      <c r="Q47" s="16">
        <v>105.64424517502199</v>
      </c>
      <c r="R47" s="64">
        <v>96.246678149186394</v>
      </c>
      <c r="S47" s="61">
        <v>126.388334263468</v>
      </c>
      <c r="T47" s="16">
        <v>152.57742711393399</v>
      </c>
      <c r="U47" s="16">
        <v>165.90232729576201</v>
      </c>
      <c r="V47" s="64">
        <v>199.02532719554301</v>
      </c>
      <c r="W47" s="61">
        <v>122.778644707829</v>
      </c>
      <c r="X47" s="16">
        <v>134.20738853439599</v>
      </c>
      <c r="Y47" s="16">
        <v>131.61616736561299</v>
      </c>
      <c r="Z47" s="64">
        <v>109.033713872002</v>
      </c>
      <c r="AA47" s="61">
        <v>110.277323155242</v>
      </c>
      <c r="AB47" s="16">
        <v>133.91806385893099</v>
      </c>
      <c r="AC47" s="16">
        <v>128.544806948391</v>
      </c>
      <c r="AD47" s="64">
        <v>126.740293516137</v>
      </c>
    </row>
    <row r="48" spans="14:30" x14ac:dyDescent="0.25">
      <c r="N48" s="25">
        <v>40451</v>
      </c>
      <c r="O48" s="61">
        <v>81.379352325744193</v>
      </c>
      <c r="P48" s="16">
        <v>89.834348470044105</v>
      </c>
      <c r="Q48" s="16">
        <v>103.49141988708099</v>
      </c>
      <c r="R48" s="64">
        <v>95.453665536814896</v>
      </c>
      <c r="S48" s="61">
        <v>125.80081944601901</v>
      </c>
      <c r="T48" s="16">
        <v>152.65090683134201</v>
      </c>
      <c r="U48" s="16">
        <v>168.11543250678099</v>
      </c>
      <c r="V48" s="64">
        <v>200.20438000341301</v>
      </c>
      <c r="W48" s="61">
        <v>121.12454938577</v>
      </c>
      <c r="X48" s="16">
        <v>132.48244872366499</v>
      </c>
      <c r="Y48" s="16">
        <v>131.81958617563001</v>
      </c>
      <c r="Z48" s="64">
        <v>110.237487578806</v>
      </c>
      <c r="AA48" s="61">
        <v>106.407271211124</v>
      </c>
      <c r="AB48" s="16">
        <v>128.09472900678199</v>
      </c>
      <c r="AC48" s="16">
        <v>128.444341460544</v>
      </c>
      <c r="AD48" s="64">
        <v>127.39994180833401</v>
      </c>
    </row>
    <row r="49" spans="14:30" x14ac:dyDescent="0.25">
      <c r="N49" s="25">
        <v>40543</v>
      </c>
      <c r="O49" s="61">
        <v>78.303651884727003</v>
      </c>
      <c r="P49" s="16">
        <v>86.201371551532404</v>
      </c>
      <c r="Q49" s="16">
        <v>102.961252273225</v>
      </c>
      <c r="R49" s="64">
        <v>93.215373822108305</v>
      </c>
      <c r="S49" s="61">
        <v>127.331434966996</v>
      </c>
      <c r="T49" s="16">
        <v>150.15607200835299</v>
      </c>
      <c r="U49" s="16">
        <v>173.973726674609</v>
      </c>
      <c r="V49" s="64">
        <v>206.00576219726099</v>
      </c>
      <c r="W49" s="61">
        <v>118.43600033235001</v>
      </c>
      <c r="X49" s="16">
        <v>130.41716283091</v>
      </c>
      <c r="Y49" s="16">
        <v>131.22682828025799</v>
      </c>
      <c r="Z49" s="64">
        <v>111.04892256756899</v>
      </c>
      <c r="AA49" s="61">
        <v>103.617103371166</v>
      </c>
      <c r="AB49" s="16">
        <v>120.85773548883</v>
      </c>
      <c r="AC49" s="16">
        <v>129.19835275815299</v>
      </c>
      <c r="AD49" s="64">
        <v>131.73884600271799</v>
      </c>
    </row>
    <row r="50" spans="14:30" x14ac:dyDescent="0.25">
      <c r="N50" s="25">
        <v>40633</v>
      </c>
      <c r="O50" s="61">
        <v>77.145197934666299</v>
      </c>
      <c r="P50" s="16">
        <v>86.500305530288998</v>
      </c>
      <c r="Q50" s="16">
        <v>102.45167607391799</v>
      </c>
      <c r="R50" s="64">
        <v>94.967112299926598</v>
      </c>
      <c r="S50" s="61">
        <v>126.906173685807</v>
      </c>
      <c r="T50" s="16">
        <v>150.48619406239399</v>
      </c>
      <c r="U50" s="16">
        <v>171.10702358307901</v>
      </c>
      <c r="V50" s="64">
        <v>209.77587335160999</v>
      </c>
      <c r="W50" s="61">
        <v>115.166985881938</v>
      </c>
      <c r="X50" s="16">
        <v>128.767580727558</v>
      </c>
      <c r="Y50" s="16">
        <v>128.893523495827</v>
      </c>
      <c r="Z50" s="64">
        <v>112.97878610517</v>
      </c>
      <c r="AA50" s="61">
        <v>103.719174201473</v>
      </c>
      <c r="AB50" s="16">
        <v>120.92208081550901</v>
      </c>
      <c r="AC50" s="16">
        <v>127.203898177154</v>
      </c>
      <c r="AD50" s="64">
        <v>137.06773276394</v>
      </c>
    </row>
    <row r="51" spans="14:30" x14ac:dyDescent="0.25">
      <c r="N51" s="25">
        <v>40724</v>
      </c>
      <c r="O51" s="61">
        <v>78.606747231777305</v>
      </c>
      <c r="P51" s="16">
        <v>90.105864203229402</v>
      </c>
      <c r="Q51" s="16">
        <v>101.346564104067</v>
      </c>
      <c r="R51" s="64">
        <v>99.273677249382899</v>
      </c>
      <c r="S51" s="61">
        <v>129.73837533595201</v>
      </c>
      <c r="T51" s="16">
        <v>151.30312652477201</v>
      </c>
      <c r="U51" s="16">
        <v>165.97917904567799</v>
      </c>
      <c r="V51" s="64">
        <v>213.43832911614001</v>
      </c>
      <c r="W51" s="61">
        <v>114.31274079212901</v>
      </c>
      <c r="X51" s="16">
        <v>130.797095537172</v>
      </c>
      <c r="Y51" s="16">
        <v>128.539044426434</v>
      </c>
      <c r="Z51" s="64">
        <v>116.66859691681</v>
      </c>
      <c r="AA51" s="61">
        <v>105.815199203989</v>
      </c>
      <c r="AB51" s="16">
        <v>123.056700669026</v>
      </c>
      <c r="AC51" s="16">
        <v>125.485969515493</v>
      </c>
      <c r="AD51" s="64">
        <v>141.463816490189</v>
      </c>
    </row>
    <row r="52" spans="14:30" x14ac:dyDescent="0.25">
      <c r="N52" s="25">
        <v>40816</v>
      </c>
      <c r="O52" s="61">
        <v>80.001825564617903</v>
      </c>
      <c r="P52" s="16">
        <v>89.357122889179394</v>
      </c>
      <c r="Q52" s="16">
        <v>100.15000181456701</v>
      </c>
      <c r="R52" s="64">
        <v>104.88110594941701</v>
      </c>
      <c r="S52" s="61">
        <v>133.27828997043</v>
      </c>
      <c r="T52" s="16">
        <v>149.19990460190101</v>
      </c>
      <c r="U52" s="16">
        <v>167.81871655325099</v>
      </c>
      <c r="V52" s="64">
        <v>220.392727520308</v>
      </c>
      <c r="W52" s="61">
        <v>113.81806647072401</v>
      </c>
      <c r="X52" s="16">
        <v>131.58094365916</v>
      </c>
      <c r="Y52" s="16">
        <v>129.77177075874101</v>
      </c>
      <c r="Z52" s="64">
        <v>119.581529337844</v>
      </c>
      <c r="AA52" s="61">
        <v>106.144548285811</v>
      </c>
      <c r="AB52" s="16">
        <v>121.92580129491201</v>
      </c>
      <c r="AC52" s="16">
        <v>125.607525628307</v>
      </c>
      <c r="AD52" s="64">
        <v>144.383342108779</v>
      </c>
    </row>
    <row r="53" spans="14:30" x14ac:dyDescent="0.25">
      <c r="N53" s="25">
        <v>40908</v>
      </c>
      <c r="O53" s="61">
        <v>79.587447424801994</v>
      </c>
      <c r="P53" s="16">
        <v>86.211130979586798</v>
      </c>
      <c r="Q53" s="16">
        <v>99.404023960855199</v>
      </c>
      <c r="R53" s="64">
        <v>107.55514747258199</v>
      </c>
      <c r="S53" s="61">
        <v>134.28147954642299</v>
      </c>
      <c r="T53" s="16">
        <v>147.631384427444</v>
      </c>
      <c r="U53" s="16">
        <v>172.250076824562</v>
      </c>
      <c r="V53" s="64">
        <v>224.09923488614999</v>
      </c>
      <c r="W53" s="61">
        <v>111.824559649457</v>
      </c>
      <c r="X53" s="16">
        <v>128.51749488063999</v>
      </c>
      <c r="Y53" s="16">
        <v>129.18017905408999</v>
      </c>
      <c r="Z53" s="64">
        <v>120.589012651056</v>
      </c>
      <c r="AA53" s="61">
        <v>104.49118089358301</v>
      </c>
      <c r="AB53" s="16">
        <v>120.848560759568</v>
      </c>
      <c r="AC53" s="16">
        <v>126.951565667173</v>
      </c>
      <c r="AD53" s="64">
        <v>148.232789917302</v>
      </c>
    </row>
    <row r="54" spans="14:30" x14ac:dyDescent="0.25">
      <c r="N54" s="25">
        <v>40999</v>
      </c>
      <c r="O54" s="61">
        <v>77.697735798750998</v>
      </c>
      <c r="P54" s="16">
        <v>85.937238155390503</v>
      </c>
      <c r="Q54" s="16">
        <v>97.309835310440704</v>
      </c>
      <c r="R54" s="64">
        <v>102.86782209622901</v>
      </c>
      <c r="S54" s="61">
        <v>133.91903798108501</v>
      </c>
      <c r="T54" s="16">
        <v>147.11516528478199</v>
      </c>
      <c r="U54" s="16">
        <v>173.34837662194499</v>
      </c>
      <c r="V54" s="64">
        <v>222.61383647929401</v>
      </c>
      <c r="W54" s="61">
        <v>111.125517333022</v>
      </c>
      <c r="X54" s="16">
        <v>125.29670137722201</v>
      </c>
      <c r="Y54" s="16">
        <v>129.15972485642899</v>
      </c>
      <c r="Z54" s="64">
        <v>123.362102753554</v>
      </c>
      <c r="AA54" s="61">
        <v>104.817864128248</v>
      </c>
      <c r="AB54" s="16">
        <v>123.760675384495</v>
      </c>
      <c r="AC54" s="16">
        <v>130.61713653901899</v>
      </c>
      <c r="AD54" s="64">
        <v>154.70287668592999</v>
      </c>
    </row>
    <row r="55" spans="14:30" x14ac:dyDescent="0.25">
      <c r="N55" s="25">
        <v>41090</v>
      </c>
      <c r="O55" s="61">
        <v>74.926436019226003</v>
      </c>
      <c r="P55" s="16">
        <v>86.135092268478402</v>
      </c>
      <c r="Q55" s="16">
        <v>96.275620500820295</v>
      </c>
      <c r="R55" s="64">
        <v>99.016294837778503</v>
      </c>
      <c r="S55" s="61">
        <v>134.876779279857</v>
      </c>
      <c r="T55" s="16">
        <v>148.44809540214399</v>
      </c>
      <c r="U55" s="16">
        <v>173.21724074631101</v>
      </c>
      <c r="V55" s="64">
        <v>222.20111708644799</v>
      </c>
      <c r="W55" s="61">
        <v>112.65211297086</v>
      </c>
      <c r="X55" s="16">
        <v>124.639011532561</v>
      </c>
      <c r="Y55" s="16">
        <v>132.596728505958</v>
      </c>
      <c r="Z55" s="64">
        <v>127.88718055886601</v>
      </c>
      <c r="AA55" s="61">
        <v>107.315205943229</v>
      </c>
      <c r="AB55" s="16">
        <v>127.48670815970701</v>
      </c>
      <c r="AC55" s="16">
        <v>134.96843218267699</v>
      </c>
      <c r="AD55" s="64">
        <v>163.94585811189299</v>
      </c>
    </row>
    <row r="56" spans="14:30" x14ac:dyDescent="0.25">
      <c r="N56" s="25">
        <v>41182</v>
      </c>
      <c r="O56" s="61">
        <v>74.416788562736699</v>
      </c>
      <c r="P56" s="16">
        <v>87.138336348022804</v>
      </c>
      <c r="Q56" s="16">
        <v>99.984365647295505</v>
      </c>
      <c r="R56" s="64">
        <v>105.58177086728899</v>
      </c>
      <c r="S56" s="61">
        <v>136.55786921741301</v>
      </c>
      <c r="T56" s="16">
        <v>151.12192736863</v>
      </c>
      <c r="U56" s="16">
        <v>173.77309069799301</v>
      </c>
      <c r="V56" s="64">
        <v>230.91566612024101</v>
      </c>
      <c r="W56" s="61">
        <v>115.76791587509599</v>
      </c>
      <c r="X56" s="16">
        <v>130.14903406909301</v>
      </c>
      <c r="Y56" s="16">
        <v>135.47873793167699</v>
      </c>
      <c r="Z56" s="64">
        <v>131.55751713954899</v>
      </c>
      <c r="AA56" s="61">
        <v>110.202791750551</v>
      </c>
      <c r="AB56" s="16">
        <v>129.41027763950899</v>
      </c>
      <c r="AC56" s="16">
        <v>136.15219208238699</v>
      </c>
      <c r="AD56" s="64">
        <v>168.571841472953</v>
      </c>
    </row>
    <row r="57" spans="14:30" x14ac:dyDescent="0.25">
      <c r="N57" s="25">
        <v>41274</v>
      </c>
      <c r="O57" s="61">
        <v>76.083571047938406</v>
      </c>
      <c r="P57" s="16">
        <v>87.7788520645951</v>
      </c>
      <c r="Q57" s="16">
        <v>102.799308812533</v>
      </c>
      <c r="R57" s="64">
        <v>114.709508277045</v>
      </c>
      <c r="S57" s="61">
        <v>137.073961188802</v>
      </c>
      <c r="T57" s="16">
        <v>152.51947523971299</v>
      </c>
      <c r="U57" s="16">
        <v>176.10591621758999</v>
      </c>
      <c r="V57" s="64">
        <v>241.75722380991499</v>
      </c>
      <c r="W57" s="61">
        <v>118.032647879379</v>
      </c>
      <c r="X57" s="16">
        <v>134.416356570582</v>
      </c>
      <c r="Y57" s="16">
        <v>135.69722876933301</v>
      </c>
      <c r="Z57" s="64">
        <v>135.23810031402101</v>
      </c>
      <c r="AA57" s="61">
        <v>112.33063036447901</v>
      </c>
      <c r="AB57" s="16">
        <v>130.00866696505199</v>
      </c>
      <c r="AC57" s="16">
        <v>137.39461190064301</v>
      </c>
      <c r="AD57" s="64">
        <v>168.03845776925399</v>
      </c>
    </row>
    <row r="58" spans="14:30" x14ac:dyDescent="0.25">
      <c r="N58" s="25">
        <v>41364</v>
      </c>
      <c r="O58" s="61">
        <v>78.051586935967904</v>
      </c>
      <c r="P58" s="16">
        <v>88.032412925524795</v>
      </c>
      <c r="Q58" s="16">
        <v>102.249762612098</v>
      </c>
      <c r="R58" s="64">
        <v>119.63335073411901</v>
      </c>
      <c r="S58" s="61">
        <v>136.484217563398</v>
      </c>
      <c r="T58" s="16">
        <v>154.35700900899599</v>
      </c>
      <c r="U58" s="16">
        <v>180.281926251926</v>
      </c>
      <c r="V58" s="64">
        <v>245.97729414900201</v>
      </c>
      <c r="W58" s="61">
        <v>119.456729080825</v>
      </c>
      <c r="X58" s="16">
        <v>133.352592633699</v>
      </c>
      <c r="Y58" s="16">
        <v>139.45557498592899</v>
      </c>
      <c r="Z58" s="64">
        <v>139.422118101857</v>
      </c>
      <c r="AA58" s="61">
        <v>115.301849274449</v>
      </c>
      <c r="AB58" s="16">
        <v>133.044435266498</v>
      </c>
      <c r="AC58" s="16">
        <v>144.098902150356</v>
      </c>
      <c r="AD58" s="64">
        <v>171.213435835105</v>
      </c>
    </row>
    <row r="59" spans="14:30" x14ac:dyDescent="0.25">
      <c r="N59" s="25">
        <v>41455</v>
      </c>
      <c r="O59" s="61">
        <v>79.8681381462156</v>
      </c>
      <c r="P59" s="16">
        <v>90.066695362897306</v>
      </c>
      <c r="Q59" s="16">
        <v>103.670529605453</v>
      </c>
      <c r="R59" s="64">
        <v>126.476758269774</v>
      </c>
      <c r="S59" s="61">
        <v>133.706778034796</v>
      </c>
      <c r="T59" s="16">
        <v>155.180325635397</v>
      </c>
      <c r="U59" s="16">
        <v>187.61854211613601</v>
      </c>
      <c r="V59" s="64">
        <v>250.71744227287601</v>
      </c>
      <c r="W59" s="61">
        <v>120.86536938346499</v>
      </c>
      <c r="X59" s="16">
        <v>135.07011602779801</v>
      </c>
      <c r="Y59" s="16">
        <v>147.397431600141</v>
      </c>
      <c r="Z59" s="64">
        <v>143.485811940811</v>
      </c>
      <c r="AA59" s="61">
        <v>120.573917720943</v>
      </c>
      <c r="AB59" s="16">
        <v>139.67537056736401</v>
      </c>
      <c r="AC59" s="16">
        <v>155.155149281587</v>
      </c>
      <c r="AD59" s="64">
        <v>179.01061286639899</v>
      </c>
    </row>
    <row r="60" spans="14:30" x14ac:dyDescent="0.25">
      <c r="N60" s="25">
        <v>41547</v>
      </c>
      <c r="O60" s="61">
        <v>81.144195639669306</v>
      </c>
      <c r="P60" s="16">
        <v>91.886088148079693</v>
      </c>
      <c r="Q60" s="16">
        <v>106.91392758593</v>
      </c>
      <c r="R60" s="64">
        <v>130.12169221617401</v>
      </c>
      <c r="S60" s="61">
        <v>136.218234070211</v>
      </c>
      <c r="T60" s="16">
        <v>156.31036764392999</v>
      </c>
      <c r="U60" s="16">
        <v>192.24610621753601</v>
      </c>
      <c r="V60" s="64">
        <v>259.28090401023798</v>
      </c>
      <c r="W60" s="61">
        <v>121.225470384194</v>
      </c>
      <c r="X60" s="16">
        <v>139.965334174579</v>
      </c>
      <c r="Y60" s="16">
        <v>147.68817120450399</v>
      </c>
      <c r="Z60" s="64">
        <v>149.33291699142799</v>
      </c>
      <c r="AA60" s="61">
        <v>125.366861482934</v>
      </c>
      <c r="AB60" s="16">
        <v>145.76179883511</v>
      </c>
      <c r="AC60" s="16">
        <v>160.59865216254801</v>
      </c>
      <c r="AD60" s="64">
        <v>185.83875619497101</v>
      </c>
    </row>
    <row r="61" spans="14:30" x14ac:dyDescent="0.25">
      <c r="N61" s="25">
        <v>41639</v>
      </c>
      <c r="O61" s="61">
        <v>82.191329775986603</v>
      </c>
      <c r="P61" s="16">
        <v>93.110075777690298</v>
      </c>
      <c r="Q61" s="16">
        <v>108.658821955778</v>
      </c>
      <c r="R61" s="64">
        <v>130.32683785803999</v>
      </c>
      <c r="S61" s="61">
        <v>143.60757638816</v>
      </c>
      <c r="T61" s="16">
        <v>158.493515634217</v>
      </c>
      <c r="U61" s="16">
        <v>192.94366782974501</v>
      </c>
      <c r="V61" s="64">
        <v>268.57240534937699</v>
      </c>
      <c r="W61" s="61">
        <v>122.191014784846</v>
      </c>
      <c r="X61" s="16">
        <v>142.94786385492301</v>
      </c>
      <c r="Y61" s="16">
        <v>143.841368817861</v>
      </c>
      <c r="Z61" s="64">
        <v>154.991101271807</v>
      </c>
      <c r="AA61" s="61">
        <v>127.740120716193</v>
      </c>
      <c r="AB61" s="16">
        <v>149.01824674960901</v>
      </c>
      <c r="AC61" s="16">
        <v>160.50066611828501</v>
      </c>
      <c r="AD61" s="64">
        <v>189.8724410854</v>
      </c>
    </row>
    <row r="62" spans="14:30" x14ac:dyDescent="0.25">
      <c r="N62" s="25">
        <v>41729</v>
      </c>
      <c r="O62" s="61">
        <v>83.462005130627702</v>
      </c>
      <c r="P62" s="16">
        <v>97.606950289493099</v>
      </c>
      <c r="Q62" s="16">
        <v>109.712598931249</v>
      </c>
      <c r="R62" s="64">
        <v>134.46068119623001</v>
      </c>
      <c r="S62" s="61">
        <v>147.694537325873</v>
      </c>
      <c r="T62" s="16">
        <v>159.57441329488</v>
      </c>
      <c r="U62" s="16">
        <v>197.987267401303</v>
      </c>
      <c r="V62" s="64">
        <v>279.04770761274699</v>
      </c>
      <c r="W62" s="61">
        <v>125.839258050932</v>
      </c>
      <c r="X62" s="16">
        <v>144.94487106087001</v>
      </c>
      <c r="Y62" s="16">
        <v>147.66914222252001</v>
      </c>
      <c r="Z62" s="64">
        <v>160.35950290508501</v>
      </c>
      <c r="AA62" s="61">
        <v>132.58496814902</v>
      </c>
      <c r="AB62" s="16">
        <v>154.654923158576</v>
      </c>
      <c r="AC62" s="16">
        <v>162.773954095363</v>
      </c>
      <c r="AD62" s="64">
        <v>196.32450545346299</v>
      </c>
    </row>
    <row r="63" spans="14:30" x14ac:dyDescent="0.25">
      <c r="N63" s="25">
        <v>41820</v>
      </c>
      <c r="O63" s="61">
        <v>85.229153451971996</v>
      </c>
      <c r="P63" s="16">
        <v>103.302055970022</v>
      </c>
      <c r="Q63" s="16">
        <v>112.909328647782</v>
      </c>
      <c r="R63" s="64">
        <v>140.406093697545</v>
      </c>
      <c r="S63" s="61">
        <v>150.841380740212</v>
      </c>
      <c r="T63" s="16">
        <v>160.79003373664401</v>
      </c>
      <c r="U63" s="16">
        <v>206.50231391118601</v>
      </c>
      <c r="V63" s="64">
        <v>294.34181019949602</v>
      </c>
      <c r="W63" s="61">
        <v>129.91423449300299</v>
      </c>
      <c r="X63" s="16">
        <v>148.45242215955599</v>
      </c>
      <c r="Y63" s="16">
        <v>156.559389553919</v>
      </c>
      <c r="Z63" s="64">
        <v>168.37298127788199</v>
      </c>
      <c r="AA63" s="61">
        <v>140.799313293311</v>
      </c>
      <c r="AB63" s="16">
        <v>163.71189943433501</v>
      </c>
      <c r="AC63" s="16">
        <v>165.65439875160499</v>
      </c>
      <c r="AD63" s="64">
        <v>205.412640071851</v>
      </c>
    </row>
    <row r="64" spans="14:30" x14ac:dyDescent="0.25">
      <c r="N64" s="25">
        <v>41912</v>
      </c>
      <c r="O64" s="61">
        <v>87.704377428971398</v>
      </c>
      <c r="P64" s="16">
        <v>104.187313147605</v>
      </c>
      <c r="Q64" s="16">
        <v>115.776638167714</v>
      </c>
      <c r="R64" s="64">
        <v>142.41351527645199</v>
      </c>
      <c r="S64" s="61">
        <v>153.35236152169799</v>
      </c>
      <c r="T64" s="16">
        <v>168.24780008418699</v>
      </c>
      <c r="U64" s="16">
        <v>212.83267723960401</v>
      </c>
      <c r="V64" s="64">
        <v>309.96429923654301</v>
      </c>
      <c r="W64" s="61">
        <v>130.14710604719701</v>
      </c>
      <c r="X64" s="16">
        <v>154.04841767736599</v>
      </c>
      <c r="Y64" s="16">
        <v>161.59721500716401</v>
      </c>
      <c r="Z64" s="64">
        <v>173.157271608489</v>
      </c>
      <c r="AA64" s="61">
        <v>145.13288750863299</v>
      </c>
      <c r="AB64" s="16">
        <v>167.17913469981301</v>
      </c>
      <c r="AC64" s="16">
        <v>168.28507628137601</v>
      </c>
      <c r="AD64" s="64">
        <v>210.55216718535999</v>
      </c>
    </row>
    <row r="65" spans="14:30" x14ac:dyDescent="0.25">
      <c r="N65" s="25">
        <v>42004</v>
      </c>
      <c r="O65" s="61">
        <v>89.7671783523014</v>
      </c>
      <c r="P65" s="16">
        <v>103.703719555608</v>
      </c>
      <c r="Q65" s="16">
        <v>116.394145100372</v>
      </c>
      <c r="R65" s="64">
        <v>143.26965667326101</v>
      </c>
      <c r="S65" s="61">
        <v>155.10823056408901</v>
      </c>
      <c r="T65" s="16">
        <v>177.64263231239801</v>
      </c>
      <c r="U65" s="16">
        <v>216.56096108720001</v>
      </c>
      <c r="V65" s="64">
        <v>319.63812112046202</v>
      </c>
      <c r="W65" s="61">
        <v>130.52406534431501</v>
      </c>
      <c r="X65" s="16">
        <v>159.26512861595199</v>
      </c>
      <c r="Y65" s="16">
        <v>161.919542902941</v>
      </c>
      <c r="Z65" s="64">
        <v>174.29000681743099</v>
      </c>
      <c r="AA65" s="61">
        <v>146.287035417613</v>
      </c>
      <c r="AB65" s="16">
        <v>166.26509600711199</v>
      </c>
      <c r="AC65" s="16">
        <v>172.31216169322801</v>
      </c>
      <c r="AD65" s="64">
        <v>212.48270282188199</v>
      </c>
    </row>
    <row r="66" spans="14:30" x14ac:dyDescent="0.25">
      <c r="N66" s="25">
        <v>42094</v>
      </c>
      <c r="O66" s="61">
        <v>90.093683978568706</v>
      </c>
      <c r="P66" s="16">
        <v>106.384556366271</v>
      </c>
      <c r="Q66" s="16">
        <v>118.552193856624</v>
      </c>
      <c r="R66" s="64">
        <v>147.42012784869499</v>
      </c>
      <c r="S66" s="61">
        <v>157.84929745943501</v>
      </c>
      <c r="T66" s="16">
        <v>182.53894789544299</v>
      </c>
      <c r="U66" s="16">
        <v>218.041146324995</v>
      </c>
      <c r="V66" s="64">
        <v>329.22189488787802</v>
      </c>
      <c r="W66" s="61">
        <v>137.15992026836099</v>
      </c>
      <c r="X66" s="16">
        <v>162.243979521852</v>
      </c>
      <c r="Y66" s="16">
        <v>164.021709199388</v>
      </c>
      <c r="Z66" s="64">
        <v>178.69575333728599</v>
      </c>
      <c r="AA66" s="61">
        <v>149.27177995640801</v>
      </c>
      <c r="AB66" s="16">
        <v>170.17056845444301</v>
      </c>
      <c r="AC66" s="16">
        <v>177.61170616800601</v>
      </c>
      <c r="AD66" s="64">
        <v>218.724730628191</v>
      </c>
    </row>
    <row r="67" spans="14:30" x14ac:dyDescent="0.25">
      <c r="N67" s="25">
        <v>42185</v>
      </c>
      <c r="O67" s="61">
        <v>90.377409608268906</v>
      </c>
      <c r="P67" s="16">
        <v>110.775550563902</v>
      </c>
      <c r="Q67" s="16">
        <v>120.838655082586</v>
      </c>
      <c r="R67" s="64">
        <v>156.47334897389999</v>
      </c>
      <c r="S67" s="61">
        <v>159.12456894560501</v>
      </c>
      <c r="T67" s="16">
        <v>184.91475878325701</v>
      </c>
      <c r="U67" s="16">
        <v>219.025704459932</v>
      </c>
      <c r="V67" s="64">
        <v>342.72537695601102</v>
      </c>
      <c r="W67" s="61">
        <v>145.26565359117799</v>
      </c>
      <c r="X67" s="16">
        <v>164.885188441179</v>
      </c>
      <c r="Y67" s="16">
        <v>166.425782942506</v>
      </c>
      <c r="Z67" s="64">
        <v>186.206106032116</v>
      </c>
      <c r="AA67" s="61">
        <v>152.799110811258</v>
      </c>
      <c r="AB67" s="16">
        <v>178.81612908927801</v>
      </c>
      <c r="AC67" s="16">
        <v>182.47818867397999</v>
      </c>
      <c r="AD67" s="64">
        <v>229.589867866476</v>
      </c>
    </row>
    <row r="68" spans="14:30" x14ac:dyDescent="0.25">
      <c r="N68" s="25">
        <v>42277</v>
      </c>
      <c r="O68" s="61">
        <v>91.378985886757803</v>
      </c>
      <c r="P68" s="16">
        <v>111.740581189805</v>
      </c>
      <c r="Q68" s="16">
        <v>120.088085784217</v>
      </c>
      <c r="R68" s="64">
        <v>163.31659830737499</v>
      </c>
      <c r="S68" s="61">
        <v>155.595042477752</v>
      </c>
      <c r="T68" s="16">
        <v>182.69464688623799</v>
      </c>
      <c r="U68" s="16">
        <v>223.21641208304001</v>
      </c>
      <c r="V68" s="64">
        <v>347.025237852114</v>
      </c>
      <c r="W68" s="61">
        <v>146.45732047548401</v>
      </c>
      <c r="X68" s="16">
        <v>165.96297978557499</v>
      </c>
      <c r="Y68" s="16">
        <v>167.069927889898</v>
      </c>
      <c r="Z68" s="64">
        <v>191.66774918942099</v>
      </c>
      <c r="AA68" s="61">
        <v>154.682747202737</v>
      </c>
      <c r="AB68" s="16">
        <v>185.31796319369599</v>
      </c>
      <c r="AC68" s="16">
        <v>185.52985225857199</v>
      </c>
      <c r="AD68" s="64">
        <v>234.811506975643</v>
      </c>
    </row>
    <row r="69" spans="14:30" x14ac:dyDescent="0.25">
      <c r="N69" s="25">
        <v>42369</v>
      </c>
      <c r="O69" s="61">
        <v>91.400121017667999</v>
      </c>
      <c r="P69" s="16">
        <v>110.90432618881501</v>
      </c>
      <c r="Q69" s="16">
        <v>120.489002181218</v>
      </c>
      <c r="R69" s="64">
        <v>163.21523475405601</v>
      </c>
      <c r="S69" s="61">
        <v>154.34507644891099</v>
      </c>
      <c r="T69" s="16">
        <v>181.58374965517399</v>
      </c>
      <c r="U69" s="16">
        <v>226.54489831043301</v>
      </c>
      <c r="V69" s="64">
        <v>347.08052137250297</v>
      </c>
      <c r="W69" s="61">
        <v>144.716796645812</v>
      </c>
      <c r="X69" s="16">
        <v>167.94170325863399</v>
      </c>
      <c r="Y69" s="16">
        <v>168.48458842927101</v>
      </c>
      <c r="Z69" s="64">
        <v>195.63240426765299</v>
      </c>
      <c r="AA69" s="61">
        <v>156.46897641364799</v>
      </c>
      <c r="AB69" s="16">
        <v>187.22538396412301</v>
      </c>
      <c r="AC69" s="16">
        <v>188.25201331378599</v>
      </c>
      <c r="AD69" s="64">
        <v>235.50345641243601</v>
      </c>
    </row>
    <row r="70" spans="14:30" x14ac:dyDescent="0.25">
      <c r="N70" s="25">
        <v>42460</v>
      </c>
      <c r="O70" s="61">
        <v>91.219218778230399</v>
      </c>
      <c r="P70" s="16">
        <v>115.302879242583</v>
      </c>
      <c r="Q70" s="16">
        <v>123.860098441772</v>
      </c>
      <c r="R70" s="64">
        <v>163.127525092675</v>
      </c>
      <c r="S70" s="61">
        <v>159.99563923415101</v>
      </c>
      <c r="T70" s="16">
        <v>186.137323590275</v>
      </c>
      <c r="U70" s="16">
        <v>227.38163383971099</v>
      </c>
      <c r="V70" s="64">
        <v>356.28577072397599</v>
      </c>
      <c r="W70" s="61">
        <v>145.00447497004001</v>
      </c>
      <c r="X70" s="16">
        <v>174.789234497086</v>
      </c>
      <c r="Y70" s="16">
        <v>172.175377966696</v>
      </c>
      <c r="Z70" s="64">
        <v>202.341133576999</v>
      </c>
      <c r="AA70" s="61">
        <v>160.80341134134301</v>
      </c>
      <c r="AB70" s="16">
        <v>191.371555986652</v>
      </c>
      <c r="AC70" s="16">
        <v>193.523269601717</v>
      </c>
      <c r="AD70" s="64">
        <v>245.061317236147</v>
      </c>
    </row>
    <row r="71" spans="14:30" x14ac:dyDescent="0.25">
      <c r="N71" s="25">
        <v>42551</v>
      </c>
      <c r="O71" s="61">
        <v>92.833209081165293</v>
      </c>
      <c r="P71" s="16">
        <v>121.334000327553</v>
      </c>
      <c r="Q71" s="16">
        <v>128.45760704151601</v>
      </c>
      <c r="R71" s="64">
        <v>166.04609696425399</v>
      </c>
      <c r="S71" s="61">
        <v>166.919396594685</v>
      </c>
      <c r="T71" s="16">
        <v>193.11425656094201</v>
      </c>
      <c r="U71" s="16">
        <v>231.51299386342001</v>
      </c>
      <c r="V71" s="64">
        <v>366.64809248062897</v>
      </c>
      <c r="W71" s="61">
        <v>146.224277430348</v>
      </c>
      <c r="X71" s="16">
        <v>182.656054521085</v>
      </c>
      <c r="Y71" s="16">
        <v>175.52690427776699</v>
      </c>
      <c r="Z71" s="64">
        <v>210.57971924193899</v>
      </c>
      <c r="AA71" s="61">
        <v>165.76884033093799</v>
      </c>
      <c r="AB71" s="16">
        <v>199.86238002222399</v>
      </c>
      <c r="AC71" s="16">
        <v>200.12900301606399</v>
      </c>
      <c r="AD71" s="64">
        <v>264.67154536716498</v>
      </c>
    </row>
    <row r="72" spans="14:30" x14ac:dyDescent="0.25">
      <c r="N72" s="25">
        <v>42643</v>
      </c>
      <c r="O72" s="61">
        <v>95.540919151635705</v>
      </c>
      <c r="P72" s="16">
        <v>121.23617832634299</v>
      </c>
      <c r="Q72" s="16">
        <v>132.40910018563901</v>
      </c>
      <c r="R72" s="64">
        <v>173.343393560105</v>
      </c>
      <c r="S72" s="61">
        <v>172.565700224815</v>
      </c>
      <c r="T72" s="16">
        <v>199.76037966634701</v>
      </c>
      <c r="U72" s="16">
        <v>239.53477480571999</v>
      </c>
      <c r="V72" s="64">
        <v>368.67028331653398</v>
      </c>
      <c r="W72" s="61">
        <v>151.00394220062799</v>
      </c>
      <c r="X72" s="16">
        <v>183.947950977625</v>
      </c>
      <c r="Y72" s="16">
        <v>179.89964884926999</v>
      </c>
      <c r="Z72" s="64">
        <v>214.97585238149301</v>
      </c>
      <c r="AA72" s="61">
        <v>169.62135366994301</v>
      </c>
      <c r="AB72" s="16">
        <v>205.61177166513599</v>
      </c>
      <c r="AC72" s="16">
        <v>204.01556954794299</v>
      </c>
      <c r="AD72" s="64">
        <v>275.20443515867203</v>
      </c>
    </row>
    <row r="73" spans="14:30" x14ac:dyDescent="0.25">
      <c r="N73" s="25">
        <v>42735</v>
      </c>
      <c r="O73" s="61">
        <v>98.750279555031696</v>
      </c>
      <c r="P73" s="16">
        <v>119.896277777535</v>
      </c>
      <c r="Q73" s="16">
        <v>135.00029036911801</v>
      </c>
      <c r="R73" s="64">
        <v>181.623437455935</v>
      </c>
      <c r="S73" s="61">
        <v>175.82680944811099</v>
      </c>
      <c r="T73" s="16">
        <v>206.37590109868501</v>
      </c>
      <c r="U73" s="16">
        <v>248.68057927242299</v>
      </c>
      <c r="V73" s="64">
        <v>373.007236161599</v>
      </c>
      <c r="W73" s="61">
        <v>156.43016864634899</v>
      </c>
      <c r="X73" s="16">
        <v>184.35692080311401</v>
      </c>
      <c r="Y73" s="16">
        <v>186.438227413557</v>
      </c>
      <c r="Z73" s="64">
        <v>217.194269256571</v>
      </c>
      <c r="AA73" s="61">
        <v>173.38797002362699</v>
      </c>
      <c r="AB73" s="16">
        <v>208.435254664094</v>
      </c>
      <c r="AC73" s="16">
        <v>206.10700499230299</v>
      </c>
      <c r="AD73" s="64">
        <v>274.86138737159399</v>
      </c>
    </row>
    <row r="74" spans="14:30" x14ac:dyDescent="0.25">
      <c r="N74" s="25">
        <v>42825</v>
      </c>
      <c r="O74" s="61">
        <v>104.916501833276</v>
      </c>
      <c r="P74" s="16">
        <v>125.33169241298801</v>
      </c>
      <c r="Q74" s="16">
        <v>137.66109540147801</v>
      </c>
      <c r="R74" s="64">
        <v>191.32897615201301</v>
      </c>
      <c r="S74" s="61">
        <v>177.323174137976</v>
      </c>
      <c r="T74" s="16">
        <v>214.98004398080101</v>
      </c>
      <c r="U74" s="16">
        <v>262.61703145611801</v>
      </c>
      <c r="V74" s="64">
        <v>387.87373038063402</v>
      </c>
      <c r="W74" s="61">
        <v>160.86992439146101</v>
      </c>
      <c r="X74" s="16">
        <v>194.819753509311</v>
      </c>
      <c r="Y74" s="16">
        <v>193.98916382603201</v>
      </c>
      <c r="Z74" s="64">
        <v>224.54549015068699</v>
      </c>
      <c r="AA74" s="61">
        <v>178.48951611845101</v>
      </c>
      <c r="AB74" s="16">
        <v>218.688502751991</v>
      </c>
      <c r="AC74" s="16">
        <v>211.32991472071299</v>
      </c>
      <c r="AD74" s="64">
        <v>281.08005601310202</v>
      </c>
    </row>
    <row r="75" spans="14:30" x14ac:dyDescent="0.25">
      <c r="N75" s="25">
        <v>42916</v>
      </c>
      <c r="O75" s="61">
        <v>113.00443551819799</v>
      </c>
      <c r="P75" s="16">
        <v>133.90468873108401</v>
      </c>
      <c r="Q75" s="16">
        <v>139.741834775147</v>
      </c>
      <c r="R75" s="64">
        <v>201.69896410815599</v>
      </c>
      <c r="S75" s="61">
        <v>181.17915855326299</v>
      </c>
      <c r="T75" s="16">
        <v>223.62697225327801</v>
      </c>
      <c r="U75" s="16">
        <v>277.55713094942502</v>
      </c>
      <c r="V75" s="64">
        <v>399.93020694940901</v>
      </c>
      <c r="W75" s="61">
        <v>163.10545736476701</v>
      </c>
      <c r="X75" s="16">
        <v>210.508413671216</v>
      </c>
      <c r="Y75" s="16">
        <v>200.18615391678901</v>
      </c>
      <c r="Z75" s="64">
        <v>234.397826061297</v>
      </c>
      <c r="AA75" s="61">
        <v>182.94837027288301</v>
      </c>
      <c r="AB75" s="16">
        <v>233.70373319024799</v>
      </c>
      <c r="AC75" s="16">
        <v>220.44967694852599</v>
      </c>
      <c r="AD75" s="64">
        <v>291.99823000239201</v>
      </c>
    </row>
    <row r="76" spans="14:30" x14ac:dyDescent="0.25">
      <c r="N76" s="25">
        <v>43008</v>
      </c>
      <c r="O76" s="61">
        <v>112.193826054406</v>
      </c>
      <c r="P76" s="16">
        <v>138.565442768558</v>
      </c>
      <c r="Q76" s="16">
        <v>142.22461725513301</v>
      </c>
      <c r="R76" s="64">
        <v>200.27815477485899</v>
      </c>
      <c r="S76" s="61">
        <v>186.207569977232</v>
      </c>
      <c r="T76" s="16">
        <v>225.70708963087699</v>
      </c>
      <c r="U76" s="16">
        <v>281.42579372470499</v>
      </c>
      <c r="V76" s="64">
        <v>402.01604408153298</v>
      </c>
      <c r="W76" s="61">
        <v>163.27067558018001</v>
      </c>
      <c r="X76" s="16">
        <v>216.95338725488401</v>
      </c>
      <c r="Y76" s="16">
        <v>198.43467548303201</v>
      </c>
      <c r="Z76" s="64">
        <v>237.09968255685101</v>
      </c>
      <c r="AA76" s="61">
        <v>184.58154340133001</v>
      </c>
      <c r="AB76" s="16">
        <v>238.98725470902701</v>
      </c>
      <c r="AC76" s="16">
        <v>226.91968318118899</v>
      </c>
      <c r="AD76" s="64">
        <v>299.42050148600202</v>
      </c>
    </row>
    <row r="77" spans="14:30" x14ac:dyDescent="0.25">
      <c r="N77" s="25">
        <v>43100</v>
      </c>
      <c r="O77" s="61">
        <v>106.719480521394</v>
      </c>
      <c r="P77" s="16">
        <v>139.18751464909599</v>
      </c>
      <c r="Q77" s="16">
        <v>144.546347565503</v>
      </c>
      <c r="R77" s="64">
        <v>196.25720594163201</v>
      </c>
      <c r="S77" s="61">
        <v>188.72242610896399</v>
      </c>
      <c r="T77" s="16">
        <v>227.680111652015</v>
      </c>
      <c r="U77" s="16">
        <v>279.06493488306199</v>
      </c>
      <c r="V77" s="64">
        <v>400.99075670584398</v>
      </c>
      <c r="W77" s="61">
        <v>166.73571878015099</v>
      </c>
      <c r="X77" s="16">
        <v>216.051632299152</v>
      </c>
      <c r="Y77" s="16">
        <v>194.778284781119</v>
      </c>
      <c r="Z77" s="64">
        <v>238.77106532383399</v>
      </c>
      <c r="AA77" s="61">
        <v>186.95474479676699</v>
      </c>
      <c r="AB77" s="16">
        <v>237.649815634726</v>
      </c>
      <c r="AC77" s="16">
        <v>228.317601074485</v>
      </c>
      <c r="AD77" s="64">
        <v>302.86352626860997</v>
      </c>
    </row>
    <row r="78" spans="14:30" x14ac:dyDescent="0.25">
      <c r="N78" s="25">
        <v>43190</v>
      </c>
      <c r="O78" s="61">
        <v>107.03510196902999</v>
      </c>
      <c r="P78" s="16">
        <v>139.73101356875199</v>
      </c>
      <c r="Q78" s="16">
        <v>144.608753322257</v>
      </c>
      <c r="R78" s="64">
        <v>200.405947641072</v>
      </c>
      <c r="S78" s="61">
        <v>188.447831610105</v>
      </c>
      <c r="T78" s="16">
        <v>236.57363402599</v>
      </c>
      <c r="U78" s="16">
        <v>273.11735301751702</v>
      </c>
      <c r="V78" s="64">
        <v>400.61193363430698</v>
      </c>
      <c r="W78" s="61">
        <v>171.533549293334</v>
      </c>
      <c r="X78" s="16">
        <v>218.63138921653601</v>
      </c>
      <c r="Y78" s="16">
        <v>197.313201943103</v>
      </c>
      <c r="Z78" s="64">
        <v>248.866448423245</v>
      </c>
      <c r="AA78" s="61">
        <v>194.03308893183001</v>
      </c>
      <c r="AB78" s="16">
        <v>241.16423274583099</v>
      </c>
      <c r="AC78" s="16">
        <v>228.99628094878901</v>
      </c>
      <c r="AD78" s="64">
        <v>313.18577649587399</v>
      </c>
    </row>
    <row r="79" spans="14:30" x14ac:dyDescent="0.25">
      <c r="N79" s="25">
        <v>43281</v>
      </c>
      <c r="O79" s="61">
        <v>111.195845012653</v>
      </c>
      <c r="P79" s="16">
        <v>141.070563968074</v>
      </c>
      <c r="Q79" s="16">
        <v>143.61021740340399</v>
      </c>
      <c r="R79" s="64">
        <v>206.67590622604601</v>
      </c>
      <c r="S79" s="61">
        <v>188.53114267346001</v>
      </c>
      <c r="T79" s="16">
        <v>245.72767263507001</v>
      </c>
      <c r="U79" s="16">
        <v>262.74961370654802</v>
      </c>
      <c r="V79" s="64">
        <v>403.95626936302</v>
      </c>
      <c r="W79" s="61">
        <v>174.98920881365399</v>
      </c>
      <c r="X79" s="16">
        <v>223.792380350108</v>
      </c>
      <c r="Y79" s="16">
        <v>202.49143411006801</v>
      </c>
      <c r="Z79" s="64">
        <v>259.45217904867798</v>
      </c>
      <c r="AA79" s="61">
        <v>201.15463541252601</v>
      </c>
      <c r="AB79" s="16">
        <v>249.46663582852199</v>
      </c>
      <c r="AC79" s="16">
        <v>230.455877612107</v>
      </c>
      <c r="AD79" s="64">
        <v>330.73314416281602</v>
      </c>
    </row>
    <row r="80" spans="14:30" x14ac:dyDescent="0.25">
      <c r="N80" s="25">
        <v>43373</v>
      </c>
      <c r="O80" s="61">
        <v>113.190699866727</v>
      </c>
      <c r="P80" s="16">
        <v>144.35875526229</v>
      </c>
      <c r="Q80" s="16">
        <v>146.30058397782099</v>
      </c>
      <c r="R80" s="64">
        <v>210.89877273024501</v>
      </c>
      <c r="S80" s="61">
        <v>194.46540838520301</v>
      </c>
      <c r="T80" s="16">
        <v>255.815682559767</v>
      </c>
      <c r="U80" s="16">
        <v>266.07012914703603</v>
      </c>
      <c r="V80" s="64">
        <v>403.64719230128998</v>
      </c>
      <c r="W80" s="61">
        <v>178.56387693071801</v>
      </c>
      <c r="X80" s="16">
        <v>229.45732714996299</v>
      </c>
      <c r="Y80" s="16">
        <v>203.682151456681</v>
      </c>
      <c r="Z80" s="64">
        <v>264.12284588280897</v>
      </c>
      <c r="AA80" s="61">
        <v>199.93398536073599</v>
      </c>
      <c r="AB80" s="16">
        <v>255.786253567952</v>
      </c>
      <c r="AC80" s="16">
        <v>228.81201626475601</v>
      </c>
      <c r="AD80" s="64">
        <v>334.35313956520503</v>
      </c>
    </row>
    <row r="81" spans="14:30" x14ac:dyDescent="0.25">
      <c r="N81" s="25">
        <v>43465</v>
      </c>
      <c r="O81" s="61">
        <v>112.49393029242999</v>
      </c>
      <c r="P81" s="16">
        <v>147.84091518833901</v>
      </c>
      <c r="Q81" s="16">
        <v>149.57475332057899</v>
      </c>
      <c r="R81" s="64">
        <v>211.79488244033999</v>
      </c>
      <c r="S81" s="61">
        <v>198.165257826296</v>
      </c>
      <c r="T81" s="16">
        <v>264.39080767967801</v>
      </c>
      <c r="U81" s="16">
        <v>278.59966676641</v>
      </c>
      <c r="V81" s="64">
        <v>404.41630905967497</v>
      </c>
      <c r="W81" s="61">
        <v>182.73386936051199</v>
      </c>
      <c r="X81" s="16">
        <v>234.28795658509401</v>
      </c>
      <c r="Y81" s="16">
        <v>200.88324467772301</v>
      </c>
      <c r="Z81" s="64">
        <v>268.20457662483898</v>
      </c>
      <c r="AA81" s="61">
        <v>197.791083021161</v>
      </c>
      <c r="AB81" s="16">
        <v>259.27513776039802</v>
      </c>
      <c r="AC81" s="16">
        <v>227.706808251198</v>
      </c>
      <c r="AD81" s="64">
        <v>330.11214328328498</v>
      </c>
    </row>
    <row r="82" spans="14:30" x14ac:dyDescent="0.25">
      <c r="N82" s="25">
        <v>43555</v>
      </c>
      <c r="O82" s="61">
        <v>114.304698102112</v>
      </c>
      <c r="P82" s="16">
        <v>149.71293272307199</v>
      </c>
      <c r="Q82" s="16">
        <v>148.38520251917001</v>
      </c>
      <c r="R82" s="64">
        <v>211.80512154129499</v>
      </c>
      <c r="S82" s="61">
        <v>194.00844002008901</v>
      </c>
      <c r="T82" s="16">
        <v>267.42642673301202</v>
      </c>
      <c r="U82" s="16">
        <v>280.518364841601</v>
      </c>
      <c r="V82" s="64">
        <v>416.42722187089498</v>
      </c>
      <c r="W82" s="61">
        <v>185.57942220727</v>
      </c>
      <c r="X82" s="16">
        <v>238.01142543919499</v>
      </c>
      <c r="Y82" s="16">
        <v>198.32527378524</v>
      </c>
      <c r="Z82" s="64">
        <v>274.75484261269099</v>
      </c>
      <c r="AA82" s="61">
        <v>200.84539106945201</v>
      </c>
      <c r="AB82" s="16">
        <v>264.61722688565902</v>
      </c>
      <c r="AC82" s="16">
        <v>233.144076887127</v>
      </c>
      <c r="AD82" s="64">
        <v>336.94069387606697</v>
      </c>
    </row>
    <row r="83" spans="14:30" x14ac:dyDescent="0.25">
      <c r="N83" s="25">
        <v>43646</v>
      </c>
      <c r="O83" s="61">
        <v>116.748553135915</v>
      </c>
      <c r="P83" s="16">
        <v>151.52732844344399</v>
      </c>
      <c r="Q83" s="16">
        <v>146.97528656355999</v>
      </c>
      <c r="R83" s="64">
        <v>215.08229552374499</v>
      </c>
      <c r="S83" s="61">
        <v>191.86796144866599</v>
      </c>
      <c r="T83" s="16">
        <v>269.37173903826198</v>
      </c>
      <c r="U83" s="16">
        <v>277.241023984099</v>
      </c>
      <c r="V83" s="64">
        <v>426.84756552301798</v>
      </c>
      <c r="W83" s="61">
        <v>185.47877134538001</v>
      </c>
      <c r="X83" s="16">
        <v>241.70903493693001</v>
      </c>
      <c r="Y83" s="16">
        <v>198.14120082976399</v>
      </c>
      <c r="Z83" s="64">
        <v>283.30635334544399</v>
      </c>
      <c r="AA83" s="61">
        <v>206.838520125385</v>
      </c>
      <c r="AB83" s="16">
        <v>270.04577878416501</v>
      </c>
      <c r="AC83" s="16">
        <v>239.45975074223099</v>
      </c>
      <c r="AD83" s="64">
        <v>350.87718710496898</v>
      </c>
    </row>
    <row r="84" spans="14:30" x14ac:dyDescent="0.25">
      <c r="N84" s="25">
        <v>43738</v>
      </c>
      <c r="O84" s="61">
        <v>116.586695339472</v>
      </c>
      <c r="P84" s="16">
        <v>154.87070732848099</v>
      </c>
      <c r="Q84" s="16">
        <v>146.17616136823699</v>
      </c>
      <c r="R84" s="64">
        <v>220.104125022912</v>
      </c>
      <c r="S84" s="61">
        <v>196.769854797878</v>
      </c>
      <c r="T84" s="16">
        <v>271.420195996252</v>
      </c>
      <c r="U84" s="16">
        <v>274.77723394844401</v>
      </c>
      <c r="V84" s="64">
        <v>419.68400631523701</v>
      </c>
      <c r="W84" s="61">
        <v>185.354350854985</v>
      </c>
      <c r="X84" s="16">
        <v>248.44671280506</v>
      </c>
      <c r="Y84" s="16">
        <v>201.611895624482</v>
      </c>
      <c r="Z84" s="64">
        <v>293.75002606855401</v>
      </c>
      <c r="AA84" s="61">
        <v>210.62571507887699</v>
      </c>
      <c r="AB84" s="16">
        <v>272.88757931768203</v>
      </c>
      <c r="AC84" s="16">
        <v>242.46367245351999</v>
      </c>
      <c r="AD84" s="64">
        <v>364.32883613750698</v>
      </c>
    </row>
    <row r="85" spans="14:30" x14ac:dyDescent="0.25">
      <c r="N85" s="25">
        <v>43830</v>
      </c>
      <c r="O85" s="61">
        <v>115.63032566795501</v>
      </c>
      <c r="P85" s="16">
        <v>158.32631666418001</v>
      </c>
      <c r="Q85" s="16">
        <v>145.92529103227901</v>
      </c>
      <c r="R85" s="64">
        <v>223.303687437853</v>
      </c>
      <c r="S85" s="61">
        <v>203.22575974266101</v>
      </c>
      <c r="T85" s="16">
        <v>277.90072873200199</v>
      </c>
      <c r="U85" s="16">
        <v>272.93762640943601</v>
      </c>
      <c r="V85" s="64">
        <v>415.20188422509</v>
      </c>
      <c r="W85" s="61">
        <v>187.504852154715</v>
      </c>
      <c r="X85" s="16">
        <v>257.59243275963502</v>
      </c>
      <c r="Y85" s="16">
        <v>205.28272637748501</v>
      </c>
      <c r="Z85" s="64">
        <v>299.69955124647998</v>
      </c>
      <c r="AA85" s="61">
        <v>209.32196486031501</v>
      </c>
      <c r="AB85" s="16">
        <v>273.386220457371</v>
      </c>
      <c r="AC85" s="16">
        <v>243.548083873389</v>
      </c>
      <c r="AD85" s="64">
        <v>370.64268118143599</v>
      </c>
    </row>
    <row r="86" spans="14:30" x14ac:dyDescent="0.25">
      <c r="N86" s="25">
        <v>43921</v>
      </c>
      <c r="O86" s="61">
        <v>115.368467663123</v>
      </c>
      <c r="P86" s="16">
        <v>160.61452053320201</v>
      </c>
      <c r="Q86" s="16">
        <v>145.46351962614301</v>
      </c>
      <c r="R86" s="64">
        <v>224.33521283835299</v>
      </c>
      <c r="S86" s="61">
        <v>206.67072761644701</v>
      </c>
      <c r="T86" s="16">
        <v>295.14482932406997</v>
      </c>
      <c r="U86" s="16">
        <v>272.43856991105997</v>
      </c>
      <c r="V86" s="64">
        <v>434.15649885606501</v>
      </c>
      <c r="W86" s="61">
        <v>190.05433385640401</v>
      </c>
      <c r="X86" s="16">
        <v>263.47863527622098</v>
      </c>
      <c r="Y86" s="16">
        <v>206.99127740957499</v>
      </c>
      <c r="Z86" s="64">
        <v>298.37370298045801</v>
      </c>
      <c r="AA86" s="61">
        <v>207.08667521649701</v>
      </c>
      <c r="AB86" s="16">
        <v>275.020957489544</v>
      </c>
      <c r="AC86" s="16">
        <v>240.152233825683</v>
      </c>
      <c r="AD86" s="64">
        <v>373.80678761507102</v>
      </c>
    </row>
    <row r="87" spans="14:30" x14ac:dyDescent="0.25">
      <c r="N87" s="25">
        <v>44012</v>
      </c>
      <c r="O87" s="61">
        <v>112.515990622893</v>
      </c>
      <c r="P87" s="16">
        <v>163.43179085364201</v>
      </c>
      <c r="Q87" s="16">
        <v>144.17457451040201</v>
      </c>
      <c r="R87" s="64">
        <v>223.24321849571101</v>
      </c>
      <c r="S87" s="61">
        <v>208.17184779831601</v>
      </c>
      <c r="T87" s="16">
        <v>309.73324029700501</v>
      </c>
      <c r="U87" s="16">
        <v>275.12319353989801</v>
      </c>
      <c r="V87" s="64">
        <v>442.99232815388501</v>
      </c>
      <c r="W87" s="61">
        <v>192.06152132806</v>
      </c>
      <c r="X87" s="16">
        <v>263.24169110450498</v>
      </c>
      <c r="Y87" s="16">
        <v>205.414759888215</v>
      </c>
      <c r="Z87" s="64">
        <v>298.93193587036598</v>
      </c>
      <c r="AA87" s="61">
        <v>207.085747990633</v>
      </c>
      <c r="AB87" s="16">
        <v>282.09295000674302</v>
      </c>
      <c r="AC87" s="16">
        <v>233.65219185747401</v>
      </c>
      <c r="AD87" s="64">
        <v>378.41707454919202</v>
      </c>
    </row>
    <row r="88" spans="14:30" x14ac:dyDescent="0.25">
      <c r="N88" s="25">
        <v>44104</v>
      </c>
      <c r="O88" s="61">
        <v>114.13857597625299</v>
      </c>
      <c r="P88" s="16">
        <v>165.52197802162101</v>
      </c>
      <c r="Q88" s="16">
        <v>147.99139996432999</v>
      </c>
      <c r="R88" s="64">
        <v>229.71967452089001</v>
      </c>
      <c r="S88" s="61">
        <v>206.91665094927399</v>
      </c>
      <c r="T88" s="16">
        <v>314.38367133321202</v>
      </c>
      <c r="U88" s="16">
        <v>279.340768838587</v>
      </c>
      <c r="V88" s="64">
        <v>437.597586220761</v>
      </c>
      <c r="W88" s="61">
        <v>197.584383463937</v>
      </c>
      <c r="X88" s="16">
        <v>271.96168195520301</v>
      </c>
      <c r="Y88" s="16">
        <v>205.33889824219</v>
      </c>
      <c r="Z88" s="64">
        <v>314.17354176628601</v>
      </c>
      <c r="AA88" s="61">
        <v>213.550228221748</v>
      </c>
      <c r="AB88" s="16">
        <v>292.32547542292502</v>
      </c>
      <c r="AC88" s="16">
        <v>238.84318687501499</v>
      </c>
      <c r="AD88" s="64">
        <v>390.85317767330901</v>
      </c>
    </row>
    <row r="89" spans="14:30" x14ac:dyDescent="0.25">
      <c r="N89" s="25">
        <v>44196</v>
      </c>
      <c r="O89" s="61">
        <v>120.437599885984</v>
      </c>
      <c r="P89" s="16">
        <v>168.37406117796399</v>
      </c>
      <c r="Q89" s="16">
        <v>153.303743501768</v>
      </c>
      <c r="R89" s="64">
        <v>243.29373651190301</v>
      </c>
      <c r="S89" s="61">
        <v>204.42107295609401</v>
      </c>
      <c r="T89" s="16">
        <v>320.292543175113</v>
      </c>
      <c r="U89" s="16">
        <v>284.839823807713</v>
      </c>
      <c r="V89" s="64">
        <v>441.69768433561802</v>
      </c>
      <c r="W89" s="61">
        <v>203.80000555692001</v>
      </c>
      <c r="X89" s="16">
        <v>289.13951315894502</v>
      </c>
      <c r="Y89" s="16">
        <v>212.075436067585</v>
      </c>
      <c r="Z89" s="64">
        <v>332.87456666893598</v>
      </c>
      <c r="AA89" s="61">
        <v>218.78805413927299</v>
      </c>
      <c r="AB89" s="16">
        <v>300.37911519875303</v>
      </c>
      <c r="AC89" s="16">
        <v>250.491497124798</v>
      </c>
      <c r="AD89" s="64">
        <v>405.52586796032699</v>
      </c>
    </row>
    <row r="90" spans="14:30" x14ac:dyDescent="0.25">
      <c r="N90" s="25">
        <v>44286</v>
      </c>
      <c r="O90" s="61">
        <v>123.02412008341599</v>
      </c>
      <c r="P90" s="16">
        <v>176.234322209689</v>
      </c>
      <c r="Q90" s="16">
        <v>156.092888428208</v>
      </c>
      <c r="R90" s="64">
        <v>257.52639369524002</v>
      </c>
      <c r="S90" s="61">
        <v>205.656830541934</v>
      </c>
      <c r="T90" s="16">
        <v>326.91582750298397</v>
      </c>
      <c r="U90" s="16">
        <v>293.59923420826198</v>
      </c>
      <c r="V90" s="64">
        <v>455.926827870941</v>
      </c>
      <c r="W90" s="61">
        <v>208.071550186857</v>
      </c>
      <c r="X90" s="16">
        <v>301.66795342246002</v>
      </c>
      <c r="Y90" s="16">
        <v>223.935589955929</v>
      </c>
      <c r="Z90" s="64">
        <v>347.58818042089098</v>
      </c>
      <c r="AA90" s="61">
        <v>217.76097312159601</v>
      </c>
      <c r="AB90" s="16">
        <v>312.38510202725899</v>
      </c>
      <c r="AC90" s="16">
        <v>256.77157260937201</v>
      </c>
      <c r="AD90" s="64">
        <v>420.31307760694801</v>
      </c>
    </row>
    <row r="91" spans="14:30" x14ac:dyDescent="0.25">
      <c r="N91" s="25">
        <v>44377</v>
      </c>
      <c r="O91" s="61">
        <v>125.134874892509</v>
      </c>
      <c r="P91" s="16">
        <v>186.953272169781</v>
      </c>
      <c r="Q91" s="16">
        <v>163.71013581531301</v>
      </c>
      <c r="R91" s="64">
        <v>272.47141714130998</v>
      </c>
      <c r="S91" s="61">
        <v>214.84710562145</v>
      </c>
      <c r="T91" s="16">
        <v>333.614731258098</v>
      </c>
      <c r="U91" s="16">
        <v>304.38909687073402</v>
      </c>
      <c r="V91" s="64">
        <v>485.63255998685599</v>
      </c>
      <c r="W91" s="61">
        <v>216.54854567609499</v>
      </c>
      <c r="X91" s="16">
        <v>317.28825720525299</v>
      </c>
      <c r="Y91" s="16">
        <v>236.092679701262</v>
      </c>
      <c r="Z91" s="64">
        <v>368.18908958884401</v>
      </c>
      <c r="AA91" s="61">
        <v>220.98304196324</v>
      </c>
      <c r="AB91" s="16">
        <v>333.52571847288101</v>
      </c>
      <c r="AC91" s="16">
        <v>265.83017329505799</v>
      </c>
      <c r="AD91" s="64">
        <v>447.664563754955</v>
      </c>
    </row>
    <row r="92" spans="14:30" x14ac:dyDescent="0.25">
      <c r="N92" s="25">
        <v>44469</v>
      </c>
      <c r="O92" s="61">
        <v>128.804020155861</v>
      </c>
      <c r="P92" s="16">
        <v>194.21727397263501</v>
      </c>
      <c r="Q92" s="16">
        <v>171.86892827575301</v>
      </c>
      <c r="R92" s="64">
        <v>281.46369996750701</v>
      </c>
      <c r="S92" s="61">
        <v>223.90160863483899</v>
      </c>
      <c r="T92" s="16">
        <v>348.082099373424</v>
      </c>
      <c r="U92" s="16">
        <v>313.74590328714402</v>
      </c>
      <c r="V92" s="64">
        <v>507.34320539868497</v>
      </c>
      <c r="W92" s="61">
        <v>224.72442474171001</v>
      </c>
      <c r="X92" s="16">
        <v>335.571183335846</v>
      </c>
      <c r="Y92" s="16">
        <v>243.26340467785701</v>
      </c>
      <c r="Z92" s="64">
        <v>389.71245803510101</v>
      </c>
      <c r="AA92" s="61">
        <v>234.69138647985</v>
      </c>
      <c r="AB92" s="16">
        <v>351.78109925292199</v>
      </c>
      <c r="AC92" s="16">
        <v>279.54650403295898</v>
      </c>
      <c r="AD92" s="64">
        <v>474.41991186715597</v>
      </c>
    </row>
    <row r="93" spans="14:30" x14ac:dyDescent="0.25">
      <c r="N93" s="25">
        <v>44561</v>
      </c>
      <c r="O93" s="61">
        <v>132.09290164535199</v>
      </c>
      <c r="P93" s="16">
        <v>197.911775691012</v>
      </c>
      <c r="Q93" s="16">
        <v>175.18422178876301</v>
      </c>
      <c r="R93" s="64">
        <v>285.58243158087498</v>
      </c>
      <c r="S93" s="61">
        <v>223.81700832075799</v>
      </c>
      <c r="T93" s="16">
        <v>366.521085266966</v>
      </c>
      <c r="U93" s="16">
        <v>317.37431435129901</v>
      </c>
      <c r="V93" s="64">
        <v>502.95176944953198</v>
      </c>
      <c r="W93" s="61">
        <v>228.60883109808401</v>
      </c>
      <c r="X93" s="16">
        <v>349.82266125142502</v>
      </c>
      <c r="Y93" s="16">
        <v>248.346084582869</v>
      </c>
      <c r="Z93" s="64">
        <v>405.27461135555302</v>
      </c>
      <c r="AA93" s="61">
        <v>245.64628610462699</v>
      </c>
      <c r="AB93" s="16">
        <v>362.86412553161801</v>
      </c>
      <c r="AC93" s="16">
        <v>285.82097796048402</v>
      </c>
      <c r="AD93" s="64">
        <v>489.79456667302202</v>
      </c>
    </row>
    <row r="94" spans="14:30" x14ac:dyDescent="0.25">
      <c r="N94" s="25">
        <v>44651</v>
      </c>
      <c r="O94" s="61">
        <v>135.349277454918</v>
      </c>
      <c r="P94" s="16">
        <v>206.61506398464101</v>
      </c>
      <c r="Q94" s="16">
        <v>178.81340109690399</v>
      </c>
      <c r="R94" s="64">
        <v>297.12365949158999</v>
      </c>
      <c r="S94" s="61">
        <v>223.61909644455699</v>
      </c>
      <c r="T94" s="16">
        <v>390.36594170919801</v>
      </c>
      <c r="U94" s="16">
        <v>324.985102889144</v>
      </c>
      <c r="V94" s="64">
        <v>504.82445230408399</v>
      </c>
      <c r="W94" s="61">
        <v>236.71197646557101</v>
      </c>
      <c r="X94" s="16">
        <v>373.87616177202898</v>
      </c>
      <c r="Y94" s="16">
        <v>256.13987144232198</v>
      </c>
      <c r="Z94" s="64">
        <v>428.39966897950598</v>
      </c>
      <c r="AA94" s="61">
        <v>251.174695472005</v>
      </c>
      <c r="AB94" s="16">
        <v>382.89071372424303</v>
      </c>
      <c r="AC94" s="16">
        <v>286.767239200397</v>
      </c>
      <c r="AD94" s="64">
        <v>516.54730128769904</v>
      </c>
    </row>
    <row r="95" spans="14:30" x14ac:dyDescent="0.25">
      <c r="N95" s="25">
        <v>44742</v>
      </c>
      <c r="O95" s="61">
        <v>138.82768764033199</v>
      </c>
      <c r="P95" s="16">
        <v>223.30406846976899</v>
      </c>
      <c r="Q95" s="16">
        <v>181.02036686807699</v>
      </c>
      <c r="R95" s="64">
        <v>315.89362774539399</v>
      </c>
      <c r="S95" s="61">
        <v>234.82142813149699</v>
      </c>
      <c r="T95" s="16">
        <v>414.86263807439298</v>
      </c>
      <c r="U95" s="16">
        <v>344.30252321200197</v>
      </c>
      <c r="V95" s="64">
        <v>528.59294183159705</v>
      </c>
      <c r="W95" s="61">
        <v>248.738417425855</v>
      </c>
      <c r="X95" s="16">
        <v>407.08828232632601</v>
      </c>
      <c r="Y95" s="16">
        <v>262.00467660655801</v>
      </c>
      <c r="Z95" s="64">
        <v>462.08374780281298</v>
      </c>
      <c r="AA95" s="61">
        <v>260.23124913151298</v>
      </c>
      <c r="AB95" s="16">
        <v>409.19630825713</v>
      </c>
      <c r="AC95" s="16">
        <v>295.99853616786203</v>
      </c>
      <c r="AD95" s="64">
        <v>542.99407750403498</v>
      </c>
    </row>
    <row r="96" spans="14:30" x14ac:dyDescent="0.25">
      <c r="N96" s="25">
        <v>44834</v>
      </c>
      <c r="O96" s="61">
        <v>132.87022307682</v>
      </c>
      <c r="P96" s="16">
        <v>229.80233706424701</v>
      </c>
      <c r="Q96" s="16">
        <v>177.58533343641599</v>
      </c>
      <c r="R96" s="64">
        <v>310.57362861395001</v>
      </c>
      <c r="S96" s="61">
        <v>247.65115083261301</v>
      </c>
      <c r="T96" s="16">
        <v>421.28449361622802</v>
      </c>
      <c r="U96" s="16">
        <v>346.45102807458301</v>
      </c>
      <c r="V96" s="64">
        <v>531.23587862239106</v>
      </c>
      <c r="W96" s="61">
        <v>248.09753920481899</v>
      </c>
      <c r="X96" s="16">
        <v>409.262167895255</v>
      </c>
      <c r="Y96" s="16">
        <v>262.83784433220001</v>
      </c>
      <c r="Z96" s="64">
        <v>458.47476149046503</v>
      </c>
      <c r="AA96" s="61">
        <v>255.408800132701</v>
      </c>
      <c r="AB96" s="16">
        <v>414.80364485245701</v>
      </c>
      <c r="AC96" s="16">
        <v>304.02655023022999</v>
      </c>
      <c r="AD96" s="64">
        <v>512.52992548012799</v>
      </c>
    </row>
    <row r="97" spans="14:30" x14ac:dyDescent="0.25">
      <c r="N97" s="25">
        <v>44926</v>
      </c>
      <c r="O97" s="61">
        <v>125.664534077911</v>
      </c>
      <c r="P97" s="16">
        <v>223.86341850495401</v>
      </c>
      <c r="Q97" s="16">
        <v>174.79340276695001</v>
      </c>
      <c r="R97" s="64">
        <v>291.99478830476801</v>
      </c>
      <c r="S97" s="61">
        <v>244.324083090004</v>
      </c>
      <c r="T97" s="16">
        <v>422.86902975164401</v>
      </c>
      <c r="U97" s="16">
        <v>334.94532865100098</v>
      </c>
      <c r="V97" s="64">
        <v>507.97528383389101</v>
      </c>
      <c r="W97" s="61">
        <v>241.89784304370201</v>
      </c>
      <c r="X97" s="16">
        <v>403.17797788433899</v>
      </c>
      <c r="Y97" s="16">
        <v>265.59253698913801</v>
      </c>
      <c r="Z97" s="64">
        <v>436.834936757241</v>
      </c>
      <c r="AA97" s="61">
        <v>243.811814118049</v>
      </c>
      <c r="AB97" s="16">
        <v>409.46681454938999</v>
      </c>
      <c r="AC97" s="16">
        <v>303.02053919612098</v>
      </c>
      <c r="AD97" s="64">
        <v>478.33045458855401</v>
      </c>
    </row>
    <row r="98" spans="14:30" x14ac:dyDescent="0.25">
      <c r="N98" s="25">
        <v>45016</v>
      </c>
      <c r="O98" s="61">
        <v>128.806374086901</v>
      </c>
      <c r="P98" s="16">
        <v>223.48761999911201</v>
      </c>
      <c r="Q98" s="16">
        <v>177.280441934962</v>
      </c>
      <c r="R98" s="64">
        <v>288.95071384735002</v>
      </c>
      <c r="S98" s="61">
        <v>226.41402750749199</v>
      </c>
      <c r="T98" s="16">
        <v>428.82722011192499</v>
      </c>
      <c r="U98" s="16">
        <v>335.52592644795601</v>
      </c>
      <c r="V98" s="64">
        <v>495.44929172793002</v>
      </c>
      <c r="W98" s="61">
        <v>243.01454401575401</v>
      </c>
      <c r="X98" s="16">
        <v>424.20335130327101</v>
      </c>
      <c r="Y98" s="16">
        <v>272.14831386914301</v>
      </c>
      <c r="Z98" s="64">
        <v>431.76771447628698</v>
      </c>
      <c r="AA98" s="61">
        <v>242.96839632627999</v>
      </c>
      <c r="AB98" s="16">
        <v>413.89036190367398</v>
      </c>
      <c r="AC98" s="16">
        <v>298.55085675415103</v>
      </c>
      <c r="AD98" s="64">
        <v>477.39369344825201</v>
      </c>
    </row>
    <row r="99" spans="14:30" x14ac:dyDescent="0.25">
      <c r="N99" s="25">
        <v>45107</v>
      </c>
      <c r="O99" s="61">
        <v>134.64991599599901</v>
      </c>
      <c r="P99" s="16">
        <v>230.064352697288</v>
      </c>
      <c r="Q99" s="16">
        <v>186.526187039473</v>
      </c>
      <c r="R99" s="64">
        <v>291.81390292347902</v>
      </c>
      <c r="S99" s="61">
        <v>220.30484787110601</v>
      </c>
      <c r="T99" s="16">
        <v>438.353726586363</v>
      </c>
      <c r="U99" s="16">
        <v>343.16460772569701</v>
      </c>
      <c r="V99" s="64">
        <v>509.05293272672799</v>
      </c>
      <c r="W99" s="61">
        <v>246.08543471239301</v>
      </c>
      <c r="X99" s="16">
        <v>449.63338105462702</v>
      </c>
      <c r="Y99" s="16">
        <v>278.509749962743</v>
      </c>
      <c r="Z99" s="64">
        <v>430.27020494611003</v>
      </c>
      <c r="AA99" s="61">
        <v>249.48158954456201</v>
      </c>
      <c r="AB99" s="16">
        <v>422.46318025924899</v>
      </c>
      <c r="AC99" s="16">
        <v>297.90769166526297</v>
      </c>
      <c r="AD99" s="64">
        <v>477.61301372099598</v>
      </c>
    </row>
    <row r="100" spans="14:30" x14ac:dyDescent="0.25">
      <c r="N100" s="25">
        <v>45199</v>
      </c>
      <c r="O100" s="61">
        <v>131.294051505574</v>
      </c>
      <c r="P100" s="16">
        <v>240.09067036514301</v>
      </c>
      <c r="Q100" s="16">
        <v>191.56890277098501</v>
      </c>
      <c r="R100" s="64">
        <v>288.16712553512099</v>
      </c>
      <c r="S100" s="61">
        <v>226.07565448725501</v>
      </c>
      <c r="T100" s="16">
        <v>439.89364881307603</v>
      </c>
      <c r="U100" s="16">
        <v>346.46836483072298</v>
      </c>
      <c r="V100" s="64">
        <v>528.48883216663</v>
      </c>
      <c r="W100" s="61">
        <v>243.183777437701</v>
      </c>
      <c r="X100" s="16">
        <v>457.49336939343402</v>
      </c>
      <c r="Y100" s="16">
        <v>279.64299484716798</v>
      </c>
      <c r="Z100" s="64">
        <v>429.64577221780797</v>
      </c>
      <c r="AA100" s="61">
        <v>247.26944742221801</v>
      </c>
      <c r="AB100" s="16">
        <v>427.15739824893501</v>
      </c>
      <c r="AC100" s="16">
        <v>303.401039534316</v>
      </c>
      <c r="AD100" s="64">
        <v>466.35484022489197</v>
      </c>
    </row>
    <row r="101" spans="14:30" x14ac:dyDescent="0.25">
      <c r="N101" s="25">
        <v>45291</v>
      </c>
      <c r="O101" s="61">
        <v>124.282399279383</v>
      </c>
      <c r="P101" s="16">
        <v>249.56612052048101</v>
      </c>
      <c r="Q101" s="16">
        <v>187.15382947576501</v>
      </c>
      <c r="R101" s="64">
        <v>286.29103544873402</v>
      </c>
      <c r="S101" s="61">
        <v>223.91559832048699</v>
      </c>
      <c r="T101" s="16">
        <v>429.28434181431697</v>
      </c>
      <c r="U101" s="16">
        <v>341.821560673166</v>
      </c>
      <c r="V101" s="64">
        <v>529.53846338947005</v>
      </c>
      <c r="W101" s="61">
        <v>238.42275266589101</v>
      </c>
      <c r="X101" s="16">
        <v>456.39306627195299</v>
      </c>
      <c r="Y101" s="16">
        <v>279.76775720909302</v>
      </c>
      <c r="Z101" s="64">
        <v>426.45178942202199</v>
      </c>
      <c r="AA101" s="61">
        <v>238.71022035859701</v>
      </c>
      <c r="AB101" s="16">
        <v>424.83526603068702</v>
      </c>
      <c r="AC101" s="16">
        <v>307.65531098412799</v>
      </c>
      <c r="AD101" s="64">
        <v>449.29915384846299</v>
      </c>
    </row>
    <row r="102" spans="14:30" x14ac:dyDescent="0.25">
      <c r="N102" s="25">
        <v>45382</v>
      </c>
      <c r="O102" s="61">
        <v>125.477190786275</v>
      </c>
      <c r="P102" s="16">
        <v>254.25142701047699</v>
      </c>
      <c r="Q102" s="16">
        <v>184.89427989006001</v>
      </c>
      <c r="R102" s="64">
        <v>297.83097226643702</v>
      </c>
      <c r="S102" s="61">
        <v>223.83295528161401</v>
      </c>
      <c r="T102" s="16">
        <v>420.71167059638299</v>
      </c>
      <c r="U102" s="16">
        <v>339.167795154136</v>
      </c>
      <c r="V102" s="64">
        <v>532.40778195921303</v>
      </c>
      <c r="W102" s="61">
        <v>239.243752013917</v>
      </c>
      <c r="X102" s="16">
        <v>460.85171213715199</v>
      </c>
      <c r="Y102" s="16">
        <v>283.15331238018001</v>
      </c>
      <c r="Z102" s="64">
        <v>420.91970688001101</v>
      </c>
      <c r="AA102" s="61">
        <v>235.25512071166</v>
      </c>
      <c r="AB102" s="16">
        <v>416.17852370461497</v>
      </c>
      <c r="AC102" s="16">
        <v>308.55159547449699</v>
      </c>
      <c r="AD102" s="64">
        <v>433.12385795755898</v>
      </c>
    </row>
    <row r="103" spans="14:30" x14ac:dyDescent="0.25">
      <c r="N103" s="25">
        <v>45473</v>
      </c>
      <c r="O103" s="61">
        <v>130.434904535605</v>
      </c>
      <c r="P103" s="16">
        <v>248.78301766500601</v>
      </c>
      <c r="Q103" s="16">
        <v>182.80325359475401</v>
      </c>
      <c r="R103" s="64">
        <v>304.04111108403401</v>
      </c>
      <c r="S103" s="61">
        <v>222.77858916700399</v>
      </c>
      <c r="T103" s="16">
        <v>434.82334140156098</v>
      </c>
      <c r="U103" s="16">
        <v>342.32255402668397</v>
      </c>
      <c r="V103" s="64">
        <v>530.42774683754806</v>
      </c>
      <c r="W103" s="61">
        <v>240.128649951037</v>
      </c>
      <c r="X103" s="16">
        <v>471.90718621940101</v>
      </c>
      <c r="Y103" s="16">
        <v>284.043094067955</v>
      </c>
      <c r="Z103" s="64">
        <v>416.72799898921699</v>
      </c>
      <c r="AA103" s="61">
        <v>232.38978034974599</v>
      </c>
      <c r="AB103" s="16">
        <v>411.24745442222502</v>
      </c>
      <c r="AC103" s="16">
        <v>307.45941264204902</v>
      </c>
      <c r="AD103" s="64">
        <v>418.94126497495199</v>
      </c>
    </row>
    <row r="104" spans="14:30" x14ac:dyDescent="0.25">
      <c r="N104" s="25">
        <v>45565</v>
      </c>
      <c r="O104" s="61">
        <v>129.54966397231701</v>
      </c>
      <c r="P104" s="16">
        <v>244.14444152315099</v>
      </c>
      <c r="Q104" s="16">
        <v>178.542617207467</v>
      </c>
      <c r="R104" s="64">
        <v>298.44009120782499</v>
      </c>
      <c r="S104" s="61">
        <v>218.53622671490299</v>
      </c>
      <c r="T104" s="16">
        <v>443.21556383583601</v>
      </c>
      <c r="U104" s="16">
        <v>342.20853457037202</v>
      </c>
      <c r="V104" s="64">
        <v>519.57964693742497</v>
      </c>
      <c r="W104" s="61">
        <v>240.852464122871</v>
      </c>
      <c r="X104" s="16">
        <v>480.87357546539698</v>
      </c>
      <c r="Y104" s="16">
        <v>284.70050454782398</v>
      </c>
      <c r="Z104" s="64">
        <v>411.17812084887998</v>
      </c>
      <c r="AA104" s="61">
        <v>234.838630225213</v>
      </c>
      <c r="AB104" s="16">
        <v>419.36686044112798</v>
      </c>
      <c r="AC104" s="16">
        <v>302.995800710764</v>
      </c>
      <c r="AD104" s="64">
        <v>413.16218323719602</v>
      </c>
    </row>
    <row r="105" spans="14:30" ht="30" x14ac:dyDescent="0.25">
      <c r="N105" s="178" t="s">
        <v>0</v>
      </c>
      <c r="O105" s="169" t="s">
        <v>21</v>
      </c>
      <c r="P105" s="170" t="s">
        <v>22</v>
      </c>
      <c r="Q105" s="170" t="s">
        <v>23</v>
      </c>
      <c r="R105" s="171" t="s">
        <v>24</v>
      </c>
      <c r="S105" s="169" t="s">
        <v>25</v>
      </c>
      <c r="T105" s="170" t="s">
        <v>26</v>
      </c>
      <c r="U105" s="170" t="s">
        <v>27</v>
      </c>
      <c r="V105" s="171" t="s">
        <v>28</v>
      </c>
      <c r="W105" s="169" t="s">
        <v>29</v>
      </c>
      <c r="X105" s="170" t="s">
        <v>30</v>
      </c>
      <c r="Y105" s="170" t="s">
        <v>31</v>
      </c>
      <c r="Z105" s="171" t="s">
        <v>32</v>
      </c>
      <c r="AA105" s="169" t="s">
        <v>33</v>
      </c>
      <c r="AB105" s="170" t="s">
        <v>34</v>
      </c>
      <c r="AC105" s="170" t="s">
        <v>35</v>
      </c>
      <c r="AD105" s="171" t="s">
        <v>36</v>
      </c>
    </row>
    <row r="106" spans="14:30" x14ac:dyDescent="0.25">
      <c r="N106" s="140" t="s">
        <v>134</v>
      </c>
      <c r="O106" s="179">
        <f>O100/O99-1</f>
        <v>-2.4922885882266099E-2</v>
      </c>
      <c r="P106" s="179">
        <f t="shared" ref="O106:AD110" si="0">P100/P99-1</f>
        <v>4.3580491937607269E-2</v>
      </c>
      <c r="Q106" s="179">
        <f t="shared" si="0"/>
        <v>2.7034894196624748E-2</v>
      </c>
      <c r="R106" s="179">
        <f t="shared" si="0"/>
        <v>-1.2496928185475431E-2</v>
      </c>
      <c r="S106" s="179">
        <f t="shared" si="0"/>
        <v>2.6194641978670052E-2</v>
      </c>
      <c r="T106" s="179">
        <f t="shared" si="0"/>
        <v>3.5129671160891718E-3</v>
      </c>
      <c r="U106" s="179">
        <f t="shared" si="0"/>
        <v>9.6273247026301689E-3</v>
      </c>
      <c r="V106" s="179">
        <f t="shared" si="0"/>
        <v>3.8180507743652781E-2</v>
      </c>
      <c r="W106" s="179">
        <f t="shared" si="0"/>
        <v>-1.1791259722800151E-2</v>
      </c>
      <c r="X106" s="179">
        <f t="shared" si="0"/>
        <v>1.7480882581206947E-2</v>
      </c>
      <c r="Y106" s="179">
        <f t="shared" si="0"/>
        <v>4.0689594693779085E-3</v>
      </c>
      <c r="Z106" s="179">
        <f t="shared" si="0"/>
        <v>-1.4512571893753323E-3</v>
      </c>
      <c r="AA106" s="179">
        <f t="shared" si="0"/>
        <v>-8.8669553788812694E-3</v>
      </c>
      <c r="AB106" s="179">
        <f t="shared" si="0"/>
        <v>1.1111543464700002E-2</v>
      </c>
      <c r="AC106" s="179">
        <f t="shared" si="0"/>
        <v>1.8439765144518283E-2</v>
      </c>
      <c r="AD106" s="180">
        <f t="shared" si="0"/>
        <v>-2.3571747780475327E-2</v>
      </c>
    </row>
    <row r="107" spans="14:30" x14ac:dyDescent="0.25">
      <c r="N107" s="140" t="s">
        <v>134</v>
      </c>
      <c r="O107" s="179">
        <f t="shared" si="0"/>
        <v>-5.3404188124191787E-2</v>
      </c>
      <c r="P107" s="179">
        <f t="shared" si="0"/>
        <v>3.9466132277973243E-2</v>
      </c>
      <c r="Q107" s="179">
        <f t="shared" si="0"/>
        <v>-2.3046920618938316E-2</v>
      </c>
      <c r="R107" s="179">
        <f t="shared" si="0"/>
        <v>-6.5104237095161555E-3</v>
      </c>
      <c r="S107" s="179">
        <f t="shared" si="0"/>
        <v>-9.5545722146290757E-3</v>
      </c>
      <c r="T107" s="179">
        <f t="shared" si="0"/>
        <v>-2.4117890829715716E-2</v>
      </c>
      <c r="U107" s="179">
        <f t="shared" si="0"/>
        <v>-1.3411914706346395E-2</v>
      </c>
      <c r="V107" s="179">
        <f t="shared" si="0"/>
        <v>1.9860991547104856E-3</v>
      </c>
      <c r="W107" s="179">
        <f t="shared" si="0"/>
        <v>-1.9577888056409032E-2</v>
      </c>
      <c r="X107" s="179">
        <f t="shared" si="0"/>
        <v>-2.4050690022893173E-3</v>
      </c>
      <c r="Y107" s="179">
        <f t="shared" si="0"/>
        <v>4.4614871183612514E-4</v>
      </c>
      <c r="Z107" s="179">
        <f t="shared" si="0"/>
        <v>-7.4339909812188854E-3</v>
      </c>
      <c r="AA107" s="179">
        <f t="shared" si="0"/>
        <v>-3.4614980349779834E-2</v>
      </c>
      <c r="AB107" s="179">
        <f t="shared" si="0"/>
        <v>-5.4362448778066952E-3</v>
      </c>
      <c r="AC107" s="179">
        <f t="shared" si="0"/>
        <v>1.4021940914710651E-2</v>
      </c>
      <c r="AD107" s="180">
        <f t="shared" si="0"/>
        <v>-3.6572336996018251E-2</v>
      </c>
    </row>
    <row r="108" spans="14:30" x14ac:dyDescent="0.25">
      <c r="N108" s="140" t="s">
        <v>134</v>
      </c>
      <c r="O108" s="179">
        <f t="shared" si="0"/>
        <v>9.613521414292503E-3</v>
      </c>
      <c r="P108" s="179">
        <f t="shared" si="0"/>
        <v>1.8773808240575951E-2</v>
      </c>
      <c r="Q108" s="179">
        <f t="shared" si="0"/>
        <v>-1.2073221221463704E-2</v>
      </c>
      <c r="R108" s="179">
        <f t="shared" si="0"/>
        <v>4.0308411332597993E-2</v>
      </c>
      <c r="S108" s="179">
        <f t="shared" si="0"/>
        <v>-3.6908120511869313E-4</v>
      </c>
      <c r="T108" s="179">
        <f t="shared" si="0"/>
        <v>-1.9969680658983857E-2</v>
      </c>
      <c r="U108" s="179">
        <f t="shared" si="0"/>
        <v>-7.763598977793551E-3</v>
      </c>
      <c r="V108" s="179">
        <f t="shared" si="0"/>
        <v>5.4185272045716992E-3</v>
      </c>
      <c r="W108" s="179">
        <f t="shared" si="0"/>
        <v>3.4434605709652288E-3</v>
      </c>
      <c r="X108" s="179">
        <f t="shared" si="0"/>
        <v>9.7693111370411589E-3</v>
      </c>
      <c r="Y108" s="179">
        <f t="shared" si="0"/>
        <v>1.2101305757534764E-2</v>
      </c>
      <c r="Z108" s="179">
        <f t="shared" si="0"/>
        <v>-1.2972351574626284E-2</v>
      </c>
      <c r="AA108" s="179">
        <f t="shared" si="0"/>
        <v>-1.4474033167690359E-2</v>
      </c>
      <c r="AB108" s="179">
        <f t="shared" si="0"/>
        <v>-2.0376703673764096E-2</v>
      </c>
      <c r="AC108" s="179">
        <f t="shared" si="0"/>
        <v>2.9132748838365252E-3</v>
      </c>
      <c r="AD108" s="180">
        <f t="shared" si="0"/>
        <v>-3.6001171496440221E-2</v>
      </c>
    </row>
    <row r="109" spans="14:30" x14ac:dyDescent="0.25">
      <c r="N109" s="140" t="s">
        <v>134</v>
      </c>
      <c r="O109" s="179">
        <f t="shared" si="0"/>
        <v>3.9510876186050981E-2</v>
      </c>
      <c r="P109" s="179">
        <f t="shared" si="0"/>
        <v>-2.1507880643067634E-2</v>
      </c>
      <c r="Q109" s="179">
        <f t="shared" si="0"/>
        <v>-1.130930765705318E-2</v>
      </c>
      <c r="R109" s="179">
        <f t="shared" si="0"/>
        <v>2.0851218966043028E-2</v>
      </c>
      <c r="S109" s="179">
        <f t="shared" si="0"/>
        <v>-4.7105043727072582E-3</v>
      </c>
      <c r="T109" s="179">
        <f t="shared" si="0"/>
        <v>3.3542380189201415E-2</v>
      </c>
      <c r="U109" s="179">
        <f t="shared" si="0"/>
        <v>9.3014694131390296E-3</v>
      </c>
      <c r="V109" s="179">
        <f t="shared" si="0"/>
        <v>-3.7190198730353563E-3</v>
      </c>
      <c r="W109" s="179">
        <f t="shared" si="0"/>
        <v>3.6987295579133939E-3</v>
      </c>
      <c r="X109" s="179">
        <f t="shared" si="0"/>
        <v>2.3989222110037067E-2</v>
      </c>
      <c r="Y109" s="179">
        <f t="shared" si="0"/>
        <v>3.1424025390891508E-3</v>
      </c>
      <c r="Z109" s="179">
        <f t="shared" si="0"/>
        <v>-9.9584500850870006E-3</v>
      </c>
      <c r="AA109" s="179">
        <f t="shared" si="0"/>
        <v>-1.2179715167288108E-2</v>
      </c>
      <c r="AB109" s="179">
        <f t="shared" si="0"/>
        <v>-1.184844724445655E-2</v>
      </c>
      <c r="AC109" s="179">
        <f t="shared" si="0"/>
        <v>-3.5397089124378223E-3</v>
      </c>
      <c r="AD109" s="180">
        <f t="shared" si="0"/>
        <v>-3.2744889763141827E-2</v>
      </c>
    </row>
    <row r="110" spans="14:30" x14ac:dyDescent="0.25">
      <c r="N110" s="140" t="str">
        <f>"QTR "&amp;YEAR(N104)&amp;"Q"&amp;(MONTH(N104)/3)</f>
        <v>QTR 2024Q3</v>
      </c>
      <c r="O110" s="179">
        <f>O104/O103-1</f>
        <v>-6.7868379743886154E-3</v>
      </c>
      <c r="P110" s="179">
        <f t="shared" si="0"/>
        <v>-1.8645067438248564E-2</v>
      </c>
      <c r="Q110" s="179">
        <f t="shared" si="0"/>
        <v>-2.3307224042807051E-2</v>
      </c>
      <c r="R110" s="179">
        <f t="shared" si="0"/>
        <v>-1.8421916221260437E-2</v>
      </c>
      <c r="S110" s="179">
        <f t="shared" si="0"/>
        <v>-1.9042954118542954E-2</v>
      </c>
      <c r="T110" s="179">
        <f t="shared" si="0"/>
        <v>1.9300303445588973E-2</v>
      </c>
      <c r="U110" s="179">
        <f t="shared" si="0"/>
        <v>-3.3307608561217172E-4</v>
      </c>
      <c r="V110" s="179">
        <f t="shared" si="0"/>
        <v>-2.0451607150644535E-2</v>
      </c>
      <c r="W110" s="179">
        <f t="shared" si="0"/>
        <v>3.0142766054013226E-3</v>
      </c>
      <c r="X110" s="179">
        <f t="shared" si="0"/>
        <v>1.9000323597164526E-2</v>
      </c>
      <c r="Y110" s="179">
        <f t="shared" si="0"/>
        <v>2.3144744357408431E-3</v>
      </c>
      <c r="Z110" s="179">
        <f t="shared" si="0"/>
        <v>-1.3317747196728735E-2</v>
      </c>
      <c r="AA110" s="179">
        <f t="shared" si="0"/>
        <v>1.0537683162235023E-2</v>
      </c>
      <c r="AB110" s="179">
        <f t="shared" si="0"/>
        <v>1.9743358728651961E-2</v>
      </c>
      <c r="AC110" s="179">
        <f t="shared" si="0"/>
        <v>-1.4517727373927092E-2</v>
      </c>
      <c r="AD110" s="180">
        <f t="shared" si="0"/>
        <v>-1.3794491545495058E-2</v>
      </c>
    </row>
    <row r="111" spans="14:30" x14ac:dyDescent="0.25">
      <c r="N111" s="140" t="s">
        <v>139</v>
      </c>
      <c r="O111" s="181">
        <f>RANK(O110,$O110:$AD110)</f>
        <v>8</v>
      </c>
      <c r="P111" s="181">
        <f t="shared" ref="P111:AD111" si="1">RANK(P110,$O110:$AD110)</f>
        <v>13</v>
      </c>
      <c r="Q111" s="181">
        <f t="shared" si="1"/>
        <v>16</v>
      </c>
      <c r="R111" s="181">
        <f t="shared" si="1"/>
        <v>12</v>
      </c>
      <c r="S111" s="181">
        <f t="shared" si="1"/>
        <v>14</v>
      </c>
      <c r="T111" s="181">
        <f t="shared" si="1"/>
        <v>2</v>
      </c>
      <c r="U111" s="181">
        <f t="shared" si="1"/>
        <v>7</v>
      </c>
      <c r="V111" s="181">
        <f t="shared" si="1"/>
        <v>15</v>
      </c>
      <c r="W111" s="181">
        <f t="shared" si="1"/>
        <v>5</v>
      </c>
      <c r="X111" s="181">
        <f t="shared" si="1"/>
        <v>3</v>
      </c>
      <c r="Y111" s="181">
        <f t="shared" si="1"/>
        <v>6</v>
      </c>
      <c r="Z111" s="181">
        <f t="shared" si="1"/>
        <v>9</v>
      </c>
      <c r="AA111" s="181">
        <f t="shared" si="1"/>
        <v>4</v>
      </c>
      <c r="AB111" s="181">
        <f t="shared" si="1"/>
        <v>1</v>
      </c>
      <c r="AC111" s="181">
        <f t="shared" si="1"/>
        <v>11</v>
      </c>
      <c r="AD111" s="182">
        <f t="shared" si="1"/>
        <v>10</v>
      </c>
    </row>
    <row r="112" spans="14:30" x14ac:dyDescent="0.25">
      <c r="N112" s="140">
        <v>42825</v>
      </c>
      <c r="O112" s="183" t="s">
        <v>77</v>
      </c>
      <c r="P112" s="184" t="s">
        <v>77</v>
      </c>
      <c r="Q112" s="184" t="s">
        <v>77</v>
      </c>
      <c r="R112" s="185" t="s">
        <v>77</v>
      </c>
      <c r="S112" s="174" t="s">
        <v>77</v>
      </c>
      <c r="T112" s="175" t="s">
        <v>77</v>
      </c>
      <c r="U112" s="175" t="s">
        <v>77</v>
      </c>
      <c r="V112" s="177" t="s">
        <v>77</v>
      </c>
      <c r="W112" s="174" t="s">
        <v>77</v>
      </c>
      <c r="X112" s="175" t="s">
        <v>77</v>
      </c>
      <c r="Y112" s="175" t="s">
        <v>77</v>
      </c>
      <c r="Z112" s="177" t="s">
        <v>77</v>
      </c>
      <c r="AA112" s="174" t="s">
        <v>77</v>
      </c>
      <c r="AB112" s="175" t="s">
        <v>77</v>
      </c>
      <c r="AC112" s="175" t="s">
        <v>77</v>
      </c>
      <c r="AD112" s="177" t="s">
        <v>77</v>
      </c>
    </row>
    <row r="113" spans="14:30" x14ac:dyDescent="0.25">
      <c r="N113" s="140" t="s">
        <v>136</v>
      </c>
      <c r="O113" s="179">
        <f t="shared" ref="O113:AD117" si="2">O100/O96-1</f>
        <v>-1.186248908707499E-2</v>
      </c>
      <c r="P113" s="179">
        <f t="shared" si="2"/>
        <v>4.4770359746252764E-2</v>
      </c>
      <c r="Q113" s="179">
        <f t="shared" si="2"/>
        <v>7.8742816560218865E-2</v>
      </c>
      <c r="R113" s="179">
        <f t="shared" si="2"/>
        <v>-7.2145543003204526E-2</v>
      </c>
      <c r="S113" s="179">
        <f t="shared" si="2"/>
        <v>-8.7120517198568725E-2</v>
      </c>
      <c r="T113" s="179">
        <f t="shared" si="2"/>
        <v>4.4172419063209345E-2</v>
      </c>
      <c r="U113" s="179">
        <f t="shared" si="2"/>
        <v>5.0041000704492689E-5</v>
      </c>
      <c r="V113" s="179">
        <f t="shared" si="2"/>
        <v>-5.171048429343128E-3</v>
      </c>
      <c r="W113" s="179">
        <f t="shared" si="2"/>
        <v>-1.9805765840593015E-2</v>
      </c>
      <c r="X113" s="179">
        <f t="shared" si="2"/>
        <v>0.11784915704821053</v>
      </c>
      <c r="Y113" s="179">
        <f t="shared" si="2"/>
        <v>6.3937331998994873E-2</v>
      </c>
      <c r="Z113" s="179">
        <f t="shared" si="2"/>
        <v>-6.2880209979141011E-2</v>
      </c>
      <c r="AA113" s="179">
        <f t="shared" si="2"/>
        <v>-3.1867941536290356E-2</v>
      </c>
      <c r="AB113" s="179">
        <f t="shared" si="2"/>
        <v>2.9782171757126497E-2</v>
      </c>
      <c r="AC113" s="179">
        <f t="shared" si="2"/>
        <v>-2.057421285872274E-3</v>
      </c>
      <c r="AD113" s="180">
        <f t="shared" si="2"/>
        <v>-9.0092466721782394E-2</v>
      </c>
    </row>
    <row r="114" spans="14:30" x14ac:dyDescent="0.25">
      <c r="N114" s="140" t="s">
        <v>136</v>
      </c>
      <c r="O114" s="179">
        <f t="shared" si="2"/>
        <v>-1.099860679602005E-2</v>
      </c>
      <c r="P114" s="179">
        <f t="shared" si="2"/>
        <v>0.11481421210834508</v>
      </c>
      <c r="Q114" s="179">
        <f t="shared" si="2"/>
        <v>7.0714492155605102E-2</v>
      </c>
      <c r="R114" s="179">
        <f t="shared" si="2"/>
        <v>-1.9533748835546816E-2</v>
      </c>
      <c r="S114" s="179">
        <f t="shared" si="2"/>
        <v>-8.3530385181058597E-2</v>
      </c>
      <c r="T114" s="179">
        <f t="shared" si="2"/>
        <v>1.5170919625967283E-2</v>
      </c>
      <c r="U114" s="179">
        <f t="shared" si="2"/>
        <v>2.0529416098618913E-2</v>
      </c>
      <c r="V114" s="179">
        <f t="shared" si="2"/>
        <v>4.2449269170801385E-2</v>
      </c>
      <c r="W114" s="179">
        <f t="shared" si="2"/>
        <v>-1.4365941978172869E-2</v>
      </c>
      <c r="X114" s="179">
        <f t="shared" si="2"/>
        <v>0.13198907506520596</v>
      </c>
      <c r="Y114" s="179">
        <f t="shared" si="2"/>
        <v>5.3372057741723156E-2</v>
      </c>
      <c r="Z114" s="179">
        <f t="shared" si="2"/>
        <v>-2.3769040572387046E-2</v>
      </c>
      <c r="AA114" s="179">
        <f>AA101/AA97-1</f>
        <v>-2.0924309094316085E-2</v>
      </c>
      <c r="AB114" s="179">
        <f t="shared" si="2"/>
        <v>3.7532837668932117E-2</v>
      </c>
      <c r="AC114" s="179">
        <f t="shared" si="2"/>
        <v>1.5295239723031706E-2</v>
      </c>
      <c r="AD114" s="180">
        <f t="shared" si="2"/>
        <v>-6.0692980055102042E-2</v>
      </c>
    </row>
    <row r="115" spans="14:30" x14ac:dyDescent="0.25">
      <c r="N115" s="140" t="s">
        <v>136</v>
      </c>
      <c r="O115" s="179">
        <f t="shared" si="2"/>
        <v>-2.5846417339408401E-2</v>
      </c>
      <c r="P115" s="179">
        <f t="shared" si="2"/>
        <v>0.13765329377746838</v>
      </c>
      <c r="Q115" s="179">
        <f t="shared" si="2"/>
        <v>4.2947986094773238E-2</v>
      </c>
      <c r="R115" s="179">
        <f t="shared" si="2"/>
        <v>3.0732778960284479E-2</v>
      </c>
      <c r="S115" s="179">
        <f t="shared" si="2"/>
        <v>-1.1399789378299774E-2</v>
      </c>
      <c r="T115" s="179">
        <f t="shared" si="2"/>
        <v>-1.8924986882651318E-2</v>
      </c>
      <c r="U115" s="179">
        <f t="shared" si="2"/>
        <v>1.0854209523343261E-2</v>
      </c>
      <c r="V115" s="179">
        <f t="shared" si="2"/>
        <v>7.4595908901971653E-2</v>
      </c>
      <c r="W115" s="179">
        <f t="shared" si="2"/>
        <v>-1.5516733852738329E-2</v>
      </c>
      <c r="X115" s="179">
        <f t="shared" si="2"/>
        <v>8.6393378838915291E-2</v>
      </c>
      <c r="Y115" s="179">
        <f t="shared" si="2"/>
        <v>4.0437503927834406E-2</v>
      </c>
      <c r="Z115" s="179">
        <f t="shared" si="2"/>
        <v>-2.5124638162059121E-2</v>
      </c>
      <c r="AA115" s="179">
        <f t="shared" si="2"/>
        <v>-3.1746003724130056E-2</v>
      </c>
      <c r="AB115" s="179">
        <f t="shared" si="2"/>
        <v>5.5284249442695277E-3</v>
      </c>
      <c r="AC115" s="179">
        <f t="shared" si="2"/>
        <v>3.3497605162062349E-2</v>
      </c>
      <c r="AD115" s="180">
        <f t="shared" si="2"/>
        <v>-9.2732342505257082E-2</v>
      </c>
    </row>
    <row r="116" spans="14:30" x14ac:dyDescent="0.25">
      <c r="N116" s="140" t="s">
        <v>136</v>
      </c>
      <c r="O116" s="179">
        <f t="shared" si="2"/>
        <v>-3.130348377283243E-2</v>
      </c>
      <c r="P116" s="179">
        <f t="shared" si="2"/>
        <v>8.136273502721858E-2</v>
      </c>
      <c r="Q116" s="179">
        <f t="shared" si="2"/>
        <v>-1.9959307075371302E-2</v>
      </c>
      <c r="R116" s="179">
        <f t="shared" si="2"/>
        <v>4.1900704654778798E-2</v>
      </c>
      <c r="S116" s="179">
        <f t="shared" si="2"/>
        <v>1.1228719294208656E-2</v>
      </c>
      <c r="T116" s="179">
        <f t="shared" si="2"/>
        <v>-8.0537359914664153E-3</v>
      </c>
      <c r="U116" s="179">
        <f t="shared" si="2"/>
        <v>-2.4537894644605096E-3</v>
      </c>
      <c r="V116" s="179">
        <f t="shared" si="2"/>
        <v>4.1989374260799295E-2</v>
      </c>
      <c r="W116" s="179">
        <f t="shared" si="2"/>
        <v>-2.4206165506373334E-2</v>
      </c>
      <c r="X116" s="179">
        <f t="shared" si="2"/>
        <v>4.9537703612063222E-2</v>
      </c>
      <c r="Y116" s="179">
        <f t="shared" si="2"/>
        <v>1.9867685443515803E-2</v>
      </c>
      <c r="Z116" s="179">
        <f t="shared" si="2"/>
        <v>-3.147372465306808E-2</v>
      </c>
      <c r="AA116" s="179">
        <f t="shared" si="2"/>
        <v>-6.8509300530022132E-2</v>
      </c>
      <c r="AB116" s="179">
        <f t="shared" si="2"/>
        <v>-2.6548410278361634E-2</v>
      </c>
      <c r="AC116" s="179">
        <f t="shared" si="2"/>
        <v>3.2062686677853947E-2</v>
      </c>
      <c r="AD116" s="180">
        <f t="shared" si="2"/>
        <v>-0.12284369784848004</v>
      </c>
    </row>
    <row r="117" spans="14:30" x14ac:dyDescent="0.25">
      <c r="N117" s="140" t="str">
        <f>"Y/Y "&amp;RIGHT(N110,4)</f>
        <v>Y/Y 24Q3</v>
      </c>
      <c r="O117" s="179">
        <f>O104/O100-1</f>
        <v>-1.3286112457143173E-2</v>
      </c>
      <c r="P117" s="179">
        <f t="shared" si="2"/>
        <v>1.6884334371855436E-2</v>
      </c>
      <c r="Q117" s="179">
        <f t="shared" si="2"/>
        <v>-6.7997912892420409E-2</v>
      </c>
      <c r="R117" s="179">
        <f t="shared" si="2"/>
        <v>3.5649332496298092E-2</v>
      </c>
      <c r="S117" s="179">
        <f t="shared" si="2"/>
        <v>-3.3349136108669519E-2</v>
      </c>
      <c r="T117" s="179">
        <f t="shared" si="2"/>
        <v>7.5516321540971543E-3</v>
      </c>
      <c r="U117" s="179">
        <f t="shared" si="2"/>
        <v>-1.229500494924618E-2</v>
      </c>
      <c r="V117" s="179">
        <f t="shared" si="2"/>
        <v>-1.6857849564541061E-2</v>
      </c>
      <c r="W117" s="179">
        <f t="shared" si="2"/>
        <v>-9.5866317210540064E-3</v>
      </c>
      <c r="X117" s="179">
        <f t="shared" si="2"/>
        <v>5.1105016238730538E-2</v>
      </c>
      <c r="Y117" s="179">
        <f t="shared" si="2"/>
        <v>1.8085594110519576E-2</v>
      </c>
      <c r="Z117" s="179">
        <f t="shared" si="2"/>
        <v>-4.2983435572050421E-2</v>
      </c>
      <c r="AA117" s="179">
        <f t="shared" si="2"/>
        <v>-5.0272354011367648E-2</v>
      </c>
      <c r="AB117" s="179">
        <f t="shared" si="2"/>
        <v>-1.8238096401333892E-2</v>
      </c>
      <c r="AC117" s="179">
        <f t="shared" si="2"/>
        <v>-1.3356540378832715E-3</v>
      </c>
      <c r="AD117" s="180">
        <f t="shared" si="2"/>
        <v>-0.11406048013149106</v>
      </c>
    </row>
    <row r="118" spans="14:30" x14ac:dyDescent="0.25">
      <c r="N118" s="140" t="s">
        <v>139</v>
      </c>
      <c r="O118" s="181">
        <f>RANK(O117,$O117:$AD117)</f>
        <v>9</v>
      </c>
      <c r="P118" s="181">
        <f t="shared" ref="P118:AD118" si="3">RANK(P117,$O117:$AD117)</f>
        <v>4</v>
      </c>
      <c r="Q118" s="181">
        <f t="shared" si="3"/>
        <v>15</v>
      </c>
      <c r="R118" s="181">
        <f t="shared" si="3"/>
        <v>2</v>
      </c>
      <c r="S118" s="181">
        <f t="shared" si="3"/>
        <v>12</v>
      </c>
      <c r="T118" s="181">
        <f t="shared" si="3"/>
        <v>5</v>
      </c>
      <c r="U118" s="181">
        <f t="shared" si="3"/>
        <v>8</v>
      </c>
      <c r="V118" s="181">
        <f t="shared" si="3"/>
        <v>10</v>
      </c>
      <c r="W118" s="181">
        <f t="shared" si="3"/>
        <v>7</v>
      </c>
      <c r="X118" s="181">
        <f t="shared" si="3"/>
        <v>1</v>
      </c>
      <c r="Y118" s="181">
        <f t="shared" si="3"/>
        <v>3</v>
      </c>
      <c r="Z118" s="181">
        <f t="shared" si="3"/>
        <v>13</v>
      </c>
      <c r="AA118" s="181">
        <f t="shared" si="3"/>
        <v>14</v>
      </c>
      <c r="AB118" s="181">
        <f t="shared" si="3"/>
        <v>11</v>
      </c>
      <c r="AC118" s="181">
        <f t="shared" si="3"/>
        <v>6</v>
      </c>
      <c r="AD118" s="182">
        <f t="shared" si="3"/>
        <v>16</v>
      </c>
    </row>
    <row r="119" spans="14:30" x14ac:dyDescent="0.25">
      <c r="N119" s="25">
        <v>46934</v>
      </c>
      <c r="O119" s="61" t="s">
        <v>77</v>
      </c>
      <c r="P119" s="16" t="s">
        <v>77</v>
      </c>
      <c r="Q119" s="16" t="s">
        <v>77</v>
      </c>
      <c r="R119" s="64" t="s">
        <v>77</v>
      </c>
      <c r="S119" s="61" t="s">
        <v>77</v>
      </c>
      <c r="T119" s="16" t="s">
        <v>77</v>
      </c>
      <c r="U119" s="16" t="s">
        <v>77</v>
      </c>
      <c r="V119" s="64" t="s">
        <v>77</v>
      </c>
      <c r="W119" s="61" t="s">
        <v>77</v>
      </c>
      <c r="X119" s="16" t="s">
        <v>77</v>
      </c>
      <c r="Y119" s="16" t="s">
        <v>77</v>
      </c>
      <c r="Z119" s="64" t="s">
        <v>77</v>
      </c>
      <c r="AA119" s="61" t="s">
        <v>77</v>
      </c>
      <c r="AB119" s="16" t="s">
        <v>77</v>
      </c>
      <c r="AC119" s="16" t="s">
        <v>77</v>
      </c>
      <c r="AD119" s="64" t="s">
        <v>77</v>
      </c>
    </row>
    <row r="120" spans="14:30" x14ac:dyDescent="0.25">
      <c r="N120" s="25">
        <v>47026</v>
      </c>
      <c r="O120" s="61" t="s">
        <v>77</v>
      </c>
      <c r="P120" s="16" t="s">
        <v>77</v>
      </c>
      <c r="Q120" s="16" t="s">
        <v>77</v>
      </c>
      <c r="R120" s="64" t="s">
        <v>77</v>
      </c>
      <c r="S120" s="61" t="s">
        <v>77</v>
      </c>
      <c r="T120" s="16" t="s">
        <v>77</v>
      </c>
      <c r="U120" s="16" t="s">
        <v>77</v>
      </c>
      <c r="V120" s="64" t="s">
        <v>77</v>
      </c>
      <c r="W120" s="61" t="s">
        <v>77</v>
      </c>
      <c r="X120" s="16" t="s">
        <v>77</v>
      </c>
      <c r="Y120" s="16" t="s">
        <v>77</v>
      </c>
      <c r="Z120" s="64" t="s">
        <v>77</v>
      </c>
      <c r="AA120" s="61" t="s">
        <v>77</v>
      </c>
      <c r="AB120" s="16" t="s">
        <v>77</v>
      </c>
      <c r="AC120" s="16" t="s">
        <v>77</v>
      </c>
      <c r="AD120" s="64" t="s">
        <v>77</v>
      </c>
    </row>
    <row r="121" spans="14:30" x14ac:dyDescent="0.2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2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2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2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2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2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2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2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2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2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2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2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2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2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2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2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2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2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2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2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2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2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2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2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2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2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2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2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2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2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2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2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2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2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2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2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2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2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2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2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2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2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2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2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2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2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2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2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2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2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2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2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2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2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2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2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2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2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2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2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2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2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2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2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2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2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2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2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2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2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2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2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2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2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2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2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2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2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2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2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2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2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2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2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2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2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2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2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4 N119:N208">
    <cfRule type="expression" dxfId="14" priority="2">
      <formula>$O6=""</formula>
    </cfRule>
  </conditionalFormatting>
  <conditionalFormatting sqref="N106:N118">
    <cfRule type="expression" dxfId="2" priority="1">
      <formula>$O106=""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5026-C701-47F4-8A79-C16C612A965D}">
  <sheetPr codeName="Sheet6"/>
  <dimension ref="A1:V167"/>
  <sheetViews>
    <sheetView topLeftCell="C115" workbookViewId="0">
      <selection activeCell="Q146" sqref="Q146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58.466348330556499</v>
      </c>
      <c r="T6" s="16">
        <v>67.951439689855107</v>
      </c>
      <c r="U6" s="16">
        <v>68.797426929591595</v>
      </c>
      <c r="V6" s="64">
        <v>62.423589395219601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62.212885446173502</v>
      </c>
      <c r="T7" s="16">
        <v>70.154507987870701</v>
      </c>
      <c r="U7" s="16">
        <v>67.929093746379095</v>
      </c>
      <c r="V7" s="64">
        <v>63.162721999035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65.758994799496193</v>
      </c>
      <c r="T8" s="16">
        <v>71.752192741062601</v>
      </c>
      <c r="U8" s="16">
        <v>69.821471626947798</v>
      </c>
      <c r="V8" s="64">
        <v>64.215290907061203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65.408791862259307</v>
      </c>
      <c r="T9" s="16">
        <v>70.532746218715502</v>
      </c>
      <c r="U9" s="16">
        <v>73.991393050456196</v>
      </c>
      <c r="V9" s="64">
        <v>65.196293906845895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65.848854055832206</v>
      </c>
      <c r="T10" s="16">
        <v>70.325574273711496</v>
      </c>
      <c r="U10" s="16">
        <v>76.193224526960506</v>
      </c>
      <c r="V10" s="64">
        <v>67.736329997166294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69.611914354205993</v>
      </c>
      <c r="T11" s="16">
        <v>73.095704762855107</v>
      </c>
      <c r="U11" s="16">
        <v>77.255020581385196</v>
      </c>
      <c r="V11" s="64">
        <v>71.030842366639007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74.655746174092698</v>
      </c>
      <c r="T12" s="16">
        <v>77.2389589707863</v>
      </c>
      <c r="U12" s="16">
        <v>79.562049096230098</v>
      </c>
      <c r="V12" s="64">
        <v>72.587035454917697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77.334973517038904</v>
      </c>
      <c r="T13" s="16">
        <v>79.313072640419193</v>
      </c>
      <c r="U13" s="16">
        <v>81.959890831542793</v>
      </c>
      <c r="V13" s="64">
        <v>73.340617217494199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77.876711736527398</v>
      </c>
      <c r="T14" s="16">
        <v>79.343196210156904</v>
      </c>
      <c r="U14" s="16">
        <v>83.202083740134796</v>
      </c>
      <c r="V14" s="64">
        <v>74.988503718531206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78.510246242301903</v>
      </c>
      <c r="T15" s="16">
        <v>79.517858217018897</v>
      </c>
      <c r="U15" s="16">
        <v>84.467371099634505</v>
      </c>
      <c r="V15" s="64">
        <v>77.573827440545699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80.290268644009899</v>
      </c>
      <c r="T16" s="16">
        <v>81.333066305812395</v>
      </c>
      <c r="U16" s="16">
        <v>84.886916509843203</v>
      </c>
      <c r="V16" s="64">
        <v>80.265272234690499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82.697460290895407</v>
      </c>
      <c r="T17" s="16">
        <v>84.156096883239101</v>
      </c>
      <c r="U17" s="16">
        <v>85.4081743472629</v>
      </c>
      <c r="V17" s="64">
        <v>82.471103070652205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85.533627745600299</v>
      </c>
      <c r="T18" s="16">
        <v>86.755726484318004</v>
      </c>
      <c r="U18" s="16">
        <v>87.7490955467498</v>
      </c>
      <c r="V18" s="64">
        <v>84.844395313275101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89.354261350191393</v>
      </c>
      <c r="T19" s="16">
        <v>87.660635833956604</v>
      </c>
      <c r="U19" s="16">
        <v>91.2141905557244</v>
      </c>
      <c r="V19" s="64">
        <v>86.990677393692096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90.640225961263695</v>
      </c>
      <c r="T20" s="16">
        <v>88.1384303753875</v>
      </c>
      <c r="U20" s="16">
        <v>93.873512876494601</v>
      </c>
      <c r="V20" s="64">
        <v>88.893653739515401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90.394101265518998</v>
      </c>
      <c r="T21" s="16">
        <v>90.825565022775507</v>
      </c>
      <c r="U21" s="16">
        <v>94.874947820736907</v>
      </c>
      <c r="V21" s="64">
        <v>91.4773585006741</v>
      </c>
    </row>
    <row r="22" spans="1:22" x14ac:dyDescent="0.25">
      <c r="N22" s="15">
        <v>36616</v>
      </c>
      <c r="O22" s="77">
        <v>84.506790757533395</v>
      </c>
      <c r="P22" s="62">
        <v>91.374341048808901</v>
      </c>
      <c r="Q22" s="62">
        <v>90.095153610931604</v>
      </c>
      <c r="R22" s="63">
        <v>93.115406975790094</v>
      </c>
      <c r="S22" s="61">
        <v>93.201352436557997</v>
      </c>
      <c r="T22" s="16">
        <v>94.569924169896495</v>
      </c>
      <c r="U22" s="16">
        <v>95.966674728712405</v>
      </c>
      <c r="V22" s="64">
        <v>95.964156504494497</v>
      </c>
    </row>
    <row r="23" spans="1:22" x14ac:dyDescent="0.25">
      <c r="N23" s="15">
        <v>36707</v>
      </c>
      <c r="O23" s="77">
        <v>92.287634578897695</v>
      </c>
      <c r="P23" s="62">
        <v>103.58336707174</v>
      </c>
      <c r="Q23" s="62">
        <v>98.884452844877501</v>
      </c>
      <c r="R23" s="63">
        <v>99.381235344957801</v>
      </c>
      <c r="S23" s="61">
        <v>98.774736715057998</v>
      </c>
      <c r="T23" s="16">
        <v>97.962273412936199</v>
      </c>
      <c r="U23" s="16">
        <v>97.857502298461895</v>
      </c>
      <c r="V23" s="64">
        <v>100.651212765721</v>
      </c>
    </row>
    <row r="24" spans="1:22" x14ac:dyDescent="0.25">
      <c r="N24" s="15">
        <v>36799</v>
      </c>
      <c r="O24" s="77">
        <v>97.250531374884403</v>
      </c>
      <c r="P24" s="62">
        <v>96.712036264008304</v>
      </c>
      <c r="Q24" s="62">
        <v>99.770468473087206</v>
      </c>
      <c r="R24" s="63">
        <v>100.29277679960499</v>
      </c>
      <c r="S24" s="61">
        <v>101.326087589976</v>
      </c>
      <c r="T24" s="16">
        <v>99.504705590016997</v>
      </c>
      <c r="U24" s="16">
        <v>99.047048077042305</v>
      </c>
      <c r="V24" s="64">
        <v>100.605559166711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93.393871857285603</v>
      </c>
      <c r="P26" s="62">
        <v>102.576557720575</v>
      </c>
      <c r="Q26" s="62">
        <v>103.745994110566</v>
      </c>
      <c r="R26" s="63">
        <v>103.543455360819</v>
      </c>
      <c r="S26" s="61">
        <v>100.24041863112301</v>
      </c>
      <c r="T26" s="16">
        <v>101.516850684735</v>
      </c>
      <c r="U26" s="16">
        <v>102.179107563258</v>
      </c>
      <c r="V26" s="64">
        <v>104.33118124289901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99.120640552095097</v>
      </c>
      <c r="P27" s="62">
        <v>108.661340775173</v>
      </c>
      <c r="Q27" s="62">
        <v>102.285559999006</v>
      </c>
      <c r="R27" s="63">
        <v>111.441894082321</v>
      </c>
      <c r="S27" s="61">
        <v>102.54141999777001</v>
      </c>
      <c r="T27" s="16">
        <v>102.77880684901</v>
      </c>
      <c r="U27" s="16">
        <v>105.213976432089</v>
      </c>
      <c r="V27" s="64">
        <v>110.34485023504899</v>
      </c>
    </row>
    <row r="28" spans="1:22" x14ac:dyDescent="0.25">
      <c r="N28" s="15">
        <v>37164</v>
      </c>
      <c r="O28" s="77">
        <v>98.494487514591498</v>
      </c>
      <c r="P28" s="62">
        <v>103.512431956471</v>
      </c>
      <c r="Q28" s="62">
        <v>105.711373842757</v>
      </c>
      <c r="R28" s="63">
        <v>113.598901744633</v>
      </c>
      <c r="S28" s="61">
        <v>103.28760127089301</v>
      </c>
      <c r="T28" s="16">
        <v>102.52817721744</v>
      </c>
      <c r="U28" s="16">
        <v>107.45627440096</v>
      </c>
      <c r="V28" s="64">
        <v>112.90518263075001</v>
      </c>
    </row>
    <row r="29" spans="1:22" x14ac:dyDescent="0.25">
      <c r="N29" s="15">
        <v>37256</v>
      </c>
      <c r="O29" s="77">
        <v>95.179544571603699</v>
      </c>
      <c r="P29" s="62">
        <v>103.069291327971</v>
      </c>
      <c r="Q29" s="62">
        <v>104.650539812245</v>
      </c>
      <c r="R29" s="63">
        <v>114.230289599462</v>
      </c>
      <c r="S29" s="61">
        <v>102.560630181636</v>
      </c>
      <c r="T29" s="16">
        <v>102.579318275445</v>
      </c>
      <c r="U29" s="16">
        <v>108.510885080777</v>
      </c>
      <c r="V29" s="64">
        <v>113.744234646682</v>
      </c>
    </row>
    <row r="30" spans="1:22" x14ac:dyDescent="0.25">
      <c r="N30" s="15">
        <v>37346</v>
      </c>
      <c r="O30" s="77">
        <v>97.216407816176996</v>
      </c>
      <c r="P30" s="62">
        <v>107.497763543109</v>
      </c>
      <c r="Q30" s="62">
        <v>114.048567963011</v>
      </c>
      <c r="R30" s="63">
        <v>121.498279722923</v>
      </c>
      <c r="S30" s="61">
        <v>103.626097189053</v>
      </c>
      <c r="T30" s="16">
        <v>103.93972000508001</v>
      </c>
      <c r="U30" s="16">
        <v>109.73285739398101</v>
      </c>
      <c r="V30" s="64">
        <v>117.29599788383</v>
      </c>
    </row>
    <row r="31" spans="1:22" x14ac:dyDescent="0.25">
      <c r="N31" s="15">
        <v>37437</v>
      </c>
      <c r="O31" s="77">
        <v>100.97641536127701</v>
      </c>
      <c r="P31" s="62">
        <v>107.514539653887</v>
      </c>
      <c r="Q31" s="62">
        <v>114.487766355326</v>
      </c>
      <c r="R31" s="63">
        <v>127.935626023182</v>
      </c>
      <c r="S31" s="61">
        <v>106.37949798712501</v>
      </c>
      <c r="T31" s="16">
        <v>107.010399660704</v>
      </c>
      <c r="U31" s="16">
        <v>112.243035889989</v>
      </c>
      <c r="V31" s="64">
        <v>122.7354275015</v>
      </c>
    </row>
    <row r="32" spans="1:22" x14ac:dyDescent="0.25">
      <c r="N32" s="15">
        <v>37529</v>
      </c>
      <c r="O32" s="77">
        <v>104.343542690449</v>
      </c>
      <c r="P32" s="62">
        <v>111.352749880798</v>
      </c>
      <c r="Q32" s="62">
        <v>120.184175362247</v>
      </c>
      <c r="R32" s="63">
        <v>131.88911101864201</v>
      </c>
      <c r="S32" s="61">
        <v>108.602570031352</v>
      </c>
      <c r="T32" s="16">
        <v>110.637552557474</v>
      </c>
      <c r="U32" s="16">
        <v>116.599946361189</v>
      </c>
      <c r="V32" s="64">
        <v>127.839076813817</v>
      </c>
    </row>
    <row r="33" spans="1:22" x14ac:dyDescent="0.25">
      <c r="N33" s="15">
        <v>37621</v>
      </c>
      <c r="O33" s="77">
        <v>108.907146814515</v>
      </c>
      <c r="P33" s="62">
        <v>116.656775118227</v>
      </c>
      <c r="Q33" s="62">
        <v>125.74638042236001</v>
      </c>
      <c r="R33" s="63">
        <v>140.635921201402</v>
      </c>
      <c r="S33" s="61">
        <v>109.759021331978</v>
      </c>
      <c r="T33" s="16">
        <v>111.964875804473</v>
      </c>
      <c r="U33" s="16">
        <v>120.872192395971</v>
      </c>
      <c r="V33" s="64">
        <v>131.53619605602799</v>
      </c>
    </row>
    <row r="34" spans="1:22" x14ac:dyDescent="0.25">
      <c r="N34" s="15">
        <v>37711</v>
      </c>
      <c r="O34" s="77">
        <v>104.920027642882</v>
      </c>
      <c r="P34" s="62">
        <v>116.743338455143</v>
      </c>
      <c r="Q34" s="62">
        <v>125.666022053387</v>
      </c>
      <c r="R34" s="63">
        <v>142.207323097185</v>
      </c>
      <c r="S34" s="61">
        <v>112.370481115776</v>
      </c>
      <c r="T34" s="16">
        <v>112.15899655381</v>
      </c>
      <c r="U34" s="16">
        <v>124.88289235014101</v>
      </c>
      <c r="V34" s="64">
        <v>135.845826603624</v>
      </c>
    </row>
    <row r="35" spans="1:22" x14ac:dyDescent="0.25">
      <c r="N35" s="15">
        <v>37802</v>
      </c>
      <c r="O35" s="77">
        <v>118.20860151700499</v>
      </c>
      <c r="P35" s="62">
        <v>119.574136339609</v>
      </c>
      <c r="Q35" s="62">
        <v>136.320507605968</v>
      </c>
      <c r="R35" s="63">
        <v>152.62680552335999</v>
      </c>
      <c r="S35" s="61">
        <v>116.02696017558701</v>
      </c>
      <c r="T35" s="16">
        <v>113.51741498880099</v>
      </c>
      <c r="U35" s="16">
        <v>128.706349456466</v>
      </c>
      <c r="V35" s="64">
        <v>140.90148132898699</v>
      </c>
    </row>
    <row r="36" spans="1:22" x14ac:dyDescent="0.25">
      <c r="N36" s="15">
        <v>37894</v>
      </c>
      <c r="O36" s="77">
        <v>113.707966645139</v>
      </c>
      <c r="P36" s="62">
        <v>115.969848336824</v>
      </c>
      <c r="Q36" s="62">
        <v>146.179413812755</v>
      </c>
      <c r="R36" s="63">
        <v>160.75448292167701</v>
      </c>
      <c r="S36" s="61">
        <v>118.431920871263</v>
      </c>
      <c r="T36" s="16">
        <v>116.65180635366499</v>
      </c>
      <c r="U36" s="16">
        <v>132.48329423437801</v>
      </c>
      <c r="V36" s="64">
        <v>143.879379865841</v>
      </c>
    </row>
    <row r="37" spans="1:22" x14ac:dyDescent="0.25">
      <c r="N37" s="15">
        <v>37986</v>
      </c>
      <c r="O37" s="77">
        <v>121.824228261443</v>
      </c>
      <c r="P37" s="62">
        <v>126.64502860821101</v>
      </c>
      <c r="Q37" s="62">
        <v>146.51031980161</v>
      </c>
      <c r="R37" s="63">
        <v>161.49464218915699</v>
      </c>
      <c r="S37" s="61">
        <v>120.77359748765301</v>
      </c>
      <c r="T37" s="16">
        <v>120.688958564641</v>
      </c>
      <c r="U37" s="16">
        <v>137.91244646154101</v>
      </c>
      <c r="V37" s="64">
        <v>146.86393246753701</v>
      </c>
    </row>
    <row r="38" spans="1:22" x14ac:dyDescent="0.25">
      <c r="N38" s="15">
        <v>38077</v>
      </c>
      <c r="O38" s="77">
        <v>132.553860351174</v>
      </c>
      <c r="P38" s="62">
        <v>129.06081370213701</v>
      </c>
      <c r="Q38" s="62">
        <v>154.86390453587899</v>
      </c>
      <c r="R38" s="63">
        <v>170.13054660320901</v>
      </c>
      <c r="S38" s="61">
        <v>125.087740408223</v>
      </c>
      <c r="T38" s="16">
        <v>126.874821623123</v>
      </c>
      <c r="U38" s="16">
        <v>145.148679494395</v>
      </c>
      <c r="V38" s="64">
        <v>153.95436360082601</v>
      </c>
    </row>
    <row r="39" spans="1:22" x14ac:dyDescent="0.25">
      <c r="A39" s="71"/>
      <c r="N39" s="15">
        <v>38168</v>
      </c>
      <c r="O39" s="77">
        <v>124.497051767675</v>
      </c>
      <c r="P39" s="62">
        <v>134.627826866074</v>
      </c>
      <c r="Q39" s="62">
        <v>164.07827181311799</v>
      </c>
      <c r="R39" s="63">
        <v>175.37308420834799</v>
      </c>
      <c r="S39" s="61">
        <v>129.866517177899</v>
      </c>
      <c r="T39" s="16">
        <v>133.83238612053299</v>
      </c>
      <c r="U39" s="16">
        <v>151.99997932997701</v>
      </c>
      <c r="V39" s="64">
        <v>162.85046811650099</v>
      </c>
    </row>
    <row r="40" spans="1:22" ht="15.75" x14ac:dyDescent="0.25">
      <c r="A40" s="78" t="s">
        <v>41</v>
      </c>
      <c r="N40" s="15">
        <v>38260</v>
      </c>
      <c r="O40" s="77">
        <v>135.11051011619401</v>
      </c>
      <c r="P40" s="62">
        <v>139.53685002109799</v>
      </c>
      <c r="Q40" s="62">
        <v>168.66016319460201</v>
      </c>
      <c r="R40" s="63">
        <v>184.12473311182501</v>
      </c>
      <c r="S40" s="61">
        <v>134.33923757001199</v>
      </c>
      <c r="T40" s="16">
        <v>135.08645236668499</v>
      </c>
      <c r="U40" s="16">
        <v>155.43397303472599</v>
      </c>
      <c r="V40" s="64">
        <v>166.95784742463701</v>
      </c>
    </row>
    <row r="41" spans="1:22" x14ac:dyDescent="0.25">
      <c r="N41" s="15">
        <v>38352</v>
      </c>
      <c r="O41" s="77">
        <v>138.57427966711199</v>
      </c>
      <c r="P41" s="62">
        <v>139.91830949572201</v>
      </c>
      <c r="Q41" s="62">
        <v>173.41800061905499</v>
      </c>
      <c r="R41" s="63">
        <v>187.43097690332101</v>
      </c>
      <c r="S41" s="61">
        <v>138.859391135854</v>
      </c>
      <c r="T41" s="16">
        <v>135.97176587103101</v>
      </c>
      <c r="U41" s="16">
        <v>159.232878039463</v>
      </c>
      <c r="V41" s="64">
        <v>168.550989611207</v>
      </c>
    </row>
    <row r="42" spans="1:22" x14ac:dyDescent="0.25">
      <c r="N42" s="15">
        <v>38442</v>
      </c>
      <c r="O42" s="77">
        <v>148.76500156800699</v>
      </c>
      <c r="P42" s="62">
        <v>147.78866133425399</v>
      </c>
      <c r="Q42" s="62">
        <v>189.08784775833701</v>
      </c>
      <c r="R42" s="63">
        <v>196.96007730187199</v>
      </c>
      <c r="S42" s="61">
        <v>144.36771972488799</v>
      </c>
      <c r="T42" s="16">
        <v>143.779624286179</v>
      </c>
      <c r="U42" s="16">
        <v>169.548904800564</v>
      </c>
      <c r="V42" s="64">
        <v>174.47408916265499</v>
      </c>
    </row>
    <row r="43" spans="1:22" x14ac:dyDescent="0.25">
      <c r="N43" s="15">
        <v>38533</v>
      </c>
      <c r="O43" s="77">
        <v>153.939612931277</v>
      </c>
      <c r="P43" s="62">
        <v>152.932645383227</v>
      </c>
      <c r="Q43" s="62">
        <v>201.023112064711</v>
      </c>
      <c r="R43" s="63">
        <v>200.83227095418201</v>
      </c>
      <c r="S43" s="61">
        <v>151.10365242050199</v>
      </c>
      <c r="T43" s="16">
        <v>152.86009365857299</v>
      </c>
      <c r="U43" s="16">
        <v>181.896843180529</v>
      </c>
      <c r="V43" s="64">
        <v>184.173919205278</v>
      </c>
    </row>
    <row r="44" spans="1:22" x14ac:dyDescent="0.25">
      <c r="N44" s="15">
        <v>38625</v>
      </c>
      <c r="O44" s="77">
        <v>157.218523042306</v>
      </c>
      <c r="P44" s="62">
        <v>153.215583495733</v>
      </c>
      <c r="Q44" s="62">
        <v>204.54880264740399</v>
      </c>
      <c r="R44" s="63">
        <v>210.90363857697099</v>
      </c>
      <c r="S44" s="61">
        <v>155.95535403160201</v>
      </c>
      <c r="T44" s="16">
        <v>156.244713784678</v>
      </c>
      <c r="U44" s="16">
        <v>183.08582921205399</v>
      </c>
      <c r="V44" s="64">
        <v>190.40723944189</v>
      </c>
    </row>
    <row r="45" spans="1:22" x14ac:dyDescent="0.25">
      <c r="N45" s="15">
        <v>38717</v>
      </c>
      <c r="O45" s="77">
        <v>165.03475100627901</v>
      </c>
      <c r="P45" s="62">
        <v>164.82699984358001</v>
      </c>
      <c r="Q45" s="62">
        <v>202.28451580070899</v>
      </c>
      <c r="R45" s="63">
        <v>207.774419413864</v>
      </c>
      <c r="S45" s="61">
        <v>158.750365477683</v>
      </c>
      <c r="T45" s="16">
        <v>158.332263015781</v>
      </c>
      <c r="U45" s="16">
        <v>181.205213901945</v>
      </c>
      <c r="V45" s="64">
        <v>191.13117462296501</v>
      </c>
    </row>
    <row r="46" spans="1:22" x14ac:dyDescent="0.25">
      <c r="N46" s="15">
        <v>38807</v>
      </c>
      <c r="O46" s="77">
        <v>168.78601062947101</v>
      </c>
      <c r="P46" s="62">
        <v>172.79340686661001</v>
      </c>
      <c r="Q46" s="62">
        <v>212.07592149137599</v>
      </c>
      <c r="R46" s="63">
        <v>223.01340823775601</v>
      </c>
      <c r="S46" s="61">
        <v>162.16225594640801</v>
      </c>
      <c r="T46" s="16">
        <v>163.21091164541801</v>
      </c>
      <c r="U46" s="16">
        <v>187.71241750785001</v>
      </c>
      <c r="V46" s="64">
        <v>190.63364537579201</v>
      </c>
    </row>
    <row r="47" spans="1:22" x14ac:dyDescent="0.25">
      <c r="N47" s="15">
        <v>38898</v>
      </c>
      <c r="O47" s="77">
        <v>182.85510011923901</v>
      </c>
      <c r="P47" s="62">
        <v>172.79290535039701</v>
      </c>
      <c r="Q47" s="62">
        <v>225.126950109201</v>
      </c>
      <c r="R47" s="63">
        <v>213.57640911311</v>
      </c>
      <c r="S47" s="61">
        <v>165.82271679963799</v>
      </c>
      <c r="T47" s="16">
        <v>167.930795721979</v>
      </c>
      <c r="U47" s="16">
        <v>193.49799076716201</v>
      </c>
      <c r="V47" s="64">
        <v>189.24507700074801</v>
      </c>
    </row>
    <row r="48" spans="1:22" x14ac:dyDescent="0.25">
      <c r="N48" s="15">
        <v>38990</v>
      </c>
      <c r="O48" s="77">
        <v>171.263234199116</v>
      </c>
      <c r="P48" s="62">
        <v>182.07145797982301</v>
      </c>
      <c r="Q48" s="62">
        <v>217.99448286214101</v>
      </c>
      <c r="R48" s="63">
        <v>214.031114075641</v>
      </c>
      <c r="S48" s="61">
        <v>165.997096886626</v>
      </c>
      <c r="T48" s="16">
        <v>171.06968573203699</v>
      </c>
      <c r="U48" s="16">
        <v>189.55279864137901</v>
      </c>
      <c r="V48" s="64">
        <v>186.93422206557</v>
      </c>
    </row>
    <row r="49" spans="14:22" x14ac:dyDescent="0.25">
      <c r="N49" s="15">
        <v>39082</v>
      </c>
      <c r="O49" s="77">
        <v>187.72888350851801</v>
      </c>
      <c r="P49" s="62">
        <v>184.41897017669299</v>
      </c>
      <c r="Q49" s="62">
        <v>218.63323222928199</v>
      </c>
      <c r="R49" s="63">
        <v>213.654230263084</v>
      </c>
      <c r="S49" s="61">
        <v>164.82617304980499</v>
      </c>
      <c r="T49" s="16">
        <v>173.18878370987801</v>
      </c>
      <c r="U49" s="16">
        <v>186.99985368690199</v>
      </c>
      <c r="V49" s="64">
        <v>187.24497791737301</v>
      </c>
    </row>
    <row r="50" spans="14:22" x14ac:dyDescent="0.25">
      <c r="N50" s="15">
        <v>39172</v>
      </c>
      <c r="O50" s="77">
        <v>182.85862582222799</v>
      </c>
      <c r="P50" s="62">
        <v>191.868527917563</v>
      </c>
      <c r="Q50" s="62">
        <v>228.67253763186301</v>
      </c>
      <c r="R50" s="63">
        <v>216.95234939951399</v>
      </c>
      <c r="S50" s="61">
        <v>168.44717665452899</v>
      </c>
      <c r="T50" s="16">
        <v>175.513168729961</v>
      </c>
      <c r="U50" s="16">
        <v>193.81319236161499</v>
      </c>
      <c r="V50" s="64">
        <v>192.323593851038</v>
      </c>
    </row>
    <row r="51" spans="14:22" x14ac:dyDescent="0.25">
      <c r="N51" s="15">
        <v>39263</v>
      </c>
      <c r="O51" s="77">
        <v>199.02247746467299</v>
      </c>
      <c r="P51" s="62">
        <v>188.475767364848</v>
      </c>
      <c r="Q51" s="62">
        <v>236.87357521017299</v>
      </c>
      <c r="R51" s="63">
        <v>228.73918487492699</v>
      </c>
      <c r="S51" s="61">
        <v>175.206016161485</v>
      </c>
      <c r="T51" s="16">
        <v>178.48377469239401</v>
      </c>
      <c r="U51" s="16">
        <v>199.32934134098801</v>
      </c>
      <c r="V51" s="64">
        <v>197.02714566394701</v>
      </c>
    </row>
    <row r="52" spans="14:22" x14ac:dyDescent="0.25">
      <c r="N52" s="15">
        <v>39355</v>
      </c>
      <c r="O52" s="77">
        <v>192.23025097302599</v>
      </c>
      <c r="P52" s="62">
        <v>186.47934696482801</v>
      </c>
      <c r="Q52" s="62">
        <v>246.38107691524999</v>
      </c>
      <c r="R52" s="63">
        <v>233.078144907005</v>
      </c>
      <c r="S52" s="61">
        <v>173.202230470525</v>
      </c>
      <c r="T52" s="16">
        <v>178.84391627541501</v>
      </c>
      <c r="U52" s="16">
        <v>194.40766319289801</v>
      </c>
      <c r="V52" s="64">
        <v>190.05131342092301</v>
      </c>
    </row>
    <row r="53" spans="14:22" x14ac:dyDescent="0.25">
      <c r="N53" s="15">
        <v>39447</v>
      </c>
      <c r="O53" s="77">
        <v>188.10634362235501</v>
      </c>
      <c r="P53" s="62">
        <v>200.822216964116</v>
      </c>
      <c r="Q53" s="62">
        <v>229.01083284189801</v>
      </c>
      <c r="R53" s="63">
        <v>217.57705353838799</v>
      </c>
      <c r="S53" s="61">
        <v>166.20606966262201</v>
      </c>
      <c r="T53" s="16">
        <v>175.75391748163</v>
      </c>
      <c r="U53" s="16">
        <v>187.113086164778</v>
      </c>
      <c r="V53" s="64">
        <v>179.594471870473</v>
      </c>
    </row>
    <row r="54" spans="14:22" x14ac:dyDescent="0.25">
      <c r="N54" s="15">
        <v>39538</v>
      </c>
      <c r="O54" s="77">
        <v>186.224677741139</v>
      </c>
      <c r="P54" s="62">
        <v>192.36425849979</v>
      </c>
      <c r="Q54" s="62">
        <v>228.51220806310801</v>
      </c>
      <c r="R54" s="63">
        <v>212.49878669499401</v>
      </c>
      <c r="S54" s="61">
        <v>163.95989287938099</v>
      </c>
      <c r="T54" s="16">
        <v>172.73796569182099</v>
      </c>
      <c r="U54" s="16">
        <v>184.32929250722199</v>
      </c>
      <c r="V54" s="64">
        <v>176.18021419599799</v>
      </c>
    </row>
    <row r="55" spans="14:22" x14ac:dyDescent="0.25">
      <c r="N55" s="15">
        <v>39629</v>
      </c>
      <c r="O55" s="77">
        <v>188.44401782913701</v>
      </c>
      <c r="P55" s="62">
        <v>189.28067164941501</v>
      </c>
      <c r="Q55" s="62">
        <v>233.41335252403999</v>
      </c>
      <c r="R55" s="63">
        <v>209.916465166959</v>
      </c>
      <c r="S55" s="61">
        <v>162.845759743439</v>
      </c>
      <c r="T55" s="16">
        <v>171.642249026348</v>
      </c>
      <c r="U55" s="16">
        <v>181.382410522481</v>
      </c>
      <c r="V55" s="64">
        <v>175.10418212838999</v>
      </c>
    </row>
    <row r="56" spans="14:22" x14ac:dyDescent="0.25">
      <c r="N56" s="15">
        <v>39721</v>
      </c>
      <c r="O56" s="77">
        <v>195.046384957751</v>
      </c>
      <c r="P56" s="62">
        <v>193.81300364380201</v>
      </c>
      <c r="Q56" s="62">
        <v>211.32478591897399</v>
      </c>
      <c r="R56" s="63">
        <v>212.03757174490499</v>
      </c>
      <c r="S56" s="61">
        <v>154.169647557226</v>
      </c>
      <c r="T56" s="16">
        <v>165.5176056251</v>
      </c>
      <c r="U56" s="16">
        <v>169.40488630865201</v>
      </c>
      <c r="V56" s="64">
        <v>166.89065949029501</v>
      </c>
    </row>
    <row r="57" spans="14:22" x14ac:dyDescent="0.25">
      <c r="N57" s="15">
        <v>39813</v>
      </c>
      <c r="O57" s="77">
        <v>170.95912346213501</v>
      </c>
      <c r="P57" s="62">
        <v>172.06569656766601</v>
      </c>
      <c r="Q57" s="62">
        <v>224.092401121546</v>
      </c>
      <c r="R57" s="63">
        <v>214.60741976822101</v>
      </c>
      <c r="S57" s="61">
        <v>142.20607854068399</v>
      </c>
      <c r="T57" s="16">
        <v>154.472713213736</v>
      </c>
      <c r="U57" s="16">
        <v>156.991118514975</v>
      </c>
      <c r="V57" s="64">
        <v>156.62559671234601</v>
      </c>
    </row>
    <row r="58" spans="14:22" x14ac:dyDescent="0.25">
      <c r="N58" s="15">
        <v>39903</v>
      </c>
      <c r="O58" s="77">
        <v>151.80374883433799</v>
      </c>
      <c r="P58" s="62">
        <v>158.26890865715001</v>
      </c>
      <c r="Q58" s="62">
        <v>198.117462713696</v>
      </c>
      <c r="R58" s="63">
        <v>198.37158666431301</v>
      </c>
      <c r="S58" s="61">
        <v>131.36165188898499</v>
      </c>
      <c r="T58" s="16">
        <v>143.11468353335701</v>
      </c>
      <c r="U58" s="16">
        <v>151.875227405261</v>
      </c>
      <c r="V58" s="64">
        <v>148.88823827863399</v>
      </c>
    </row>
    <row r="59" spans="14:22" x14ac:dyDescent="0.25">
      <c r="N59" s="15">
        <v>39994</v>
      </c>
      <c r="O59" s="77">
        <v>142.32851870151299</v>
      </c>
      <c r="P59" s="62">
        <v>153.75327223366901</v>
      </c>
      <c r="Q59" s="62">
        <v>201.22815071843399</v>
      </c>
      <c r="R59" s="63">
        <v>194.249650200687</v>
      </c>
      <c r="S59" s="61">
        <v>121.699277331323</v>
      </c>
      <c r="T59" s="16">
        <v>135.624668323419</v>
      </c>
      <c r="U59" s="16">
        <v>148.933613172165</v>
      </c>
      <c r="V59" s="64">
        <v>138.26989376257799</v>
      </c>
    </row>
    <row r="60" spans="14:22" x14ac:dyDescent="0.25">
      <c r="N60" s="15">
        <v>40086</v>
      </c>
      <c r="O60" s="77">
        <v>137.296091001077</v>
      </c>
      <c r="P60" s="62">
        <v>141.168011558514</v>
      </c>
      <c r="Q60" s="62">
        <v>184.14440415400099</v>
      </c>
      <c r="R60" s="63">
        <v>179.17500874759</v>
      </c>
      <c r="S60" s="61">
        <v>120.435065995957</v>
      </c>
      <c r="T60" s="16">
        <v>132.83036433471401</v>
      </c>
      <c r="U60" s="16">
        <v>145.349254782656</v>
      </c>
      <c r="V60" s="64">
        <v>128.815419581133</v>
      </c>
    </row>
    <row r="61" spans="14:22" x14ac:dyDescent="0.25">
      <c r="N61" s="15">
        <v>40178</v>
      </c>
      <c r="O61" s="77">
        <v>127.26421704902501</v>
      </c>
      <c r="P61" s="62">
        <v>136.71307449875499</v>
      </c>
      <c r="Q61" s="62">
        <v>176.0899918993</v>
      </c>
      <c r="R61" s="63">
        <v>161.870784348846</v>
      </c>
      <c r="S61" s="61">
        <v>122.171497791684</v>
      </c>
      <c r="T61" s="16">
        <v>129.655899767573</v>
      </c>
      <c r="U61" s="16">
        <v>141.12229979756799</v>
      </c>
      <c r="V61" s="64">
        <v>125.507956816381</v>
      </c>
    </row>
    <row r="62" spans="14:22" x14ac:dyDescent="0.25">
      <c r="N62" s="15">
        <v>40268</v>
      </c>
      <c r="O62" s="77">
        <v>142.69104157740799</v>
      </c>
      <c r="P62" s="62">
        <v>130.14102336641</v>
      </c>
      <c r="Q62" s="62">
        <v>189.32257536457101</v>
      </c>
      <c r="R62" s="63">
        <v>174.80976516883899</v>
      </c>
      <c r="S62" s="61">
        <v>118.459133637951</v>
      </c>
      <c r="T62" s="16">
        <v>127.66588146539399</v>
      </c>
      <c r="U62" s="16">
        <v>137.08657619440899</v>
      </c>
      <c r="V62" s="64">
        <v>126.609103642004</v>
      </c>
    </row>
    <row r="63" spans="14:22" x14ac:dyDescent="0.25">
      <c r="N63" s="15">
        <v>40359</v>
      </c>
      <c r="O63" s="77">
        <v>133.39717992499601</v>
      </c>
      <c r="P63" s="62">
        <v>138.57505694628699</v>
      </c>
      <c r="Q63" s="62">
        <v>158.195872632434</v>
      </c>
      <c r="R63" s="63">
        <v>166.329716858789</v>
      </c>
      <c r="S63" s="61">
        <v>113.28355658049099</v>
      </c>
      <c r="T63" s="16">
        <v>128.944684026087</v>
      </c>
      <c r="U63" s="16">
        <v>132.37871667661699</v>
      </c>
      <c r="V63" s="64">
        <v>126.447979072365</v>
      </c>
    </row>
    <row r="64" spans="14:22" x14ac:dyDescent="0.25">
      <c r="N64" s="15">
        <v>40451</v>
      </c>
      <c r="O64" s="77">
        <v>131.545461803086</v>
      </c>
      <c r="P64" s="62">
        <v>120.006316750708</v>
      </c>
      <c r="Q64" s="62">
        <v>169.11393563372701</v>
      </c>
      <c r="R64" s="63">
        <v>177.26031471189199</v>
      </c>
      <c r="S64" s="61">
        <v>110.83340591981499</v>
      </c>
      <c r="T64" s="16">
        <v>125.342091050736</v>
      </c>
      <c r="U64" s="16">
        <v>132.20937904667099</v>
      </c>
      <c r="V64" s="64">
        <v>126.302267517481</v>
      </c>
    </row>
    <row r="65" spans="14:22" x14ac:dyDescent="0.25">
      <c r="N65" s="15">
        <v>40543</v>
      </c>
      <c r="O65" s="77">
        <v>136.32982935374201</v>
      </c>
      <c r="P65" s="62">
        <v>136.650396752609</v>
      </c>
      <c r="Q65" s="62">
        <v>174.35826490866</v>
      </c>
      <c r="R65" s="63">
        <v>180.82125356444999</v>
      </c>
      <c r="S65" s="61">
        <v>108.78264308839201</v>
      </c>
      <c r="T65" s="16">
        <v>118.438712746203</v>
      </c>
      <c r="U65" s="16">
        <v>133.88323392434401</v>
      </c>
      <c r="V65" s="64">
        <v>128.21985261467501</v>
      </c>
    </row>
    <row r="66" spans="14:22" x14ac:dyDescent="0.25">
      <c r="N66" s="15">
        <v>40633</v>
      </c>
      <c r="O66" s="77">
        <v>129.27013221664501</v>
      </c>
      <c r="P66" s="62">
        <v>121.640480585703</v>
      </c>
      <c r="Q66" s="62">
        <v>180.15277555869301</v>
      </c>
      <c r="R66" s="63">
        <v>173.54084082485701</v>
      </c>
      <c r="S66" s="61">
        <v>106.897881199034</v>
      </c>
      <c r="T66" s="16">
        <v>118.27746067241</v>
      </c>
      <c r="U66" s="16">
        <v>131.915953947562</v>
      </c>
      <c r="V66" s="64">
        <v>131.967144330824</v>
      </c>
    </row>
    <row r="67" spans="14:22" x14ac:dyDescent="0.25">
      <c r="N67" s="15">
        <v>40724</v>
      </c>
      <c r="O67" s="77">
        <v>139.80065784972501</v>
      </c>
      <c r="P67" s="62">
        <v>133.345708559645</v>
      </c>
      <c r="Q67" s="62">
        <v>168.886993314145</v>
      </c>
      <c r="R67" s="63">
        <v>183.546317589654</v>
      </c>
      <c r="S67" s="61">
        <v>108.60391197359399</v>
      </c>
      <c r="T67" s="16">
        <v>123.155673028687</v>
      </c>
      <c r="U67" s="16">
        <v>129.667678463268</v>
      </c>
      <c r="V67" s="64">
        <v>136.86747044656201</v>
      </c>
    </row>
    <row r="68" spans="14:22" x14ac:dyDescent="0.25">
      <c r="N68" s="15">
        <v>40816</v>
      </c>
      <c r="O68" s="77">
        <v>134.899722762133</v>
      </c>
      <c r="P68" s="62">
        <v>136.158173144198</v>
      </c>
      <c r="Q68" s="62">
        <v>176.83310507397499</v>
      </c>
      <c r="R68" s="63">
        <v>187.87349362878601</v>
      </c>
      <c r="S68" s="61">
        <v>110.09731380190399</v>
      </c>
      <c r="T68" s="16">
        <v>122.91993673668399</v>
      </c>
      <c r="U68" s="16">
        <v>130.17096715548499</v>
      </c>
      <c r="V68" s="64">
        <v>141.180019353266</v>
      </c>
    </row>
    <row r="69" spans="14:22" x14ac:dyDescent="0.25">
      <c r="N69" s="15">
        <v>40908</v>
      </c>
      <c r="O69" s="77">
        <v>142.42221578125401</v>
      </c>
      <c r="P69" s="62">
        <v>125.266539247183</v>
      </c>
      <c r="Q69" s="62">
        <v>180.241483702008</v>
      </c>
      <c r="R69" s="63">
        <v>193.07753571044699</v>
      </c>
      <c r="S69" s="61">
        <v>108.405059702472</v>
      </c>
      <c r="T69" s="16">
        <v>118.876891254775</v>
      </c>
      <c r="U69" s="16">
        <v>131.17632323183901</v>
      </c>
      <c r="V69" s="64">
        <v>143.71286070345201</v>
      </c>
    </row>
    <row r="70" spans="14:22" x14ac:dyDescent="0.25">
      <c r="N70" s="15">
        <v>40999</v>
      </c>
      <c r="O70" s="77">
        <v>126.043146376975</v>
      </c>
      <c r="P70" s="62">
        <v>134.94262116008201</v>
      </c>
      <c r="Q70" s="62">
        <v>180.919344365814</v>
      </c>
      <c r="R70" s="63">
        <v>194.809132886611</v>
      </c>
      <c r="S70" s="61">
        <v>107.03636116377599</v>
      </c>
      <c r="T70" s="16">
        <v>118.469938203946</v>
      </c>
      <c r="U70" s="16">
        <v>131.688532372145</v>
      </c>
      <c r="V70" s="64">
        <v>145.81891750838599</v>
      </c>
    </row>
    <row r="71" spans="14:22" x14ac:dyDescent="0.25">
      <c r="N71" s="15">
        <v>41090</v>
      </c>
      <c r="O71" s="77">
        <v>152.138577253222</v>
      </c>
      <c r="P71" s="62">
        <v>124.725278400424</v>
      </c>
      <c r="Q71" s="62">
        <v>192.11780494956801</v>
      </c>
      <c r="R71" s="63">
        <v>201.84241261810399</v>
      </c>
      <c r="S71" s="61">
        <v>107.468268844023</v>
      </c>
      <c r="T71" s="16">
        <v>120.285602721923</v>
      </c>
      <c r="U71" s="16">
        <v>134.01884467695299</v>
      </c>
      <c r="V71" s="64">
        <v>149.697412587016</v>
      </c>
    </row>
    <row r="72" spans="14:22" x14ac:dyDescent="0.25">
      <c r="N72" s="15">
        <v>41182</v>
      </c>
      <c r="O72" s="77">
        <v>144.54488539029299</v>
      </c>
      <c r="P72" s="62">
        <v>125.89112373164301</v>
      </c>
      <c r="Q72" s="62">
        <v>185.76297193028299</v>
      </c>
      <c r="R72" s="63">
        <v>197.84975461166101</v>
      </c>
      <c r="S72" s="61">
        <v>110.295266717912</v>
      </c>
      <c r="T72" s="16">
        <v>123.283143415837</v>
      </c>
      <c r="U72" s="16">
        <v>136.642476857389</v>
      </c>
      <c r="V72" s="64">
        <v>155.46864851001101</v>
      </c>
    </row>
    <row r="73" spans="14:22" x14ac:dyDescent="0.25">
      <c r="N73" s="15">
        <v>41274</v>
      </c>
      <c r="O73" s="77">
        <v>153.71679658157399</v>
      </c>
      <c r="P73" s="62">
        <v>140.04244332699</v>
      </c>
      <c r="Q73" s="62">
        <v>193.50895042404699</v>
      </c>
      <c r="R73" s="63">
        <v>208.82525650257199</v>
      </c>
      <c r="S73" s="61">
        <v>113.022066020506</v>
      </c>
      <c r="T73" s="16">
        <v>124.471687965255</v>
      </c>
      <c r="U73" s="16">
        <v>137.6734362334</v>
      </c>
      <c r="V73" s="64">
        <v>159.82500507364199</v>
      </c>
    </row>
    <row r="74" spans="14:22" x14ac:dyDescent="0.25">
      <c r="N74" s="15">
        <v>41364</v>
      </c>
      <c r="O74" s="77">
        <v>148.13225910996999</v>
      </c>
      <c r="P74" s="62">
        <v>122.065110852461</v>
      </c>
      <c r="Q74" s="62">
        <v>193.23600010598099</v>
      </c>
      <c r="R74" s="63">
        <v>213.18989292486299</v>
      </c>
      <c r="S74" s="61">
        <v>114.519855562186</v>
      </c>
      <c r="T74" s="16">
        <v>125.138241982224</v>
      </c>
      <c r="U74" s="16">
        <v>141.08266543757099</v>
      </c>
      <c r="V74" s="64">
        <v>163.488863048263</v>
      </c>
    </row>
    <row r="75" spans="14:22" x14ac:dyDescent="0.25">
      <c r="N75" s="15">
        <v>41455</v>
      </c>
      <c r="O75" s="77">
        <v>159.754045032607</v>
      </c>
      <c r="P75" s="62">
        <v>134.88618976721901</v>
      </c>
      <c r="Q75" s="62">
        <v>205.211232840256</v>
      </c>
      <c r="R75" s="63">
        <v>226.044035293745</v>
      </c>
      <c r="S75" s="61">
        <v>116.32722839945301</v>
      </c>
      <c r="T75" s="16">
        <v>129.08062066116199</v>
      </c>
      <c r="U75" s="16">
        <v>149.23082707751701</v>
      </c>
      <c r="V75" s="64">
        <v>170.14108178607501</v>
      </c>
    </row>
    <row r="76" spans="14:22" x14ac:dyDescent="0.25">
      <c r="N76" s="15">
        <v>41547</v>
      </c>
      <c r="O76" s="77">
        <v>153.647401215819</v>
      </c>
      <c r="P76" s="62">
        <v>139.732802370049</v>
      </c>
      <c r="Q76" s="62">
        <v>215.863749444804</v>
      </c>
      <c r="R76" s="63">
        <v>232.05343157251301</v>
      </c>
      <c r="S76" s="61">
        <v>118.845423495185</v>
      </c>
      <c r="T76" s="16">
        <v>133.430623351988</v>
      </c>
      <c r="U76" s="16">
        <v>152.416249749971</v>
      </c>
      <c r="V76" s="64">
        <v>176.70628545909099</v>
      </c>
    </row>
    <row r="77" spans="14:22" x14ac:dyDescent="0.25">
      <c r="N77" s="15">
        <v>41639</v>
      </c>
      <c r="O77" s="77">
        <v>159.851874094115</v>
      </c>
      <c r="P77" s="62">
        <v>143.35578456368299</v>
      </c>
      <c r="Q77" s="62">
        <v>223.606343374863</v>
      </c>
      <c r="R77" s="63">
        <v>243.29997178046801</v>
      </c>
      <c r="S77" s="61">
        <v>121.42880468435401</v>
      </c>
      <c r="T77" s="16">
        <v>135.50315433336601</v>
      </c>
      <c r="U77" s="16">
        <v>150.52938992072899</v>
      </c>
      <c r="V77" s="64">
        <v>180.47992338084899</v>
      </c>
    </row>
    <row r="78" spans="14:22" x14ac:dyDescent="0.25">
      <c r="N78" s="15">
        <v>41729</v>
      </c>
      <c r="O78" s="77">
        <v>164.076033370999</v>
      </c>
      <c r="P78" s="62">
        <v>152.92610930108401</v>
      </c>
      <c r="Q78" s="62">
        <v>227.41959239703499</v>
      </c>
      <c r="R78" s="63">
        <v>252.170508440368</v>
      </c>
      <c r="S78" s="61">
        <v>125.16875032630099</v>
      </c>
      <c r="T78" s="16">
        <v>139.654213568454</v>
      </c>
      <c r="U78" s="16">
        <v>153.54475716589701</v>
      </c>
      <c r="V78" s="64">
        <v>186.70887920553699</v>
      </c>
    </row>
    <row r="79" spans="14:22" x14ac:dyDescent="0.25">
      <c r="N79" s="15">
        <v>41820</v>
      </c>
      <c r="O79" s="77">
        <v>171.74148468519999</v>
      </c>
      <c r="P79" s="62">
        <v>148.01506032084399</v>
      </c>
      <c r="Q79" s="62">
        <v>230.73086761719799</v>
      </c>
      <c r="R79" s="63">
        <v>260.93183723873699</v>
      </c>
      <c r="S79" s="61">
        <v>130.64280363850099</v>
      </c>
      <c r="T79" s="16">
        <v>146.56592671366499</v>
      </c>
      <c r="U79" s="16">
        <v>160.51494892288801</v>
      </c>
      <c r="V79" s="64">
        <v>197.34612459186201</v>
      </c>
    </row>
    <row r="80" spans="14:22" x14ac:dyDescent="0.25">
      <c r="N80" s="15">
        <v>41912</v>
      </c>
      <c r="O80" s="77">
        <v>180.13434133721299</v>
      </c>
      <c r="P80" s="62">
        <v>165.482305835425</v>
      </c>
      <c r="Q80" s="62">
        <v>236.610323422617</v>
      </c>
      <c r="R80" s="63">
        <v>259.27870020706399</v>
      </c>
      <c r="S80" s="61">
        <v>132.89901072423999</v>
      </c>
      <c r="T80" s="16">
        <v>150.29527862936899</v>
      </c>
      <c r="U80" s="16">
        <v>164.69004467507801</v>
      </c>
      <c r="V80" s="64">
        <v>202.59450027856801</v>
      </c>
    </row>
    <row r="81" spans="14:22" x14ac:dyDescent="0.25">
      <c r="N81" s="15">
        <v>42004</v>
      </c>
      <c r="O81" s="77">
        <v>183.76678925878701</v>
      </c>
      <c r="P81" s="62">
        <v>161.02701982520699</v>
      </c>
      <c r="Q81" s="62">
        <v>250.340042501471</v>
      </c>
      <c r="R81" s="63">
        <v>283.014670631797</v>
      </c>
      <c r="S81" s="61">
        <v>133.447302885315</v>
      </c>
      <c r="T81" s="16">
        <v>151.210426017869</v>
      </c>
      <c r="U81" s="16">
        <v>165.739214811702</v>
      </c>
      <c r="V81" s="64">
        <v>202.57468861871399</v>
      </c>
    </row>
    <row r="82" spans="14:22" x14ac:dyDescent="0.25">
      <c r="N82" s="15">
        <v>42094</v>
      </c>
      <c r="O82" s="77">
        <v>177.635754488777</v>
      </c>
      <c r="P82" s="62">
        <v>163.49045545874199</v>
      </c>
      <c r="Q82" s="62">
        <v>251.54538268164299</v>
      </c>
      <c r="R82" s="63">
        <v>286.050804696743</v>
      </c>
      <c r="S82" s="61">
        <v>137.62227204205601</v>
      </c>
      <c r="T82" s="16">
        <v>154.89410392406199</v>
      </c>
      <c r="U82" s="16">
        <v>168.79169137703599</v>
      </c>
      <c r="V82" s="64">
        <v>208.21970968557201</v>
      </c>
    </row>
    <row r="83" spans="14:22" x14ac:dyDescent="0.25">
      <c r="N83" s="15">
        <v>42185</v>
      </c>
      <c r="O83" s="77">
        <v>186.761414061305</v>
      </c>
      <c r="P83" s="62">
        <v>173.455264928926</v>
      </c>
      <c r="Q83" s="62">
        <v>249.304965421156</v>
      </c>
      <c r="R83" s="63">
        <v>288.50385618809599</v>
      </c>
      <c r="S83" s="61">
        <v>142.82505892028701</v>
      </c>
      <c r="T83" s="16">
        <v>161.558515043645</v>
      </c>
      <c r="U83" s="16">
        <v>172.38339327220999</v>
      </c>
      <c r="V83" s="64">
        <v>220.142147295591</v>
      </c>
    </row>
    <row r="84" spans="14:22" x14ac:dyDescent="0.25">
      <c r="N84" s="15">
        <v>42277</v>
      </c>
      <c r="O84" s="77">
        <v>191.358071064005</v>
      </c>
      <c r="P84" s="62">
        <v>177.211484043181</v>
      </c>
      <c r="Q84" s="62">
        <v>264.63884035465298</v>
      </c>
      <c r="R84" s="63">
        <v>308.55773543222301</v>
      </c>
      <c r="S84" s="61">
        <v>143.15196431065499</v>
      </c>
      <c r="T84" s="16">
        <v>163.98951516474901</v>
      </c>
      <c r="U84" s="16">
        <v>173.65225550214799</v>
      </c>
      <c r="V84" s="64">
        <v>225.597142323665</v>
      </c>
    </row>
    <row r="85" spans="14:22" x14ac:dyDescent="0.25">
      <c r="N85" s="15">
        <v>42369</v>
      </c>
      <c r="O85" s="77">
        <v>186.79026224184199</v>
      </c>
      <c r="P85" s="62">
        <v>175.69597425137499</v>
      </c>
      <c r="Q85" s="62">
        <v>266.51114201708799</v>
      </c>
      <c r="R85" s="63">
        <v>302.36166569490302</v>
      </c>
      <c r="S85" s="61">
        <v>141.91265874591099</v>
      </c>
      <c r="T85" s="16">
        <v>163.292223948632</v>
      </c>
      <c r="U85" s="16">
        <v>174.988375805564</v>
      </c>
      <c r="V85" s="64">
        <v>225.01648559849099</v>
      </c>
    </row>
    <row r="86" spans="14:22" x14ac:dyDescent="0.25">
      <c r="N86" s="15">
        <v>42460</v>
      </c>
      <c r="O86" s="77">
        <v>199.77625603925901</v>
      </c>
      <c r="P86" s="62">
        <v>181.90881977834101</v>
      </c>
      <c r="Q86" s="62">
        <v>273.28679837753299</v>
      </c>
      <c r="R86" s="63">
        <v>307.58994455648502</v>
      </c>
      <c r="S86" s="61">
        <v>144.349614705433</v>
      </c>
      <c r="T86" s="16">
        <v>168.61063611543099</v>
      </c>
      <c r="U86" s="16">
        <v>179.174807203206</v>
      </c>
      <c r="V86" s="64">
        <v>232.18848808922201</v>
      </c>
    </row>
    <row r="87" spans="14:22" x14ac:dyDescent="0.25">
      <c r="N87" s="15">
        <v>42551</v>
      </c>
      <c r="O87" s="77">
        <v>202.36646055008899</v>
      </c>
      <c r="P87" s="62">
        <v>187.76401583015499</v>
      </c>
      <c r="Q87" s="62">
        <v>278.09216621886299</v>
      </c>
      <c r="R87" s="63">
        <v>339.52380827627502</v>
      </c>
      <c r="S87" s="61">
        <v>148.44105863491899</v>
      </c>
      <c r="T87" s="16">
        <v>178.297336404063</v>
      </c>
      <c r="U87" s="16">
        <v>184.515182329298</v>
      </c>
      <c r="V87" s="64">
        <v>246.39362400164299</v>
      </c>
    </row>
    <row r="88" spans="14:22" x14ac:dyDescent="0.25">
      <c r="N88" s="15">
        <v>42643</v>
      </c>
      <c r="O88" s="77">
        <v>206.55633742813399</v>
      </c>
      <c r="P88" s="62">
        <v>191.340559311927</v>
      </c>
      <c r="Q88" s="62">
        <v>291.752050752505</v>
      </c>
      <c r="R88" s="63">
        <v>322.734365924332</v>
      </c>
      <c r="S88" s="61">
        <v>152.690883485808</v>
      </c>
      <c r="T88" s="16">
        <v>181.164089250507</v>
      </c>
      <c r="U88" s="16">
        <v>189.008501766476</v>
      </c>
      <c r="V88" s="64">
        <v>253.203260786447</v>
      </c>
    </row>
    <row r="89" spans="14:22" x14ac:dyDescent="0.25">
      <c r="N89" s="15">
        <v>42735</v>
      </c>
      <c r="O89" s="77">
        <v>205.00605026125001</v>
      </c>
      <c r="P89" s="62">
        <v>202.77426844873199</v>
      </c>
      <c r="Q89" s="62">
        <v>300.96296320311399</v>
      </c>
      <c r="R89" s="63">
        <v>349.21954817487199</v>
      </c>
      <c r="S89" s="61">
        <v>156.32413845472701</v>
      </c>
      <c r="T89" s="16">
        <v>180.38730859961399</v>
      </c>
      <c r="U89" s="16">
        <v>193.197972305322</v>
      </c>
      <c r="V89" s="64">
        <v>253.388499082034</v>
      </c>
    </row>
    <row r="90" spans="14:22" x14ac:dyDescent="0.25">
      <c r="N90" s="15">
        <v>42825</v>
      </c>
      <c r="O90" s="77">
        <v>220.36212111402099</v>
      </c>
      <c r="P90" s="62">
        <v>208.98157230432099</v>
      </c>
      <c r="Q90" s="62">
        <v>304.98041470263797</v>
      </c>
      <c r="R90" s="63">
        <v>339.170232640027</v>
      </c>
      <c r="S90" s="61">
        <v>161.76975530626501</v>
      </c>
      <c r="T90" s="16">
        <v>190.37580542063199</v>
      </c>
      <c r="U90" s="16">
        <v>200.11607723703801</v>
      </c>
      <c r="V90" s="64">
        <v>261.91041945308399</v>
      </c>
    </row>
    <row r="91" spans="14:22" x14ac:dyDescent="0.25">
      <c r="N91" s="15">
        <v>42916</v>
      </c>
      <c r="O91" s="77">
        <v>209.397789136738</v>
      </c>
      <c r="P91" s="62">
        <v>224.93001625718</v>
      </c>
      <c r="Q91" s="62">
        <v>307.73394413602102</v>
      </c>
      <c r="R91" s="63">
        <v>370.871904751893</v>
      </c>
      <c r="S91" s="61">
        <v>168.044731857519</v>
      </c>
      <c r="T91" s="16">
        <v>207.744488125983</v>
      </c>
      <c r="U91" s="16">
        <v>208.649335179026</v>
      </c>
      <c r="V91" s="64">
        <v>275.58535558026199</v>
      </c>
    </row>
    <row r="92" spans="14:22" x14ac:dyDescent="0.25">
      <c r="N92" s="15">
        <v>43008</v>
      </c>
      <c r="O92" s="77">
        <v>220.31911563128901</v>
      </c>
      <c r="P92" s="62">
        <v>222.569199663961</v>
      </c>
      <c r="Q92" s="62">
        <v>315.06535810309299</v>
      </c>
      <c r="R92" s="63">
        <v>359.27643208207701</v>
      </c>
      <c r="S92" s="61">
        <v>168.14282132571699</v>
      </c>
      <c r="T92" s="16">
        <v>212.41259334175399</v>
      </c>
      <c r="U92" s="16">
        <v>210.88090285640399</v>
      </c>
      <c r="V92" s="64">
        <v>278.72830627792399</v>
      </c>
    </row>
    <row r="93" spans="14:22" x14ac:dyDescent="0.25">
      <c r="N93" s="15">
        <v>43100</v>
      </c>
      <c r="O93" s="77">
        <v>226.81837393608299</v>
      </c>
      <c r="P93" s="62">
        <v>228.00052605726</v>
      </c>
      <c r="Q93" s="62">
        <v>328.91147889682202</v>
      </c>
      <c r="R93" s="63">
        <v>369.16394984029301</v>
      </c>
      <c r="S93" s="61">
        <v>167.12610551684301</v>
      </c>
      <c r="T93" s="16">
        <v>208.144587220223</v>
      </c>
      <c r="U93" s="16">
        <v>208.98144723284099</v>
      </c>
      <c r="V93" s="64">
        <v>276.74464039209897</v>
      </c>
    </row>
    <row r="94" spans="14:22" x14ac:dyDescent="0.25">
      <c r="N94" s="15">
        <v>43190</v>
      </c>
      <c r="O94" s="77">
        <v>218.80279980076099</v>
      </c>
      <c r="P94" s="62">
        <v>240.663663711498</v>
      </c>
      <c r="Q94" s="62">
        <v>345.87673478394498</v>
      </c>
      <c r="R94" s="63">
        <v>378.853889460505</v>
      </c>
      <c r="S94" s="61">
        <v>171.92561136967299</v>
      </c>
      <c r="T94" s="16">
        <v>210.93435871822601</v>
      </c>
      <c r="U94" s="16">
        <v>209.06492079436501</v>
      </c>
      <c r="V94" s="64">
        <v>285.99015235154502</v>
      </c>
    </row>
    <row r="95" spans="14:22" x14ac:dyDescent="0.25">
      <c r="N95" s="15">
        <v>43281</v>
      </c>
      <c r="O95" s="77">
        <v>236.95384356004001</v>
      </c>
      <c r="P95" s="62">
        <v>231.75894486969301</v>
      </c>
      <c r="Q95" s="62">
        <v>328.95174575853099</v>
      </c>
      <c r="R95" s="63">
        <v>383.10661609951302</v>
      </c>
      <c r="S95" s="61">
        <v>178.25237207350099</v>
      </c>
      <c r="T95" s="16">
        <v>217.54876121345299</v>
      </c>
      <c r="U95" s="16">
        <v>209.78330541814299</v>
      </c>
      <c r="V95" s="64">
        <v>301.36024878236998</v>
      </c>
    </row>
    <row r="96" spans="14:22" x14ac:dyDescent="0.25">
      <c r="N96" s="15">
        <v>43373</v>
      </c>
      <c r="O96" s="77">
        <v>238.61629250393699</v>
      </c>
      <c r="P96" s="62">
        <v>244.18222739934299</v>
      </c>
      <c r="Q96" s="62">
        <v>328.05384918308499</v>
      </c>
      <c r="R96" s="63">
        <v>382.12926511893301</v>
      </c>
      <c r="S96" s="61">
        <v>179.87813827725799</v>
      </c>
      <c r="T96" s="16">
        <v>223.38859752789</v>
      </c>
      <c r="U96" s="16">
        <v>211.228130951401</v>
      </c>
      <c r="V96" s="64">
        <v>305.56209577909198</v>
      </c>
    </row>
    <row r="97" spans="14:22" x14ac:dyDescent="0.25">
      <c r="N97" s="15">
        <v>43465</v>
      </c>
      <c r="O97" s="77">
        <v>233.050713112528</v>
      </c>
      <c r="P97" s="62">
        <v>243.50639068854599</v>
      </c>
      <c r="Q97" s="62">
        <v>332.26898318433501</v>
      </c>
      <c r="R97" s="63">
        <v>385.92758871994499</v>
      </c>
      <c r="S97" s="61">
        <v>179.57313420153301</v>
      </c>
      <c r="T97" s="16">
        <v>227.39969467647401</v>
      </c>
      <c r="U97" s="16">
        <v>212.59012556828699</v>
      </c>
      <c r="V97" s="64">
        <v>303.41214708912702</v>
      </c>
    </row>
    <row r="98" spans="14:22" x14ac:dyDescent="0.25">
      <c r="N98" s="15">
        <v>43555</v>
      </c>
      <c r="O98" s="77">
        <v>232.68913827178699</v>
      </c>
      <c r="P98" s="62">
        <v>267.09548523514599</v>
      </c>
      <c r="Q98" s="62">
        <v>345.27856431992802</v>
      </c>
      <c r="R98" s="63">
        <v>391.55270998807799</v>
      </c>
      <c r="S98" s="61">
        <v>181.675182265047</v>
      </c>
      <c r="T98" s="16">
        <v>231.157544924332</v>
      </c>
      <c r="U98" s="16">
        <v>212.89585994899301</v>
      </c>
      <c r="V98" s="64">
        <v>308.87928582803198</v>
      </c>
    </row>
    <row r="99" spans="14:22" x14ac:dyDescent="0.25">
      <c r="N99" s="15">
        <v>43646</v>
      </c>
      <c r="O99" s="77">
        <v>244.68171754871</v>
      </c>
      <c r="P99" s="62">
        <v>246.26264588491901</v>
      </c>
      <c r="Q99" s="62">
        <v>352.27313776071298</v>
      </c>
      <c r="R99" s="63">
        <v>390.73213578053799</v>
      </c>
      <c r="S99" s="61">
        <v>184.319809258932</v>
      </c>
      <c r="T99" s="16">
        <v>234.664553631237</v>
      </c>
      <c r="U99" s="16">
        <v>213.53553587290801</v>
      </c>
      <c r="V99" s="64">
        <v>320.11760324335</v>
      </c>
    </row>
    <row r="100" spans="14:22" x14ac:dyDescent="0.25">
      <c r="N100" s="15">
        <v>43738</v>
      </c>
      <c r="O100" s="77">
        <v>254.203286653568</v>
      </c>
      <c r="P100" s="62">
        <v>251.91704441596599</v>
      </c>
      <c r="Q100" s="62">
        <v>338.65524430386898</v>
      </c>
      <c r="R100" s="63">
        <v>409.669261589641</v>
      </c>
      <c r="S100" s="61">
        <v>185.906264073453</v>
      </c>
      <c r="T100" s="16">
        <v>238.314910656405</v>
      </c>
      <c r="U100" s="16">
        <v>215.00073822728299</v>
      </c>
      <c r="V100" s="64">
        <v>331.02929120020201</v>
      </c>
    </row>
    <row r="101" spans="14:22" x14ac:dyDescent="0.25">
      <c r="N101" s="15">
        <v>43830</v>
      </c>
      <c r="O101" s="77">
        <v>242.30820773208001</v>
      </c>
      <c r="P101" s="62">
        <v>272.24152285442398</v>
      </c>
      <c r="Q101" s="62">
        <v>332.78515607981302</v>
      </c>
      <c r="R101" s="63">
        <v>409.699816506346</v>
      </c>
      <c r="S101" s="61">
        <v>186.720172662625</v>
      </c>
      <c r="T101" s="16">
        <v>242.60565428618801</v>
      </c>
      <c r="U101" s="16">
        <v>216.53802280339599</v>
      </c>
      <c r="V101" s="64">
        <v>335.865192826765</v>
      </c>
    </row>
    <row r="102" spans="14:22" x14ac:dyDescent="0.25">
      <c r="N102" s="15">
        <v>43921</v>
      </c>
      <c r="O102" s="77">
        <v>249.89622974427499</v>
      </c>
      <c r="P102" s="62">
        <v>249.667836312421</v>
      </c>
      <c r="Q102" s="62">
        <v>334.76731085254698</v>
      </c>
      <c r="R102" s="63">
        <v>402.02006762989799</v>
      </c>
      <c r="S102" s="61">
        <v>186.82789663610001</v>
      </c>
      <c r="T102" s="16">
        <v>247.63382315254299</v>
      </c>
      <c r="U102" s="16">
        <v>216.17187618142901</v>
      </c>
      <c r="V102" s="64">
        <v>335.88749332198898</v>
      </c>
    </row>
    <row r="103" spans="14:22" x14ac:dyDescent="0.25">
      <c r="N103" s="15">
        <v>44012</v>
      </c>
      <c r="O103" s="77">
        <v>235.63583617582799</v>
      </c>
      <c r="P103" s="62">
        <v>278.00602838474202</v>
      </c>
      <c r="Q103" s="62">
        <v>335.47393685066299</v>
      </c>
      <c r="R103" s="63">
        <v>374.734993484553</v>
      </c>
      <c r="S103" s="61">
        <v>185.535102559705</v>
      </c>
      <c r="T103" s="16">
        <v>252.536632887926</v>
      </c>
      <c r="U103" s="16">
        <v>212.85280477010599</v>
      </c>
      <c r="V103" s="64">
        <v>335.36056017233898</v>
      </c>
    </row>
    <row r="104" spans="14:22" x14ac:dyDescent="0.25">
      <c r="N104" s="15">
        <v>44104</v>
      </c>
      <c r="O104" s="77">
        <v>265.70560404089503</v>
      </c>
      <c r="P104" s="62">
        <v>275.76440155710497</v>
      </c>
      <c r="Q104" s="62">
        <v>349.22220940679699</v>
      </c>
      <c r="R104" s="63">
        <v>401.41506468945602</v>
      </c>
      <c r="S104" s="61">
        <v>190.17719736097999</v>
      </c>
      <c r="T104" s="16">
        <v>260.02858869310597</v>
      </c>
      <c r="U104" s="16">
        <v>215.649304192757</v>
      </c>
      <c r="V104" s="64">
        <v>348.28266774966499</v>
      </c>
    </row>
    <row r="105" spans="14:22" x14ac:dyDescent="0.25">
      <c r="N105" s="15">
        <v>44196</v>
      </c>
      <c r="O105" s="77">
        <v>272.90558857531602</v>
      </c>
      <c r="P105" s="62">
        <v>292.40757441728601</v>
      </c>
      <c r="Q105" s="62">
        <v>350.59595306879902</v>
      </c>
      <c r="R105" s="63">
        <v>407.51665800340402</v>
      </c>
      <c r="S105" s="61">
        <v>196.63945092807501</v>
      </c>
      <c r="T105" s="16">
        <v>269.245841189038</v>
      </c>
      <c r="U105" s="16">
        <v>224.29847162993701</v>
      </c>
      <c r="V105" s="64">
        <v>366.67315861166901</v>
      </c>
    </row>
    <row r="106" spans="14:22" x14ac:dyDescent="0.25">
      <c r="N106" s="15">
        <v>44286</v>
      </c>
      <c r="O106" s="77">
        <v>257.31390700588702</v>
      </c>
      <c r="P106" s="62">
        <v>303.84535558396198</v>
      </c>
      <c r="Q106" s="62">
        <v>366.58540732168098</v>
      </c>
      <c r="R106" s="63">
        <v>405.56486608131303</v>
      </c>
      <c r="S106" s="61">
        <v>198.241009936513</v>
      </c>
      <c r="T106" s="16">
        <v>279.43926128369799</v>
      </c>
      <c r="U106" s="16">
        <v>232.636472531339</v>
      </c>
      <c r="V106" s="64">
        <v>382.06841405073499</v>
      </c>
    </row>
    <row r="107" spans="14:22" x14ac:dyDescent="0.25">
      <c r="N107" s="15">
        <v>44377</v>
      </c>
      <c r="O107" s="77">
        <v>268.38818644994598</v>
      </c>
      <c r="P107" s="62">
        <v>310.37332631336102</v>
      </c>
      <c r="Q107" s="62">
        <v>362.15699976405699</v>
      </c>
      <c r="R107" s="63">
        <v>431.87952270672099</v>
      </c>
      <c r="S107" s="61">
        <v>204.07291816774199</v>
      </c>
      <c r="T107" s="16">
        <v>295.00152801244201</v>
      </c>
      <c r="U107" s="16">
        <v>243.629803674161</v>
      </c>
      <c r="V107" s="64">
        <v>407.19563967049402</v>
      </c>
    </row>
    <row r="108" spans="14:22" x14ac:dyDescent="0.25">
      <c r="N108" s="15">
        <v>44469</v>
      </c>
      <c r="O108" s="77">
        <v>272.54291428913501</v>
      </c>
      <c r="P108" s="62">
        <v>335.83659061389602</v>
      </c>
      <c r="Q108" s="62">
        <v>372.48717295346</v>
      </c>
      <c r="R108" s="63">
        <v>472.658418760019</v>
      </c>
      <c r="S108" s="61">
        <v>213.958031895544</v>
      </c>
      <c r="T108" s="16">
        <v>309.79182113309901</v>
      </c>
      <c r="U108" s="16">
        <v>253.23035281783399</v>
      </c>
      <c r="V108" s="64">
        <v>429.44755357918501</v>
      </c>
    </row>
    <row r="109" spans="14:22" x14ac:dyDescent="0.25">
      <c r="N109" s="15">
        <v>44561</v>
      </c>
      <c r="O109" s="77">
        <v>284.71955501987202</v>
      </c>
      <c r="P109" s="62">
        <v>355.27916604818</v>
      </c>
      <c r="Q109" s="62">
        <v>413.08473365699803</v>
      </c>
      <c r="R109" s="63">
        <v>458.41542938982002</v>
      </c>
      <c r="S109" s="61">
        <v>219.03206830054799</v>
      </c>
      <c r="T109" s="16">
        <v>319.64072460723003</v>
      </c>
      <c r="U109" s="16">
        <v>257.64244964954202</v>
      </c>
      <c r="V109" s="64">
        <v>439.38487843198499</v>
      </c>
    </row>
    <row r="110" spans="14:22" x14ac:dyDescent="0.25">
      <c r="N110" s="15">
        <v>44651</v>
      </c>
      <c r="O110" s="77">
        <v>272.47543575336402</v>
      </c>
      <c r="P110" s="62">
        <v>362.53532359380699</v>
      </c>
      <c r="Q110" s="62">
        <v>377.74508383205398</v>
      </c>
      <c r="R110" s="63">
        <v>450.76638620527098</v>
      </c>
      <c r="S110" s="61">
        <v>224.11504020676301</v>
      </c>
      <c r="T110" s="16">
        <v>338.909074725869</v>
      </c>
      <c r="U110" s="16">
        <v>263.01413376789799</v>
      </c>
      <c r="V110" s="64">
        <v>460.55329570885101</v>
      </c>
    </row>
    <row r="111" spans="14:22" x14ac:dyDescent="0.25">
      <c r="N111" s="15">
        <v>44742</v>
      </c>
      <c r="O111" s="77">
        <v>277.24182756852099</v>
      </c>
      <c r="P111" s="62">
        <v>380.37649706101502</v>
      </c>
      <c r="Q111" s="62">
        <v>393.45680212506301</v>
      </c>
      <c r="R111" s="63">
        <v>510.71051819426299</v>
      </c>
      <c r="S111" s="61">
        <v>234.81865410750601</v>
      </c>
      <c r="T111" s="16">
        <v>367.71252456009103</v>
      </c>
      <c r="U111" s="16">
        <v>270.77206739597199</v>
      </c>
      <c r="V111" s="64">
        <v>493.88521658813897</v>
      </c>
    </row>
    <row r="112" spans="14:22" x14ac:dyDescent="0.25">
      <c r="N112" s="15">
        <v>44834</v>
      </c>
      <c r="O112" s="77">
        <v>276.58301156885</v>
      </c>
      <c r="P112" s="62">
        <v>407.304940668678</v>
      </c>
      <c r="Q112" s="62">
        <v>421.40656857551198</v>
      </c>
      <c r="R112" s="63">
        <v>455.14135329537999</v>
      </c>
      <c r="S112" s="61">
        <v>232.67004524014999</v>
      </c>
      <c r="T112" s="16">
        <v>371.90058746262099</v>
      </c>
      <c r="U112" s="16">
        <v>272.10279093783799</v>
      </c>
      <c r="V112" s="64">
        <v>480.91687973594702</v>
      </c>
    </row>
    <row r="113" spans="14:22" x14ac:dyDescent="0.25">
      <c r="N113" s="15">
        <v>44926</v>
      </c>
      <c r="O113" s="77">
        <v>294.853430492759</v>
      </c>
      <c r="P113" s="62">
        <v>395.11123857366903</v>
      </c>
      <c r="Q113" s="62">
        <v>416.34991388668601</v>
      </c>
      <c r="R113" s="63">
        <v>468.362861371983</v>
      </c>
      <c r="S113" s="61">
        <v>222.57849983214999</v>
      </c>
      <c r="T113" s="16">
        <v>363.43049056111101</v>
      </c>
      <c r="U113" s="16">
        <v>270.534241728479</v>
      </c>
      <c r="V113" s="64">
        <v>449.23848057847999</v>
      </c>
    </row>
    <row r="114" spans="14:22" x14ac:dyDescent="0.25">
      <c r="N114" s="15">
        <v>45016</v>
      </c>
      <c r="O114" s="77">
        <v>244.62739668867999</v>
      </c>
      <c r="P114" s="62">
        <v>414.064809338462</v>
      </c>
      <c r="Q114" s="62">
        <v>418.53018769911699</v>
      </c>
      <c r="R114" s="63">
        <v>425.37306273073699</v>
      </c>
      <c r="S114" s="61">
        <v>221.51618572368801</v>
      </c>
      <c r="T114" s="16">
        <v>372.29410822048698</v>
      </c>
      <c r="U114" s="16">
        <v>273.27683688549899</v>
      </c>
      <c r="V114" s="64">
        <v>441.973337752455</v>
      </c>
    </row>
    <row r="115" spans="14:22" x14ac:dyDescent="0.25">
      <c r="N115" s="15">
        <v>45107</v>
      </c>
      <c r="O115" s="77">
        <v>253.01392049448401</v>
      </c>
      <c r="P115" s="62">
        <v>407.92404674008901</v>
      </c>
      <c r="Q115" s="62">
        <v>400.78798859932198</v>
      </c>
      <c r="R115" s="63">
        <v>430.71664071299898</v>
      </c>
      <c r="S115" s="61">
        <v>226.73366575506</v>
      </c>
      <c r="T115" s="16">
        <v>388.03527313228102</v>
      </c>
      <c r="U115" s="16">
        <v>279.92619430134999</v>
      </c>
      <c r="V115" s="64">
        <v>443.03510238061801</v>
      </c>
    </row>
    <row r="116" spans="14:22" x14ac:dyDescent="0.25">
      <c r="N116" s="15">
        <v>45199</v>
      </c>
      <c r="O116" s="77">
        <v>258.732455030229</v>
      </c>
      <c r="P116" s="62">
        <v>417.13269329716002</v>
      </c>
      <c r="Q116" s="62">
        <v>412.08225071614697</v>
      </c>
      <c r="R116" s="63">
        <v>439.17216928384801</v>
      </c>
      <c r="S116" s="61">
        <v>225.001383362647</v>
      </c>
      <c r="T116" s="16">
        <v>395.498478482378</v>
      </c>
      <c r="U116" s="16">
        <v>283.25519717794901</v>
      </c>
      <c r="V116" s="64">
        <v>443.400646704736</v>
      </c>
    </row>
    <row r="117" spans="14:22" x14ac:dyDescent="0.25">
      <c r="N117" s="15">
        <v>45291</v>
      </c>
      <c r="O117" s="77">
        <v>217.06634044908</v>
      </c>
      <c r="P117" s="62">
        <v>411.02892322256997</v>
      </c>
      <c r="Q117" s="62">
        <v>407.74351581433399</v>
      </c>
      <c r="R117" s="63">
        <v>452.92981852916103</v>
      </c>
      <c r="S117" s="61">
        <v>217.575137194072</v>
      </c>
      <c r="T117" s="16">
        <v>395.21269218903899</v>
      </c>
      <c r="U117" s="16">
        <v>281.90702956804898</v>
      </c>
      <c r="V117" s="64">
        <v>438.54503903875201</v>
      </c>
    </row>
    <row r="118" spans="14:22" x14ac:dyDescent="0.25">
      <c r="N118" s="15">
        <v>45382</v>
      </c>
      <c r="O118" s="77">
        <v>248.850139943177</v>
      </c>
      <c r="P118" s="62">
        <v>424.700331580831</v>
      </c>
      <c r="Q118" s="62">
        <v>420.78171871388702</v>
      </c>
      <c r="R118" s="63">
        <v>401.033905579227</v>
      </c>
      <c r="S118" s="61">
        <v>216.742196466363</v>
      </c>
      <c r="T118" s="16">
        <v>394.139387557102</v>
      </c>
      <c r="U118" s="16">
        <v>282.776733459127</v>
      </c>
      <c r="V118" s="64">
        <v>434.62688493791001</v>
      </c>
    </row>
    <row r="119" spans="14:22" x14ac:dyDescent="0.25">
      <c r="N119" s="15">
        <v>45473</v>
      </c>
      <c r="O119" s="77">
        <v>223.44545297512801</v>
      </c>
      <c r="P119" s="62">
        <v>420.505667550206</v>
      </c>
      <c r="Q119" s="62">
        <v>406.35234181218902</v>
      </c>
      <c r="R119" s="63">
        <v>444.58101539907602</v>
      </c>
      <c r="S119" s="61">
        <v>217.27522516525801</v>
      </c>
      <c r="T119" s="16">
        <v>396.08590071683602</v>
      </c>
      <c r="U119" s="16">
        <v>282.993251349226</v>
      </c>
      <c r="V119" s="64">
        <v>431.57399196627802</v>
      </c>
    </row>
    <row r="120" spans="14:22" x14ac:dyDescent="0.25">
      <c r="N120" s="15">
        <v>45565</v>
      </c>
      <c r="O120" s="77">
        <v>228.93555100757399</v>
      </c>
      <c r="P120" s="62">
        <v>420.12684691273199</v>
      </c>
      <c r="Q120" s="62">
        <v>404.76190080472401</v>
      </c>
      <c r="R120" s="63">
        <v>432.21070968681403</v>
      </c>
      <c r="S120" s="61">
        <v>215.283063435636</v>
      </c>
      <c r="T120" s="16">
        <v>403.88226092277301</v>
      </c>
      <c r="U120" s="16">
        <v>279.38453332094502</v>
      </c>
      <c r="V120" s="64">
        <v>422.76136717146301</v>
      </c>
    </row>
    <row r="121" spans="14:22" x14ac:dyDescent="0.25">
      <c r="N121" s="15">
        <v>45657</v>
      </c>
      <c r="O121" s="77" t="s">
        <v>77</v>
      </c>
      <c r="P121" s="62" t="s">
        <v>77</v>
      </c>
      <c r="Q121" s="62" t="s">
        <v>77</v>
      </c>
      <c r="R121" s="63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</row>
    <row r="122" spans="14:22" ht="30" x14ac:dyDescent="0.25">
      <c r="N122" s="140"/>
      <c r="O122" s="169" t="s">
        <v>37</v>
      </c>
      <c r="P122" s="170" t="s">
        <v>38</v>
      </c>
      <c r="Q122" s="170" t="s">
        <v>39</v>
      </c>
      <c r="R122" s="171" t="s">
        <v>40</v>
      </c>
      <c r="S122" s="169" t="s">
        <v>9</v>
      </c>
      <c r="T122" s="170" t="s">
        <v>10</v>
      </c>
      <c r="U122" s="170" t="s">
        <v>11</v>
      </c>
      <c r="V122" s="171" t="s">
        <v>12</v>
      </c>
    </row>
    <row r="123" spans="14:22" x14ac:dyDescent="0.25">
      <c r="N123" s="140" t="s">
        <v>134</v>
      </c>
      <c r="O123" s="179">
        <f>O116/O115-1</f>
        <v>2.2601659721207534E-2</v>
      </c>
      <c r="P123" s="179">
        <f t="shared" ref="O123:V127" si="0">P116/P115-1</f>
        <v>2.2574414601594484E-2</v>
      </c>
      <c r="Q123" s="179">
        <f t="shared" si="0"/>
        <v>2.8180141217046595E-2</v>
      </c>
      <c r="R123" s="179">
        <f t="shared" si="0"/>
        <v>1.9631302279967455E-2</v>
      </c>
      <c r="S123" s="179">
        <f t="shared" si="0"/>
        <v>-7.6401640075999255E-3</v>
      </c>
      <c r="T123" s="179">
        <f t="shared" si="0"/>
        <v>1.923331683187679E-2</v>
      </c>
      <c r="U123" s="179">
        <f t="shared" si="0"/>
        <v>1.1892430734850246E-2</v>
      </c>
      <c r="V123" s="180">
        <f t="shared" si="0"/>
        <v>8.2509110938100427E-4</v>
      </c>
    </row>
    <row r="124" spans="14:22" x14ac:dyDescent="0.25">
      <c r="N124" s="140" t="s">
        <v>134</v>
      </c>
      <c r="O124" s="179">
        <f t="shared" si="0"/>
        <v>-0.16103938168978815</v>
      </c>
      <c r="P124" s="179">
        <f t="shared" si="0"/>
        <v>-1.4632682052187596E-2</v>
      </c>
      <c r="Q124" s="179">
        <f t="shared" si="0"/>
        <v>-1.0528808009257373E-2</v>
      </c>
      <c r="R124" s="179">
        <f t="shared" si="0"/>
        <v>3.1326323040340665E-2</v>
      </c>
      <c r="S124" s="179">
        <f t="shared" si="0"/>
        <v>-3.3005335601007046E-2</v>
      </c>
      <c r="T124" s="179">
        <f t="shared" si="0"/>
        <v>-7.2259770615468177E-4</v>
      </c>
      <c r="U124" s="179">
        <f t="shared" si="0"/>
        <v>-4.7595511868157026E-3</v>
      </c>
      <c r="V124" s="180">
        <f t="shared" si="0"/>
        <v>-1.0950835778138601E-2</v>
      </c>
    </row>
    <row r="125" spans="14:22" x14ac:dyDescent="0.25">
      <c r="N125" s="140" t="s">
        <v>134</v>
      </c>
      <c r="O125" s="179">
        <f t="shared" si="0"/>
        <v>0.14642435777164131</v>
      </c>
      <c r="P125" s="179">
        <f t="shared" si="0"/>
        <v>3.3261426595174282E-2</v>
      </c>
      <c r="Q125" s="179">
        <f t="shared" si="0"/>
        <v>3.197648127773034E-2</v>
      </c>
      <c r="R125" s="179">
        <f t="shared" si="0"/>
        <v>-0.11457826538879734</v>
      </c>
      <c r="S125" s="179">
        <f t="shared" si="0"/>
        <v>-3.8282900263830744E-3</v>
      </c>
      <c r="T125" s="179">
        <f t="shared" si="0"/>
        <v>-2.7157645823369103E-3</v>
      </c>
      <c r="U125" s="179">
        <f t="shared" si="0"/>
        <v>3.0850734457052997E-3</v>
      </c>
      <c r="V125" s="180">
        <f t="shared" si="0"/>
        <v>-8.9344394578723119E-3</v>
      </c>
    </row>
    <row r="126" spans="14:22" x14ac:dyDescent="0.25">
      <c r="N126" s="140" t="s">
        <v>134</v>
      </c>
      <c r="O126" s="179">
        <f t="shared" si="0"/>
        <v>-0.10208829689165522</v>
      </c>
      <c r="P126" s="179">
        <f t="shared" si="0"/>
        <v>-9.8767618452557659E-3</v>
      </c>
      <c r="Q126" s="179">
        <f t="shared" si="0"/>
        <v>-3.4291834126732423E-2</v>
      </c>
      <c r="R126" s="179">
        <f t="shared" si="0"/>
        <v>0.10858710252179904</v>
      </c>
      <c r="S126" s="179">
        <f t="shared" si="0"/>
        <v>2.4592751553929038E-3</v>
      </c>
      <c r="T126" s="179">
        <f t="shared" si="0"/>
        <v>4.9386415597756361E-3</v>
      </c>
      <c r="U126" s="179">
        <f t="shared" si="0"/>
        <v>7.6568495381645896E-4</v>
      </c>
      <c r="V126" s="180">
        <f t="shared" si="0"/>
        <v>-7.024169643965128E-3</v>
      </c>
    </row>
    <row r="127" spans="14:22" x14ac:dyDescent="0.25">
      <c r="N127" s="140" t="str">
        <f>"QTR "&amp;YEAR(N120)&amp;"Q"&amp;(MONTH(N120)/3)</f>
        <v>QTR 2024Q3</v>
      </c>
      <c r="O127" s="179">
        <f>O120/O119-1</f>
        <v>2.4570193572285737E-2</v>
      </c>
      <c r="P127" s="179">
        <f t="shared" si="0"/>
        <v>-9.0086927883981094E-4</v>
      </c>
      <c r="Q127" s="179">
        <f t="shared" si="0"/>
        <v>-3.9139457161049274E-3</v>
      </c>
      <c r="R127" s="179">
        <f t="shared" si="0"/>
        <v>-2.7824637768569249E-2</v>
      </c>
      <c r="S127" s="179">
        <f t="shared" si="0"/>
        <v>-9.1688397888290973E-3</v>
      </c>
      <c r="T127" s="179">
        <f t="shared" si="0"/>
        <v>1.9683508531425087E-2</v>
      </c>
      <c r="U127" s="179">
        <f t="shared" si="0"/>
        <v>-1.2751957903857081E-2</v>
      </c>
      <c r="V127" s="180">
        <f t="shared" si="0"/>
        <v>-2.0419730935740898E-2</v>
      </c>
    </row>
    <row r="128" spans="14:22" x14ac:dyDescent="0.25">
      <c r="N128" s="140">
        <v>42825</v>
      </c>
      <c r="O128" s="183" t="s">
        <v>77</v>
      </c>
      <c r="P128" s="184" t="s">
        <v>77</v>
      </c>
      <c r="Q128" s="184" t="s">
        <v>77</v>
      </c>
      <c r="R128" s="185" t="s">
        <v>77</v>
      </c>
      <c r="S128" s="174" t="s">
        <v>77</v>
      </c>
      <c r="T128" s="175" t="s">
        <v>77</v>
      </c>
      <c r="U128" s="175" t="s">
        <v>77</v>
      </c>
      <c r="V128" s="177" t="s">
        <v>77</v>
      </c>
    </row>
    <row r="129" spans="14:22" x14ac:dyDescent="0.25">
      <c r="N129" s="140" t="s">
        <v>136</v>
      </c>
      <c r="O129" s="179">
        <f t="shared" ref="O129:V134" si="1">O115/O111-1</f>
        <v>-8.7389075762923984E-2</v>
      </c>
      <c r="P129" s="179">
        <f t="shared" si="1"/>
        <v>7.2421797592439496E-2</v>
      </c>
      <c r="Q129" s="179">
        <f t="shared" si="1"/>
        <v>1.8632760787621772E-2</v>
      </c>
      <c r="R129" s="179">
        <f t="shared" si="1"/>
        <v>-0.15663252396700411</v>
      </c>
      <c r="S129" s="179">
        <f t="shared" si="1"/>
        <v>-3.4430775455958851E-2</v>
      </c>
      <c r="T129" s="179">
        <f t="shared" si="1"/>
        <v>5.526803471408237E-2</v>
      </c>
      <c r="U129" s="179">
        <f t="shared" si="1"/>
        <v>3.3807500874863727E-2</v>
      </c>
      <c r="V129" s="180">
        <f t="shared" si="1"/>
        <v>-0.1029593769961451</v>
      </c>
    </row>
    <row r="130" spans="14:22" x14ac:dyDescent="0.25">
      <c r="N130" s="140" t="s">
        <v>136</v>
      </c>
      <c r="O130" s="179">
        <f t="shared" si="1"/>
        <v>-6.4539598572479373E-2</v>
      </c>
      <c r="P130" s="179">
        <f t="shared" si="1"/>
        <v>2.4128734142894626E-2</v>
      </c>
      <c r="Q130" s="179">
        <f t="shared" si="1"/>
        <v>-2.2126655241478943E-2</v>
      </c>
      <c r="R130" s="179">
        <f t="shared" si="1"/>
        <v>-3.5086207605416586E-2</v>
      </c>
      <c r="S130" s="179">
        <f t="shared" si="1"/>
        <v>-3.2959386196825591E-2</v>
      </c>
      <c r="T130" s="179">
        <f t="shared" si="1"/>
        <v>6.3452147738617848E-2</v>
      </c>
      <c r="U130" s="179">
        <f t="shared" si="1"/>
        <v>4.0986004596545333E-2</v>
      </c>
      <c r="V130" s="180">
        <f t="shared" si="1"/>
        <v>-7.8009807124694297E-2</v>
      </c>
    </row>
    <row r="131" spans="14:22" x14ac:dyDescent="0.25">
      <c r="N131" s="140" t="s">
        <v>136</v>
      </c>
      <c r="O131" s="179">
        <f t="shared" si="1"/>
        <v>-0.26381612692679623</v>
      </c>
      <c r="P131" s="179">
        <f t="shared" si="1"/>
        <v>4.0286590445675285E-2</v>
      </c>
      <c r="Q131" s="179">
        <f t="shared" si="1"/>
        <v>-2.067106965871579E-2</v>
      </c>
      <c r="R131" s="179">
        <f t="shared" si="1"/>
        <v>-3.2951038853963999E-2</v>
      </c>
      <c r="S131" s="179">
        <f t="shared" si="1"/>
        <v>-2.2479092283626212E-2</v>
      </c>
      <c r="T131" s="179">
        <f t="shared" si="1"/>
        <v>8.7450564697690858E-2</v>
      </c>
      <c r="U131" s="179">
        <f t="shared" si="1"/>
        <v>4.2038256476916613E-2</v>
      </c>
      <c r="V131" s="180">
        <f t="shared" si="1"/>
        <v>-2.3803485235632804E-2</v>
      </c>
    </row>
    <row r="132" spans="14:22" x14ac:dyDescent="0.25">
      <c r="N132" s="140" t="s">
        <v>136</v>
      </c>
      <c r="O132" s="179">
        <f t="shared" si="1"/>
        <v>1.7261939225355905E-2</v>
      </c>
      <c r="P132" s="179">
        <f t="shared" si="1"/>
        <v>2.5685646310685151E-2</v>
      </c>
      <c r="Q132" s="179">
        <f t="shared" si="1"/>
        <v>5.3796143765587612E-3</v>
      </c>
      <c r="R132" s="179">
        <f t="shared" si="1"/>
        <v>-5.7218379074738923E-2</v>
      </c>
      <c r="S132" s="179">
        <f t="shared" si="1"/>
        <v>-2.1551424071918346E-2</v>
      </c>
      <c r="T132" s="179">
        <f t="shared" si="1"/>
        <v>5.867747797845202E-2</v>
      </c>
      <c r="U132" s="179">
        <f t="shared" si="1"/>
        <v>3.4762904466756561E-2</v>
      </c>
      <c r="V132" s="180">
        <f t="shared" si="1"/>
        <v>-1.6621936635145329E-2</v>
      </c>
    </row>
    <row r="133" spans="14:22" x14ac:dyDescent="0.25">
      <c r="N133" s="140" t="s">
        <v>136</v>
      </c>
      <c r="O133" s="179">
        <f t="shared" si="1"/>
        <v>-0.11686498300792358</v>
      </c>
      <c r="P133" s="179">
        <f t="shared" si="1"/>
        <v>3.0843047647380883E-2</v>
      </c>
      <c r="Q133" s="179">
        <f t="shared" si="1"/>
        <v>1.3883532868121717E-2</v>
      </c>
      <c r="R133" s="179">
        <f t="shared" si="1"/>
        <v>3.2189085295442066E-2</v>
      </c>
      <c r="S133" s="179">
        <f t="shared" si="1"/>
        <v>-4.1716083750967692E-2</v>
      </c>
      <c r="T133" s="179">
        <f t="shared" si="1"/>
        <v>2.0747154039809645E-2</v>
      </c>
      <c r="U133" s="179">
        <f t="shared" si="1"/>
        <v>1.0956663257366328E-2</v>
      </c>
      <c r="V133" s="180">
        <f t="shared" si="1"/>
        <v>-2.5869531223947084E-2</v>
      </c>
    </row>
    <row r="134" spans="14:22" x14ac:dyDescent="0.25">
      <c r="N134" s="140" t="str">
        <f>"Y/Y "&amp;RIGHT(N127,4)</f>
        <v>Y/Y 24Q3</v>
      </c>
      <c r="O134" s="179">
        <f>O120/O116-1</f>
        <v>-0.11516492594318595</v>
      </c>
      <c r="P134" s="179">
        <f t="shared" si="1"/>
        <v>7.1779404100531519E-3</v>
      </c>
      <c r="Q134" s="179">
        <f t="shared" si="1"/>
        <v>-1.7764293168902823E-2</v>
      </c>
      <c r="R134" s="179">
        <f t="shared" si="1"/>
        <v>-1.5851322292088632E-2</v>
      </c>
      <c r="S134" s="179">
        <f t="shared" si="1"/>
        <v>-4.3192267450851474E-2</v>
      </c>
      <c r="T134" s="179">
        <f t="shared" si="1"/>
        <v>2.1198014395821696E-2</v>
      </c>
      <c r="U134" s="179">
        <f t="shared" si="1"/>
        <v>-1.3664934997017264E-2</v>
      </c>
      <c r="V134" s="180">
        <f>V120/V116-1</f>
        <v>-4.6547698310004604E-2</v>
      </c>
    </row>
    <row r="135" spans="14:22" x14ac:dyDescent="0.25">
      <c r="N135" s="140">
        <v>43465</v>
      </c>
      <c r="O135" s="183" t="s">
        <v>77</v>
      </c>
      <c r="P135" s="184" t="s">
        <v>77</v>
      </c>
      <c r="Q135" s="184" t="s">
        <v>77</v>
      </c>
      <c r="R135" s="185" t="s">
        <v>77</v>
      </c>
      <c r="S135" s="174" t="s">
        <v>77</v>
      </c>
      <c r="T135" s="175" t="s">
        <v>77</v>
      </c>
      <c r="U135" s="175" t="s">
        <v>77</v>
      </c>
      <c r="V135" s="177" t="s">
        <v>77</v>
      </c>
    </row>
    <row r="136" spans="14:22" x14ac:dyDescent="0.25">
      <c r="N136" s="140" t="s">
        <v>140</v>
      </c>
      <c r="O136" s="183" t="s">
        <v>77</v>
      </c>
      <c r="P136" s="184" t="s">
        <v>77</v>
      </c>
      <c r="Q136" s="184" t="s">
        <v>77</v>
      </c>
      <c r="R136" s="185" t="s">
        <v>77</v>
      </c>
      <c r="S136" s="174" t="s">
        <v>77</v>
      </c>
      <c r="T136" s="175" t="s">
        <v>77</v>
      </c>
      <c r="U136" s="175" t="s">
        <v>77</v>
      </c>
      <c r="V136" s="177" t="s">
        <v>77</v>
      </c>
    </row>
    <row r="137" spans="14:22" x14ac:dyDescent="0.25">
      <c r="N137" s="140" t="s">
        <v>103</v>
      </c>
      <c r="O137" s="183">
        <f>MIN($O$58:$O$73)</f>
        <v>126.043146376975</v>
      </c>
      <c r="P137" s="183">
        <f>MIN($P$58:$P$73)</f>
        <v>120.006316750708</v>
      </c>
      <c r="Q137" s="183">
        <f>MIN($Q$58:$Q$73)</f>
        <v>158.195872632434</v>
      </c>
      <c r="R137" s="183">
        <f>MIN($R$58:$R$73)</f>
        <v>161.870784348846</v>
      </c>
      <c r="S137" s="183">
        <f>MIN($S$58:$S$73)</f>
        <v>106.897881199034</v>
      </c>
      <c r="T137" s="183">
        <f>MIN($T$58:$T$73)</f>
        <v>118.27746067241</v>
      </c>
      <c r="U137" s="183">
        <f>MIN($U$58:$U$73)</f>
        <v>129.667678463268</v>
      </c>
      <c r="V137" s="186">
        <f>MIN($V$58:$V$73)</f>
        <v>125.507956816381</v>
      </c>
    </row>
    <row r="138" spans="14:22" x14ac:dyDescent="0.25">
      <c r="N138" s="140" t="s">
        <v>104</v>
      </c>
      <c r="O138" s="179">
        <f t="shared" ref="O138:V138" si="2">O120/O137-1</f>
        <v>0.81632684987777249</v>
      </c>
      <c r="P138" s="179">
        <f t="shared" si="2"/>
        <v>2.5008727731013658</v>
      </c>
      <c r="Q138" s="179">
        <f t="shared" si="2"/>
        <v>1.5586122701518446</v>
      </c>
      <c r="R138" s="179">
        <f t="shared" si="2"/>
        <v>1.6700970865462748</v>
      </c>
      <c r="S138" s="179">
        <f t="shared" si="2"/>
        <v>1.0139132882792952</v>
      </c>
      <c r="T138" s="179">
        <f t="shared" si="2"/>
        <v>2.4147018259158877</v>
      </c>
      <c r="U138" s="179">
        <f t="shared" si="2"/>
        <v>1.1546196911367432</v>
      </c>
      <c r="V138" s="180">
        <f t="shared" si="2"/>
        <v>2.3684029116175145</v>
      </c>
    </row>
    <row r="139" spans="14:22" x14ac:dyDescent="0.25">
      <c r="N139" s="15">
        <v>47299</v>
      </c>
      <c r="O139" s="77" t="s">
        <v>77</v>
      </c>
      <c r="P139" s="62" t="s">
        <v>77</v>
      </c>
      <c r="Q139" s="62" t="s">
        <v>77</v>
      </c>
      <c r="R139" s="63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</row>
    <row r="140" spans="14:22" x14ac:dyDescent="0.25">
      <c r="N140" s="15">
        <v>47391</v>
      </c>
      <c r="O140" s="77" t="s">
        <v>77</v>
      </c>
      <c r="P140" s="62" t="s">
        <v>77</v>
      </c>
      <c r="Q140" s="62" t="s">
        <v>77</v>
      </c>
      <c r="R140" s="63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</row>
    <row r="141" spans="14:22" x14ac:dyDescent="0.2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2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2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2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2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2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2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2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2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2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2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2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2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2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2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2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2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2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2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2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2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2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2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2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2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2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2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1 N139:N157">
    <cfRule type="expression" dxfId="13" priority="2">
      <formula>$O6=""</formula>
    </cfRule>
  </conditionalFormatting>
  <conditionalFormatting sqref="N122:N138">
    <cfRule type="expression" dxfId="1" priority="1">
      <formula>$O122=""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9DD-04B7-4852-94B5-67BFF4608B6E}">
  <sheetPr codeName="Sheet11"/>
  <dimension ref="A1:X633"/>
  <sheetViews>
    <sheetView topLeftCell="H295" workbookViewId="0">
      <selection activeCell="T326" sqref="T326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183</v>
      </c>
      <c r="P5" s="86">
        <v>27</v>
      </c>
      <c r="Q5" s="86">
        <v>156</v>
      </c>
      <c r="R5" s="87">
        <v>487803242</v>
      </c>
      <c r="S5" s="87">
        <v>254738500</v>
      </c>
      <c r="T5" s="87">
        <v>233064742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29</v>
      </c>
      <c r="Q8" s="86">
        <v>176</v>
      </c>
      <c r="R8" s="87">
        <v>731413959</v>
      </c>
      <c r="S8" s="87">
        <v>461127450</v>
      </c>
      <c r="T8" s="87">
        <v>270286509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215</v>
      </c>
      <c r="P11" s="86">
        <v>42</v>
      </c>
      <c r="Q11" s="86">
        <v>173</v>
      </c>
      <c r="R11" s="87">
        <v>763148651</v>
      </c>
      <c r="S11" s="87">
        <v>502113420</v>
      </c>
      <c r="T11" s="87">
        <v>261035231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205</v>
      </c>
      <c r="P12" s="86">
        <v>51</v>
      </c>
      <c r="Q12" s="86">
        <v>154</v>
      </c>
      <c r="R12" s="87">
        <v>1557305583</v>
      </c>
      <c r="S12" s="87">
        <v>1333838612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94</v>
      </c>
      <c r="Q13" s="86">
        <v>239</v>
      </c>
      <c r="R13" s="87">
        <v>2075554298</v>
      </c>
      <c r="S13" s="87">
        <v>1707986856</v>
      </c>
      <c r="T13" s="87">
        <v>367567442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33</v>
      </c>
      <c r="Q15" s="86">
        <v>187</v>
      </c>
      <c r="R15" s="87">
        <v>781373056</v>
      </c>
      <c r="S15" s="87">
        <v>503227265</v>
      </c>
      <c r="T15" s="87">
        <v>278145791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280</v>
      </c>
      <c r="P16" s="86">
        <v>47</v>
      </c>
      <c r="Q16" s="86">
        <v>233</v>
      </c>
      <c r="R16" s="87">
        <v>904647463</v>
      </c>
      <c r="S16" s="87">
        <v>521734040</v>
      </c>
      <c r="T16" s="87">
        <v>382913423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324</v>
      </c>
      <c r="P18" s="86">
        <v>61</v>
      </c>
      <c r="Q18" s="86">
        <v>263</v>
      </c>
      <c r="R18" s="87">
        <v>1117806728</v>
      </c>
      <c r="S18" s="87">
        <v>654055557</v>
      </c>
      <c r="T18" s="87">
        <v>463751171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304</v>
      </c>
      <c r="P20" s="86">
        <v>42</v>
      </c>
      <c r="Q20" s="86">
        <v>262</v>
      </c>
      <c r="R20" s="87">
        <v>907566445</v>
      </c>
      <c r="S20" s="87">
        <v>513297992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325</v>
      </c>
      <c r="P23" s="86">
        <v>41</v>
      </c>
      <c r="Q23" s="86">
        <v>284</v>
      </c>
      <c r="R23" s="87">
        <v>831501643</v>
      </c>
      <c r="S23" s="87">
        <v>421257500</v>
      </c>
      <c r="T23" s="87">
        <v>410244143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1577856980</v>
      </c>
      <c r="S25" s="87">
        <v>1116602874</v>
      </c>
      <c r="T25" s="87">
        <v>461254106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365</v>
      </c>
      <c r="P28" s="86">
        <v>58</v>
      </c>
      <c r="Q28" s="86">
        <v>307</v>
      </c>
      <c r="R28" s="87">
        <v>1143929740</v>
      </c>
      <c r="S28" s="87">
        <v>662942256</v>
      </c>
      <c r="T28" s="87">
        <v>480987484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367</v>
      </c>
      <c r="P29" s="86">
        <v>37</v>
      </c>
      <c r="Q29" s="86">
        <v>330</v>
      </c>
      <c r="R29" s="87">
        <v>888150792</v>
      </c>
      <c r="S29" s="87">
        <v>380774125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428</v>
      </c>
      <c r="P31" s="86">
        <v>71</v>
      </c>
      <c r="Q31" s="86">
        <v>357</v>
      </c>
      <c r="R31" s="87">
        <v>1658072612</v>
      </c>
      <c r="S31" s="87">
        <v>1067136117</v>
      </c>
      <c r="T31" s="87">
        <v>590936495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460</v>
      </c>
      <c r="P35" s="86">
        <v>67</v>
      </c>
      <c r="Q35" s="86">
        <v>393</v>
      </c>
      <c r="R35" s="87">
        <v>1466207991</v>
      </c>
      <c r="S35" s="87">
        <v>887790033</v>
      </c>
      <c r="T35" s="87">
        <v>578417958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112</v>
      </c>
      <c r="Q37" s="86">
        <v>475</v>
      </c>
      <c r="R37" s="87">
        <v>2621666238</v>
      </c>
      <c r="S37" s="87">
        <v>1815266576</v>
      </c>
      <c r="T37" s="87">
        <v>806399662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78</v>
      </c>
      <c r="Q41" s="86">
        <v>465</v>
      </c>
      <c r="R41" s="87">
        <v>2017776435</v>
      </c>
      <c r="S41" s="87">
        <v>1235998374</v>
      </c>
      <c r="T41" s="87">
        <v>781778061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102</v>
      </c>
      <c r="Q44" s="86">
        <v>486</v>
      </c>
      <c r="R44" s="87">
        <v>2421797900</v>
      </c>
      <c r="S44" s="87">
        <v>1560107380</v>
      </c>
      <c r="T44" s="87">
        <v>861690520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600</v>
      </c>
      <c r="P45" s="86">
        <v>91</v>
      </c>
      <c r="Q45" s="86">
        <v>509</v>
      </c>
      <c r="R45" s="87">
        <v>2481105005</v>
      </c>
      <c r="S45" s="87">
        <v>1646402943</v>
      </c>
      <c r="T45" s="87">
        <v>834702062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583</v>
      </c>
      <c r="P46" s="86">
        <v>102</v>
      </c>
      <c r="Q46" s="86">
        <v>481</v>
      </c>
      <c r="R46" s="87">
        <v>2357795655</v>
      </c>
      <c r="S46" s="87">
        <v>1508764438</v>
      </c>
      <c r="T46" s="87">
        <v>849031217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106</v>
      </c>
      <c r="Q47" s="86">
        <v>550</v>
      </c>
      <c r="R47" s="87">
        <v>2412749282</v>
      </c>
      <c r="S47" s="87">
        <v>1473403541</v>
      </c>
      <c r="T47" s="87">
        <v>939345741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1003206043</v>
      </c>
      <c r="T48" s="87">
        <v>787424608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172</v>
      </c>
      <c r="Q49" s="86">
        <v>634</v>
      </c>
      <c r="R49" s="87">
        <v>5238698347</v>
      </c>
      <c r="S49" s="87">
        <v>4139287897</v>
      </c>
      <c r="T49" s="87">
        <v>1099410450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629</v>
      </c>
      <c r="P50" s="86">
        <v>101</v>
      </c>
      <c r="Q50" s="86">
        <v>528</v>
      </c>
      <c r="R50" s="87">
        <v>2289424345</v>
      </c>
      <c r="S50" s="87">
        <v>1196809658</v>
      </c>
      <c r="T50" s="87">
        <v>1092614687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85</v>
      </c>
      <c r="Q51" s="86">
        <v>437</v>
      </c>
      <c r="R51" s="87">
        <v>2438372868</v>
      </c>
      <c r="S51" s="87">
        <v>1603677596</v>
      </c>
      <c r="T51" s="87">
        <v>834695272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770</v>
      </c>
      <c r="P52" s="86">
        <v>138</v>
      </c>
      <c r="Q52" s="86">
        <v>632</v>
      </c>
      <c r="R52" s="87">
        <v>2989733739</v>
      </c>
      <c r="S52" s="87">
        <v>1795180414</v>
      </c>
      <c r="T52" s="87">
        <v>1194553325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2751123185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689</v>
      </c>
      <c r="P54" s="86">
        <v>118</v>
      </c>
      <c r="Q54" s="86">
        <v>571</v>
      </c>
      <c r="R54" s="87">
        <v>2704387536</v>
      </c>
      <c r="S54" s="87">
        <v>1678303977</v>
      </c>
      <c r="T54" s="87">
        <v>1026083559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134</v>
      </c>
      <c r="Q55" s="86">
        <v>675</v>
      </c>
      <c r="R55" s="87">
        <v>3585668423</v>
      </c>
      <c r="S55" s="87">
        <v>2291977197</v>
      </c>
      <c r="T55" s="87">
        <v>1293691226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2347430392</v>
      </c>
      <c r="T56" s="87">
        <v>1352477412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753</v>
      </c>
      <c r="P57" s="86">
        <v>124</v>
      </c>
      <c r="Q57" s="86">
        <v>629</v>
      </c>
      <c r="R57" s="87">
        <v>4706771905</v>
      </c>
      <c r="S57" s="87">
        <v>3408445540</v>
      </c>
      <c r="T57" s="87">
        <v>1298326365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739</v>
      </c>
      <c r="P58" s="86">
        <v>128</v>
      </c>
      <c r="Q58" s="86">
        <v>611</v>
      </c>
      <c r="R58" s="87">
        <v>4198598004</v>
      </c>
      <c r="S58" s="87">
        <v>3049758248</v>
      </c>
      <c r="T58" s="87">
        <v>1148839756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141</v>
      </c>
      <c r="Q60" s="86">
        <v>623</v>
      </c>
      <c r="R60" s="87">
        <v>3956054842</v>
      </c>
      <c r="S60" s="87">
        <v>2541025911</v>
      </c>
      <c r="T60" s="87">
        <v>1415028931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213</v>
      </c>
      <c r="Q61" s="86">
        <v>709</v>
      </c>
      <c r="R61" s="87">
        <v>6006909888</v>
      </c>
      <c r="S61" s="87">
        <v>4653921767</v>
      </c>
      <c r="T61" s="87">
        <v>1352988121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125</v>
      </c>
      <c r="Q62" s="86">
        <v>616</v>
      </c>
      <c r="R62" s="87">
        <v>3989871518</v>
      </c>
      <c r="S62" s="87">
        <v>2630445902</v>
      </c>
      <c r="T62" s="87">
        <v>1359425616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128</v>
      </c>
      <c r="Q63" s="86">
        <v>527</v>
      </c>
      <c r="R63" s="87">
        <v>3414398538</v>
      </c>
      <c r="S63" s="87">
        <v>2221277353</v>
      </c>
      <c r="T63" s="87">
        <v>1193121185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141</v>
      </c>
      <c r="Q64" s="86">
        <v>691</v>
      </c>
      <c r="R64" s="87">
        <v>4727908012</v>
      </c>
      <c r="S64" s="87">
        <v>3042443046</v>
      </c>
      <c r="T64" s="87">
        <v>1685464966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767</v>
      </c>
      <c r="P65" s="86">
        <v>155</v>
      </c>
      <c r="Q65" s="86">
        <v>612</v>
      </c>
      <c r="R65" s="87">
        <v>4987641263</v>
      </c>
      <c r="S65" s="87">
        <v>3620992823</v>
      </c>
      <c r="T65" s="87">
        <v>1366648440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5228137392</v>
      </c>
      <c r="S66" s="87">
        <v>3822142545</v>
      </c>
      <c r="T66" s="87">
        <v>1405994847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1023</v>
      </c>
      <c r="P67" s="86">
        <v>207</v>
      </c>
      <c r="Q67" s="86">
        <v>816</v>
      </c>
      <c r="R67" s="87">
        <v>5898530255</v>
      </c>
      <c r="S67" s="87">
        <v>3811053598</v>
      </c>
      <c r="T67" s="87">
        <v>2087476657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5777354914</v>
      </c>
      <c r="S68" s="87">
        <v>4333538235</v>
      </c>
      <c r="T68" s="87">
        <v>1443816679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204</v>
      </c>
      <c r="Q69" s="86">
        <v>615</v>
      </c>
      <c r="R69" s="87">
        <v>5649275170</v>
      </c>
      <c r="S69" s="87">
        <v>4124736191</v>
      </c>
      <c r="T69" s="87">
        <v>1524538979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8358793912</v>
      </c>
      <c r="S70" s="87">
        <v>6483245095</v>
      </c>
      <c r="T70" s="87">
        <v>1875548817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760</v>
      </c>
      <c r="P71" s="86">
        <v>168</v>
      </c>
      <c r="Q71" s="86">
        <v>592</v>
      </c>
      <c r="R71" s="87">
        <v>5356168950</v>
      </c>
      <c r="S71" s="87">
        <v>3934637451</v>
      </c>
      <c r="T71" s="87">
        <v>1421531499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182</v>
      </c>
      <c r="Q72" s="86">
        <v>593</v>
      </c>
      <c r="R72" s="87">
        <v>6990542951</v>
      </c>
      <c r="S72" s="87">
        <v>5224019716</v>
      </c>
      <c r="T72" s="87">
        <v>1766523235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885</v>
      </c>
      <c r="P73" s="86">
        <v>240</v>
      </c>
      <c r="Q73" s="86">
        <v>645</v>
      </c>
      <c r="R73" s="87">
        <v>7634129503</v>
      </c>
      <c r="S73" s="87">
        <v>5994297007</v>
      </c>
      <c r="T73" s="87">
        <v>1639832496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132</v>
      </c>
      <c r="Q75" s="86">
        <v>527</v>
      </c>
      <c r="R75" s="87">
        <v>4735904234</v>
      </c>
      <c r="S75" s="87">
        <v>3399140078</v>
      </c>
      <c r="T75" s="87">
        <v>1336764156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197</v>
      </c>
      <c r="Q76" s="86">
        <v>681</v>
      </c>
      <c r="R76" s="87">
        <v>6627547787</v>
      </c>
      <c r="S76" s="87">
        <v>4706315328</v>
      </c>
      <c r="T76" s="87">
        <v>1921232459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150</v>
      </c>
      <c r="Q77" s="86">
        <v>556</v>
      </c>
      <c r="R77" s="87">
        <v>6068729878</v>
      </c>
      <c r="S77" s="87">
        <v>4667293324</v>
      </c>
      <c r="T77" s="87">
        <v>1401436554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831</v>
      </c>
      <c r="P78" s="86">
        <v>157</v>
      </c>
      <c r="Q78" s="86">
        <v>674</v>
      </c>
      <c r="R78" s="87">
        <v>5576627437</v>
      </c>
      <c r="S78" s="87">
        <v>3571627567</v>
      </c>
      <c r="T78" s="87">
        <v>2004999870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7353749938</v>
      </c>
      <c r="S79" s="87">
        <v>5290868525</v>
      </c>
      <c r="T79" s="87">
        <v>2062881413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780</v>
      </c>
      <c r="P81" s="86">
        <v>177</v>
      </c>
      <c r="Q81" s="86">
        <v>603</v>
      </c>
      <c r="R81" s="87">
        <v>6956453499</v>
      </c>
      <c r="S81" s="87">
        <v>5300163114</v>
      </c>
      <c r="T81" s="87">
        <v>1656290385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169</v>
      </c>
      <c r="Q82" s="86">
        <v>579</v>
      </c>
      <c r="R82" s="87">
        <v>7496512518</v>
      </c>
      <c r="S82" s="87">
        <v>6083651079</v>
      </c>
      <c r="T82" s="87">
        <v>1412861439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755</v>
      </c>
      <c r="P83" s="86">
        <v>149</v>
      </c>
      <c r="Q83" s="86">
        <v>606</v>
      </c>
      <c r="R83" s="87">
        <v>4753351635</v>
      </c>
      <c r="S83" s="87">
        <v>3093616999</v>
      </c>
      <c r="T83" s="87">
        <v>1659734636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5256079262</v>
      </c>
      <c r="S84" s="87">
        <v>3794614442</v>
      </c>
      <c r="T84" s="87">
        <v>1461464820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967</v>
      </c>
      <c r="P85" s="86">
        <v>227</v>
      </c>
      <c r="Q85" s="86">
        <v>740</v>
      </c>
      <c r="R85" s="87">
        <v>9339315959</v>
      </c>
      <c r="S85" s="87">
        <v>7484206733</v>
      </c>
      <c r="T85" s="87">
        <v>1855109226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166</v>
      </c>
      <c r="Q86" s="86">
        <v>657</v>
      </c>
      <c r="R86" s="87">
        <v>7733959615</v>
      </c>
      <c r="S86" s="87">
        <v>6129612271</v>
      </c>
      <c r="T86" s="87">
        <v>1604347344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146</v>
      </c>
      <c r="Q87" s="86">
        <v>585</v>
      </c>
      <c r="R87" s="87">
        <v>5274956322</v>
      </c>
      <c r="S87" s="87">
        <v>3615477717</v>
      </c>
      <c r="T87" s="87">
        <v>1659478605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174</v>
      </c>
      <c r="Q88" s="86">
        <v>735</v>
      </c>
      <c r="R88" s="87">
        <v>6844905364</v>
      </c>
      <c r="S88" s="87">
        <v>5019434754</v>
      </c>
      <c r="T88" s="87">
        <v>1825470610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873</v>
      </c>
      <c r="P89" s="86">
        <v>165</v>
      </c>
      <c r="Q89" s="86">
        <v>708</v>
      </c>
      <c r="R89" s="87">
        <v>6262529202</v>
      </c>
      <c r="S89" s="87">
        <v>4452538915</v>
      </c>
      <c r="T89" s="87">
        <v>1809990287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195</v>
      </c>
      <c r="Q90" s="86">
        <v>806</v>
      </c>
      <c r="R90" s="87">
        <v>7659187836</v>
      </c>
      <c r="S90" s="87">
        <v>5430616967</v>
      </c>
      <c r="T90" s="87">
        <v>2228570869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979</v>
      </c>
      <c r="P91" s="86">
        <v>211</v>
      </c>
      <c r="Q91" s="86">
        <v>768</v>
      </c>
      <c r="R91" s="87">
        <v>8254755494</v>
      </c>
      <c r="S91" s="87">
        <v>6269795252</v>
      </c>
      <c r="T91" s="87">
        <v>1984960242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180</v>
      </c>
      <c r="Q92" s="86">
        <v>736</v>
      </c>
      <c r="R92" s="87">
        <v>7537553885</v>
      </c>
      <c r="S92" s="87">
        <v>5603655103</v>
      </c>
      <c r="T92" s="87">
        <v>1933898782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991</v>
      </c>
      <c r="P93" s="86">
        <v>197</v>
      </c>
      <c r="Q93" s="86">
        <v>794</v>
      </c>
      <c r="R93" s="87">
        <v>7605199282</v>
      </c>
      <c r="S93" s="87">
        <v>5470247880</v>
      </c>
      <c r="T93" s="87">
        <v>2134951402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127</v>
      </c>
      <c r="Q95" s="86">
        <v>667</v>
      </c>
      <c r="R95" s="87">
        <v>4917045944</v>
      </c>
      <c r="S95" s="87">
        <v>3177420775</v>
      </c>
      <c r="T95" s="87">
        <v>1739625169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749</v>
      </c>
      <c r="P96" s="86">
        <v>129</v>
      </c>
      <c r="Q96" s="86">
        <v>620</v>
      </c>
      <c r="R96" s="87">
        <v>4726882017</v>
      </c>
      <c r="S96" s="87">
        <v>3137530980</v>
      </c>
      <c r="T96" s="87">
        <v>1589351037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845</v>
      </c>
      <c r="P97" s="86">
        <v>155</v>
      </c>
      <c r="Q97" s="86">
        <v>690</v>
      </c>
      <c r="R97" s="87">
        <v>7272739924</v>
      </c>
      <c r="S97" s="87">
        <v>5690600061</v>
      </c>
      <c r="T97" s="87">
        <v>1582139863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3625752994</v>
      </c>
      <c r="S98" s="87">
        <v>2032698538</v>
      </c>
      <c r="T98" s="87">
        <v>1593054456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625</v>
      </c>
      <c r="P99" s="86">
        <v>90</v>
      </c>
      <c r="Q99" s="86">
        <v>535</v>
      </c>
      <c r="R99" s="87">
        <v>3423406984</v>
      </c>
      <c r="S99" s="87">
        <v>2087953423</v>
      </c>
      <c r="T99" s="87">
        <v>1335453561</v>
      </c>
      <c r="U99" s="88">
        <v>15</v>
      </c>
      <c r="V99" s="88">
        <v>3</v>
      </c>
      <c r="W99" s="89">
        <v>2.4E-2</v>
      </c>
      <c r="X99" s="89">
        <v>4.7999999999999996E-3</v>
      </c>
    </row>
    <row r="100" spans="14:24" ht="15.75" x14ac:dyDescent="0.25">
      <c r="N100" s="85">
        <v>39538</v>
      </c>
      <c r="O100" s="86">
        <v>663</v>
      </c>
      <c r="P100" s="86">
        <v>77</v>
      </c>
      <c r="Q100" s="86">
        <v>586</v>
      </c>
      <c r="R100" s="87">
        <v>3181999993</v>
      </c>
      <c r="S100" s="87">
        <v>1829861821</v>
      </c>
      <c r="T100" s="87">
        <v>1352138172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630</v>
      </c>
      <c r="P101" s="86">
        <v>97</v>
      </c>
      <c r="Q101" s="86">
        <v>533</v>
      </c>
      <c r="R101" s="87">
        <v>3307706407</v>
      </c>
      <c r="S101" s="87">
        <v>1977749448</v>
      </c>
      <c r="T101" s="87">
        <v>1329956959</v>
      </c>
      <c r="U101" s="88">
        <v>14</v>
      </c>
      <c r="V101" s="88">
        <v>4</v>
      </c>
      <c r="W101" s="89">
        <v>2.2222222222222223E-2</v>
      </c>
      <c r="X101" s="89">
        <v>6.3492063492063492E-3</v>
      </c>
    </row>
    <row r="102" spans="14:24" ht="15.75" x14ac:dyDescent="0.25">
      <c r="N102" s="85">
        <v>39599</v>
      </c>
      <c r="O102" s="86">
        <v>693</v>
      </c>
      <c r="P102" s="86">
        <v>94</v>
      </c>
      <c r="Q102" s="86">
        <v>599</v>
      </c>
      <c r="R102" s="87">
        <v>3220068659</v>
      </c>
      <c r="S102" s="87">
        <v>1920888187</v>
      </c>
      <c r="T102" s="87">
        <v>1299180472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6588460054</v>
      </c>
      <c r="S103" s="87">
        <v>5174752363</v>
      </c>
      <c r="T103" s="87">
        <v>1413707691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3110200624</v>
      </c>
      <c r="S104" s="87">
        <v>1853809667</v>
      </c>
      <c r="T104" s="87">
        <v>1256390957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629</v>
      </c>
      <c r="P105" s="86">
        <v>81</v>
      </c>
      <c r="Q105" s="86">
        <v>548</v>
      </c>
      <c r="R105" s="87">
        <v>2868796606</v>
      </c>
      <c r="S105" s="87">
        <v>1731968915</v>
      </c>
      <c r="T105" s="87">
        <v>1136827691</v>
      </c>
      <c r="U105" s="88">
        <v>29</v>
      </c>
      <c r="V105" s="88">
        <v>6</v>
      </c>
      <c r="W105" s="89">
        <v>4.6104928457869634E-2</v>
      </c>
      <c r="X105" s="89">
        <v>9.538950715421303E-3</v>
      </c>
    </row>
    <row r="106" spans="14:24" ht="15.75" x14ac:dyDescent="0.25">
      <c r="N106" s="85">
        <v>39721</v>
      </c>
      <c r="O106" s="86">
        <v>607</v>
      </c>
      <c r="P106" s="86">
        <v>81</v>
      </c>
      <c r="Q106" s="86">
        <v>526</v>
      </c>
      <c r="R106" s="87">
        <v>3373543417</v>
      </c>
      <c r="S106" s="87">
        <v>2086795797</v>
      </c>
      <c r="T106" s="87">
        <v>1286747620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565</v>
      </c>
      <c r="P107" s="86">
        <v>68</v>
      </c>
      <c r="Q107" s="86">
        <v>497</v>
      </c>
      <c r="R107" s="87">
        <v>2706009022</v>
      </c>
      <c r="S107" s="87">
        <v>1632693223</v>
      </c>
      <c r="T107" s="87">
        <v>1073315799</v>
      </c>
      <c r="U107" s="88">
        <v>40</v>
      </c>
      <c r="V107" s="88">
        <v>5</v>
      </c>
      <c r="W107" s="89">
        <v>7.0796460176991149E-2</v>
      </c>
      <c r="X107" s="89">
        <v>8.8495575221238937E-3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417</v>
      </c>
      <c r="P113" s="86">
        <v>49</v>
      </c>
      <c r="Q113" s="86">
        <v>368</v>
      </c>
      <c r="R113" s="87">
        <v>1171541187</v>
      </c>
      <c r="S113" s="87">
        <v>633495751</v>
      </c>
      <c r="T113" s="87">
        <v>538045436</v>
      </c>
      <c r="U113" s="88">
        <v>84</v>
      </c>
      <c r="V113" s="88">
        <v>12</v>
      </c>
      <c r="W113" s="89">
        <v>0.20143884892086331</v>
      </c>
      <c r="X113" s="89">
        <v>2.8776978417266189E-2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496</v>
      </c>
      <c r="P116" s="86">
        <v>49</v>
      </c>
      <c r="Q116" s="86">
        <v>447</v>
      </c>
      <c r="R116" s="87">
        <v>1893100737</v>
      </c>
      <c r="S116" s="87">
        <v>1127062868</v>
      </c>
      <c r="T116" s="87">
        <v>766037869</v>
      </c>
      <c r="U116" s="88">
        <v>93</v>
      </c>
      <c r="V116" s="88">
        <v>14</v>
      </c>
      <c r="W116" s="89">
        <v>0.1875</v>
      </c>
      <c r="X116" s="89">
        <v>2.8225806451612902E-2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466</v>
      </c>
      <c r="P120" s="86">
        <v>68</v>
      </c>
      <c r="Q120" s="86">
        <v>398</v>
      </c>
      <c r="R120" s="87">
        <v>1449187689</v>
      </c>
      <c r="S120" s="87">
        <v>760258677</v>
      </c>
      <c r="T120" s="87">
        <v>688929012</v>
      </c>
      <c r="U120" s="88">
        <v>108</v>
      </c>
      <c r="V120" s="88">
        <v>28</v>
      </c>
      <c r="W120" s="89">
        <v>0.23175965665236051</v>
      </c>
      <c r="X120" s="89">
        <v>6.0085836909871244E-2</v>
      </c>
    </row>
    <row r="121" spans="14:24" ht="15.75" x14ac:dyDescent="0.25">
      <c r="N121" s="85">
        <v>40178</v>
      </c>
      <c r="O121" s="86">
        <v>812</v>
      </c>
      <c r="P121" s="86">
        <v>141</v>
      </c>
      <c r="Q121" s="86">
        <v>671</v>
      </c>
      <c r="R121" s="87">
        <v>3275169739</v>
      </c>
      <c r="S121" s="87">
        <v>1914177810</v>
      </c>
      <c r="T121" s="87">
        <v>1360991929</v>
      </c>
      <c r="U121" s="88">
        <v>166</v>
      </c>
      <c r="V121" s="88">
        <v>48</v>
      </c>
      <c r="W121" s="89">
        <v>0.20443349753694581</v>
      </c>
      <c r="X121" s="89">
        <v>5.9113300492610835E-2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1621547784</v>
      </c>
      <c r="S122" s="87">
        <v>885442254</v>
      </c>
      <c r="T122" s="87">
        <v>736105530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661</v>
      </c>
      <c r="P124" s="86">
        <v>75</v>
      </c>
      <c r="Q124" s="86">
        <v>586</v>
      </c>
      <c r="R124" s="87">
        <v>2270340443</v>
      </c>
      <c r="S124" s="87">
        <v>1287768764</v>
      </c>
      <c r="T124" s="87">
        <v>982571679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75" x14ac:dyDescent="0.25">
      <c r="N125" s="85">
        <v>40298</v>
      </c>
      <c r="O125" s="86">
        <v>670</v>
      </c>
      <c r="P125" s="86">
        <v>80</v>
      </c>
      <c r="Q125" s="86">
        <v>590</v>
      </c>
      <c r="R125" s="87">
        <v>1813040806</v>
      </c>
      <c r="S125" s="87">
        <v>879341503</v>
      </c>
      <c r="T125" s="87">
        <v>933699303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579</v>
      </c>
      <c r="P126" s="86">
        <v>94</v>
      </c>
      <c r="Q126" s="86">
        <v>485</v>
      </c>
      <c r="R126" s="87">
        <v>2224186011</v>
      </c>
      <c r="S126" s="87">
        <v>1540771833</v>
      </c>
      <c r="T126" s="87">
        <v>683414178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773</v>
      </c>
      <c r="P127" s="86">
        <v>126</v>
      </c>
      <c r="Q127" s="86">
        <v>647</v>
      </c>
      <c r="R127" s="87">
        <v>3348321884</v>
      </c>
      <c r="S127" s="87">
        <v>2363437023</v>
      </c>
      <c r="T127" s="87">
        <v>984884861</v>
      </c>
      <c r="U127" s="88">
        <v>198</v>
      </c>
      <c r="V127" s="88">
        <v>42</v>
      </c>
      <c r="W127" s="89">
        <v>0.25614489003880986</v>
      </c>
      <c r="X127" s="89">
        <v>5.4333764553686936E-2</v>
      </c>
    </row>
    <row r="128" spans="14:24" ht="15.75" x14ac:dyDescent="0.25">
      <c r="N128" s="85">
        <v>40390</v>
      </c>
      <c r="O128" s="86">
        <v>677</v>
      </c>
      <c r="P128" s="86">
        <v>102</v>
      </c>
      <c r="Q128" s="86">
        <v>575</v>
      </c>
      <c r="R128" s="87">
        <v>2429046928</v>
      </c>
      <c r="S128" s="87">
        <v>1365737137</v>
      </c>
      <c r="T128" s="87">
        <v>1063309791</v>
      </c>
      <c r="U128" s="88">
        <v>173</v>
      </c>
      <c r="V128" s="88">
        <v>41</v>
      </c>
      <c r="W128" s="89">
        <v>0.25553914327917282</v>
      </c>
      <c r="X128" s="89">
        <v>6.0561299852289516E-2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3323375492</v>
      </c>
      <c r="S131" s="87">
        <v>2364289275</v>
      </c>
      <c r="T131" s="87">
        <v>959086217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1210</v>
      </c>
      <c r="P133" s="86">
        <v>224</v>
      </c>
      <c r="Q133" s="86">
        <v>986</v>
      </c>
      <c r="R133" s="87">
        <v>6186564783</v>
      </c>
      <c r="S133" s="87">
        <v>4276717521</v>
      </c>
      <c r="T133" s="87">
        <v>1909847262</v>
      </c>
      <c r="U133" s="88">
        <v>287</v>
      </c>
      <c r="V133" s="88">
        <v>66</v>
      </c>
      <c r="W133" s="89">
        <v>0.2371900826446281</v>
      </c>
      <c r="X133" s="89">
        <v>5.4545454545454543E-2</v>
      </c>
    </row>
    <row r="134" spans="14:24" ht="15.75" x14ac:dyDescent="0.2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106</v>
      </c>
      <c r="Q135" s="86">
        <v>510</v>
      </c>
      <c r="R135" s="87">
        <v>3532664683</v>
      </c>
      <c r="S135" s="87">
        <v>2796521479</v>
      </c>
      <c r="T135" s="87">
        <v>736143204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934</v>
      </c>
      <c r="P136" s="86">
        <v>132</v>
      </c>
      <c r="Q136" s="86">
        <v>802</v>
      </c>
      <c r="R136" s="87">
        <v>3307051366</v>
      </c>
      <c r="S136" s="87">
        <v>2033801715</v>
      </c>
      <c r="T136" s="87">
        <v>1273249651</v>
      </c>
      <c r="U136" s="88">
        <v>274</v>
      </c>
      <c r="V136" s="88">
        <v>70</v>
      </c>
      <c r="W136" s="89">
        <v>0.29336188436830835</v>
      </c>
      <c r="X136" s="89">
        <v>7.4946466809421838E-2</v>
      </c>
    </row>
    <row r="137" spans="14:24" ht="15.75" x14ac:dyDescent="0.25">
      <c r="N137" s="85">
        <v>40663</v>
      </c>
      <c r="O137" s="86">
        <v>881</v>
      </c>
      <c r="P137" s="86">
        <v>142</v>
      </c>
      <c r="Q137" s="86">
        <v>739</v>
      </c>
      <c r="R137" s="87">
        <v>3562963151</v>
      </c>
      <c r="S137" s="87">
        <v>2386940854</v>
      </c>
      <c r="T137" s="87">
        <v>1176022297</v>
      </c>
      <c r="U137" s="88">
        <v>225</v>
      </c>
      <c r="V137" s="88">
        <v>61</v>
      </c>
      <c r="W137" s="89">
        <v>0.25539160045402953</v>
      </c>
      <c r="X137" s="89">
        <v>6.9239500567536888E-2</v>
      </c>
    </row>
    <row r="138" spans="14:24" ht="15.75" x14ac:dyDescent="0.25">
      <c r="N138" s="85">
        <v>40694</v>
      </c>
      <c r="O138" s="86">
        <v>951</v>
      </c>
      <c r="P138" s="86">
        <v>162</v>
      </c>
      <c r="Q138" s="86">
        <v>789</v>
      </c>
      <c r="R138" s="87">
        <v>5206212180</v>
      </c>
      <c r="S138" s="87">
        <v>3938746368</v>
      </c>
      <c r="T138" s="87">
        <v>1267465812</v>
      </c>
      <c r="U138" s="88">
        <v>231</v>
      </c>
      <c r="V138" s="88">
        <v>60</v>
      </c>
      <c r="W138" s="89">
        <v>0.24290220820189273</v>
      </c>
      <c r="X138" s="89">
        <v>6.3091482649842268E-2</v>
      </c>
    </row>
    <row r="139" spans="14:24" ht="15.75" x14ac:dyDescent="0.25">
      <c r="N139" s="85">
        <v>40724</v>
      </c>
      <c r="O139" s="86">
        <v>1073</v>
      </c>
      <c r="P139" s="86">
        <v>199</v>
      </c>
      <c r="Q139" s="86">
        <v>874</v>
      </c>
      <c r="R139" s="87">
        <v>5657100413</v>
      </c>
      <c r="S139" s="87">
        <v>4130838074</v>
      </c>
      <c r="T139" s="87">
        <v>1526262339</v>
      </c>
      <c r="U139" s="88">
        <v>226</v>
      </c>
      <c r="V139" s="88">
        <v>72</v>
      </c>
      <c r="W139" s="89">
        <v>0.21062441752096925</v>
      </c>
      <c r="X139" s="89">
        <v>6.7101584342963649E-2</v>
      </c>
    </row>
    <row r="140" spans="14:24" ht="15.75" x14ac:dyDescent="0.25">
      <c r="N140" s="85">
        <v>40755</v>
      </c>
      <c r="O140" s="86">
        <v>873</v>
      </c>
      <c r="P140" s="86">
        <v>162</v>
      </c>
      <c r="Q140" s="86">
        <v>711</v>
      </c>
      <c r="R140" s="87">
        <v>4210147596</v>
      </c>
      <c r="S140" s="87">
        <v>3023881781</v>
      </c>
      <c r="T140" s="87">
        <v>1186265815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923</v>
      </c>
      <c r="P141" s="86">
        <v>152</v>
      </c>
      <c r="Q141" s="86">
        <v>771</v>
      </c>
      <c r="R141" s="87">
        <v>4821055207</v>
      </c>
      <c r="S141" s="87">
        <v>3462633249</v>
      </c>
      <c r="T141" s="87">
        <v>1358421958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75" x14ac:dyDescent="0.25">
      <c r="N142" s="85">
        <v>40816</v>
      </c>
      <c r="O142" s="86">
        <v>916</v>
      </c>
      <c r="P142" s="86">
        <v>163</v>
      </c>
      <c r="Q142" s="86">
        <v>753</v>
      </c>
      <c r="R142" s="87">
        <v>4838129534</v>
      </c>
      <c r="S142" s="87">
        <v>3537351161</v>
      </c>
      <c r="T142" s="87">
        <v>1300778373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826</v>
      </c>
      <c r="P143" s="86">
        <v>157</v>
      </c>
      <c r="Q143" s="86">
        <v>669</v>
      </c>
      <c r="R143" s="87">
        <v>4823993173</v>
      </c>
      <c r="S143" s="87">
        <v>3609448919</v>
      </c>
      <c r="T143" s="87">
        <v>1214544254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834</v>
      </c>
      <c r="P144" s="86">
        <v>127</v>
      </c>
      <c r="Q144" s="86">
        <v>707</v>
      </c>
      <c r="R144" s="87">
        <v>3975767576</v>
      </c>
      <c r="S144" s="87">
        <v>2716884837</v>
      </c>
      <c r="T144" s="87">
        <v>1258882739</v>
      </c>
      <c r="U144" s="88">
        <v>200</v>
      </c>
      <c r="V144" s="88">
        <v>33</v>
      </c>
      <c r="W144" s="89">
        <v>0.23980815347721823</v>
      </c>
      <c r="X144" s="89">
        <v>3.9568345323741004E-2</v>
      </c>
    </row>
    <row r="145" spans="14:24" ht="15.75" x14ac:dyDescent="0.25">
      <c r="N145" s="85">
        <v>40908</v>
      </c>
      <c r="O145" s="86">
        <v>1321</v>
      </c>
      <c r="P145" s="86">
        <v>235</v>
      </c>
      <c r="Q145" s="86">
        <v>1086</v>
      </c>
      <c r="R145" s="87">
        <v>7369805204</v>
      </c>
      <c r="S145" s="87">
        <v>5500313393</v>
      </c>
      <c r="T145" s="87">
        <v>1869491811</v>
      </c>
      <c r="U145" s="88">
        <v>293</v>
      </c>
      <c r="V145" s="88">
        <v>64</v>
      </c>
      <c r="W145" s="89">
        <v>0.22180166540499621</v>
      </c>
      <c r="X145" s="89">
        <v>4.8448145344436033E-2</v>
      </c>
    </row>
    <row r="146" spans="14:24" ht="15.75" x14ac:dyDescent="0.25">
      <c r="N146" s="85">
        <v>40939</v>
      </c>
      <c r="O146" s="86">
        <v>723</v>
      </c>
      <c r="P146" s="86">
        <v>120</v>
      </c>
      <c r="Q146" s="86">
        <v>603</v>
      </c>
      <c r="R146" s="87">
        <v>3637897855</v>
      </c>
      <c r="S146" s="87">
        <v>2616274237</v>
      </c>
      <c r="T146" s="87">
        <v>1021623618</v>
      </c>
      <c r="U146" s="88">
        <v>145</v>
      </c>
      <c r="V146" s="88">
        <v>26</v>
      </c>
      <c r="W146" s="89">
        <v>0.20055325034578148</v>
      </c>
      <c r="X146" s="89">
        <v>3.5961272475795295E-2</v>
      </c>
    </row>
    <row r="147" spans="14:24" ht="15.75" x14ac:dyDescent="0.25">
      <c r="N147" s="85">
        <v>40968</v>
      </c>
      <c r="O147" s="86">
        <v>844</v>
      </c>
      <c r="P147" s="86">
        <v>141</v>
      </c>
      <c r="Q147" s="86">
        <v>703</v>
      </c>
      <c r="R147" s="87">
        <v>3841099601</v>
      </c>
      <c r="S147" s="87">
        <v>2626471478</v>
      </c>
      <c r="T147" s="87">
        <v>1214628123</v>
      </c>
      <c r="U147" s="88">
        <v>190</v>
      </c>
      <c r="V147" s="88">
        <v>46</v>
      </c>
      <c r="W147" s="89">
        <v>0.22511848341232227</v>
      </c>
      <c r="X147" s="89">
        <v>5.4502369668246446E-2</v>
      </c>
    </row>
    <row r="148" spans="14:24" ht="15.75" x14ac:dyDescent="0.25">
      <c r="N148" s="85">
        <v>40999</v>
      </c>
      <c r="O148" s="86">
        <v>1083</v>
      </c>
      <c r="P148" s="86">
        <v>177</v>
      </c>
      <c r="Q148" s="86">
        <v>906</v>
      </c>
      <c r="R148" s="87">
        <v>5264379906</v>
      </c>
      <c r="S148" s="87">
        <v>3662380160</v>
      </c>
      <c r="T148" s="87">
        <v>1601999746</v>
      </c>
      <c r="U148" s="88">
        <v>233</v>
      </c>
      <c r="V148" s="88">
        <v>46</v>
      </c>
      <c r="W148" s="89">
        <v>0.21514312096029548</v>
      </c>
      <c r="X148" s="89">
        <v>4.2474607571560477E-2</v>
      </c>
    </row>
    <row r="149" spans="14:24" ht="15.75" x14ac:dyDescent="0.25">
      <c r="N149" s="85">
        <v>41029</v>
      </c>
      <c r="O149" s="86">
        <v>939</v>
      </c>
      <c r="P149" s="86">
        <v>143</v>
      </c>
      <c r="Q149" s="86">
        <v>796</v>
      </c>
      <c r="R149" s="87">
        <v>3992116741</v>
      </c>
      <c r="S149" s="87">
        <v>2727919331</v>
      </c>
      <c r="T149" s="87">
        <v>1264197410</v>
      </c>
      <c r="U149" s="88">
        <v>212</v>
      </c>
      <c r="V149" s="88">
        <v>50</v>
      </c>
      <c r="W149" s="89">
        <v>0.22577209797657083</v>
      </c>
      <c r="X149" s="89">
        <v>5.3248136315228969E-2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4962246038</v>
      </c>
      <c r="S150" s="87">
        <v>3085608443</v>
      </c>
      <c r="T150" s="87">
        <v>1876637595</v>
      </c>
      <c r="U150" s="88">
        <v>223</v>
      </c>
      <c r="V150" s="88">
        <v>55</v>
      </c>
      <c r="W150" s="89">
        <v>0.2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1002</v>
      </c>
      <c r="P152" s="86">
        <v>168</v>
      </c>
      <c r="Q152" s="86">
        <v>834</v>
      </c>
      <c r="R152" s="87">
        <v>5473832912</v>
      </c>
      <c r="S152" s="87">
        <v>3875747916</v>
      </c>
      <c r="T152" s="87">
        <v>1598084996</v>
      </c>
      <c r="U152" s="88">
        <v>201</v>
      </c>
      <c r="V152" s="88">
        <v>58</v>
      </c>
      <c r="W152" s="89">
        <v>0.20059880239520958</v>
      </c>
      <c r="X152" s="89">
        <v>5.7884231536926151E-2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5966079291</v>
      </c>
      <c r="S153" s="87">
        <v>4220838288</v>
      </c>
      <c r="T153" s="87">
        <v>1745241003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1188</v>
      </c>
      <c r="P156" s="86">
        <v>219</v>
      </c>
      <c r="Q156" s="86">
        <v>969</v>
      </c>
      <c r="R156" s="87">
        <v>6097300156</v>
      </c>
      <c r="S156" s="87">
        <v>4222963677</v>
      </c>
      <c r="T156" s="87">
        <v>1874336479</v>
      </c>
      <c r="U156" s="88">
        <v>176</v>
      </c>
      <c r="V156" s="88">
        <v>58</v>
      </c>
      <c r="W156" s="89">
        <v>0.14814814814814814</v>
      </c>
      <c r="X156" s="89">
        <v>4.8821548821548821E-2</v>
      </c>
    </row>
    <row r="157" spans="14:24" ht="15.75" x14ac:dyDescent="0.25">
      <c r="N157" s="85">
        <v>41274</v>
      </c>
      <c r="O157" s="86">
        <v>2018</v>
      </c>
      <c r="P157" s="86">
        <v>370</v>
      </c>
      <c r="Q157" s="86">
        <v>1648</v>
      </c>
      <c r="R157" s="87">
        <v>11305581424</v>
      </c>
      <c r="S157" s="87">
        <v>7636256192</v>
      </c>
      <c r="T157" s="87">
        <v>3669325232</v>
      </c>
      <c r="U157" s="88">
        <v>264</v>
      </c>
      <c r="V157" s="88">
        <v>71</v>
      </c>
      <c r="W157" s="89">
        <v>0.13082259663032705</v>
      </c>
      <c r="X157" s="89">
        <v>3.5183349851337961E-2</v>
      </c>
    </row>
    <row r="158" spans="14:24" ht="15.75" x14ac:dyDescent="0.25">
      <c r="N158" s="85">
        <v>41305</v>
      </c>
      <c r="O158" s="86">
        <v>864</v>
      </c>
      <c r="P158" s="86">
        <v>130</v>
      </c>
      <c r="Q158" s="86">
        <v>734</v>
      </c>
      <c r="R158" s="87">
        <v>3557113587</v>
      </c>
      <c r="S158" s="87">
        <v>2463245628</v>
      </c>
      <c r="T158" s="87">
        <v>1093867959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75" x14ac:dyDescent="0.25">
      <c r="N159" s="85">
        <v>41333</v>
      </c>
      <c r="O159" s="86">
        <v>837</v>
      </c>
      <c r="P159" s="86">
        <v>117</v>
      </c>
      <c r="Q159" s="86">
        <v>720</v>
      </c>
      <c r="R159" s="87">
        <v>3227045181</v>
      </c>
      <c r="S159" s="87">
        <v>1997601470</v>
      </c>
      <c r="T159" s="87">
        <v>1229443711</v>
      </c>
      <c r="U159" s="88">
        <v>139</v>
      </c>
      <c r="V159" s="88">
        <v>30</v>
      </c>
      <c r="W159" s="89">
        <v>0.16606929510155316</v>
      </c>
      <c r="X159" s="89">
        <v>3.5842293906810034E-2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3843485165</v>
      </c>
      <c r="T160" s="87">
        <v>1768247892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1214</v>
      </c>
      <c r="P161" s="86">
        <v>186</v>
      </c>
      <c r="Q161" s="86">
        <v>1028</v>
      </c>
      <c r="R161" s="87">
        <v>6053153096</v>
      </c>
      <c r="S161" s="87">
        <v>4256290763</v>
      </c>
      <c r="T161" s="87">
        <v>1796862333</v>
      </c>
      <c r="U161" s="88">
        <v>172</v>
      </c>
      <c r="V161" s="88">
        <v>38</v>
      </c>
      <c r="W161" s="89">
        <v>0.14168039538714991</v>
      </c>
      <c r="X161" s="89">
        <v>3.130148270181219E-2</v>
      </c>
    </row>
    <row r="162" spans="14:24" ht="15.75" x14ac:dyDescent="0.25">
      <c r="N162" s="85">
        <v>41425</v>
      </c>
      <c r="O162" s="86">
        <v>1412</v>
      </c>
      <c r="P162" s="86">
        <v>196</v>
      </c>
      <c r="Q162" s="86">
        <v>1216</v>
      </c>
      <c r="R162" s="87">
        <v>6512407579</v>
      </c>
      <c r="S162" s="87">
        <v>4344707375</v>
      </c>
      <c r="T162" s="87">
        <v>2167700204</v>
      </c>
      <c r="U162" s="88">
        <v>204</v>
      </c>
      <c r="V162" s="88">
        <v>49</v>
      </c>
      <c r="W162" s="89">
        <v>0.14447592067988668</v>
      </c>
      <c r="X162" s="89">
        <v>3.4702549575070823E-2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1348</v>
      </c>
      <c r="P164" s="86">
        <v>197</v>
      </c>
      <c r="Q164" s="86">
        <v>1151</v>
      </c>
      <c r="R164" s="87">
        <v>6026374692</v>
      </c>
      <c r="S164" s="87">
        <v>3962875958</v>
      </c>
      <c r="T164" s="87">
        <v>2063498734</v>
      </c>
      <c r="U164" s="88">
        <v>150</v>
      </c>
      <c r="V164" s="88">
        <v>47</v>
      </c>
      <c r="W164" s="89">
        <v>0.11127596439169139</v>
      </c>
      <c r="X164" s="89">
        <v>3.4866468842729974E-2</v>
      </c>
    </row>
    <row r="165" spans="14:24" ht="15.75" x14ac:dyDescent="0.25">
      <c r="N165" s="85">
        <v>41517</v>
      </c>
      <c r="O165" s="86">
        <v>1418</v>
      </c>
      <c r="P165" s="86">
        <v>243</v>
      </c>
      <c r="Q165" s="86">
        <v>1175</v>
      </c>
      <c r="R165" s="87">
        <v>7382447746</v>
      </c>
      <c r="S165" s="87">
        <v>4969844656</v>
      </c>
      <c r="T165" s="87">
        <v>2412603090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75" x14ac:dyDescent="0.25">
      <c r="N166" s="85">
        <v>41547</v>
      </c>
      <c r="O166" s="86">
        <v>1302</v>
      </c>
      <c r="P166" s="86">
        <v>196</v>
      </c>
      <c r="Q166" s="86">
        <v>1106</v>
      </c>
      <c r="R166" s="87">
        <v>7050600845</v>
      </c>
      <c r="S166" s="87">
        <v>4876370468</v>
      </c>
      <c r="T166" s="87">
        <v>2174230377</v>
      </c>
      <c r="U166" s="88">
        <v>152</v>
      </c>
      <c r="V166" s="88">
        <v>34</v>
      </c>
      <c r="W166" s="89">
        <v>0.11674347158218126</v>
      </c>
      <c r="X166" s="89">
        <v>2.6113671274961597E-2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9047249156</v>
      </c>
      <c r="S167" s="87">
        <v>6764582929</v>
      </c>
      <c r="T167" s="87">
        <v>2282666227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1133</v>
      </c>
      <c r="P168" s="86">
        <v>197</v>
      </c>
      <c r="Q168" s="86">
        <v>936</v>
      </c>
      <c r="R168" s="87">
        <v>6022270513</v>
      </c>
      <c r="S168" s="87">
        <v>4156793265</v>
      </c>
      <c r="T168" s="87">
        <v>1865477248</v>
      </c>
      <c r="U168" s="88">
        <v>162</v>
      </c>
      <c r="V168" s="88">
        <v>44</v>
      </c>
      <c r="W168" s="89">
        <v>0.14298323036187113</v>
      </c>
      <c r="X168" s="89">
        <v>3.8834951456310676E-2</v>
      </c>
    </row>
    <row r="169" spans="14:24" ht="15.75" x14ac:dyDescent="0.25">
      <c r="N169" s="85">
        <v>41639</v>
      </c>
      <c r="O169" s="86">
        <v>1858</v>
      </c>
      <c r="P169" s="86">
        <v>366</v>
      </c>
      <c r="Q169" s="86">
        <v>1492</v>
      </c>
      <c r="R169" s="87">
        <v>11541128325</v>
      </c>
      <c r="S169" s="87">
        <v>8325764505</v>
      </c>
      <c r="T169" s="87">
        <v>3215363820</v>
      </c>
      <c r="U169" s="88">
        <v>198</v>
      </c>
      <c r="V169" s="88">
        <v>75</v>
      </c>
      <c r="W169" s="89">
        <v>0.10656620021528525</v>
      </c>
      <c r="X169" s="89">
        <v>4.0365984930032295E-2</v>
      </c>
    </row>
    <row r="170" spans="14:24" ht="15.75" x14ac:dyDescent="0.25">
      <c r="N170" s="85">
        <v>41670</v>
      </c>
      <c r="O170" s="86">
        <v>1219</v>
      </c>
      <c r="P170" s="86">
        <v>186</v>
      </c>
      <c r="Q170" s="86">
        <v>1033</v>
      </c>
      <c r="R170" s="87">
        <v>5140879767</v>
      </c>
      <c r="S170" s="87">
        <v>2817599647</v>
      </c>
      <c r="T170" s="87">
        <v>2323280120</v>
      </c>
      <c r="U170" s="88">
        <v>120</v>
      </c>
      <c r="V170" s="88">
        <v>34</v>
      </c>
      <c r="W170" s="89">
        <v>9.844134536505332E-2</v>
      </c>
      <c r="X170" s="89">
        <v>2.7891714520098441E-2</v>
      </c>
    </row>
    <row r="171" spans="14:24" ht="15.75" x14ac:dyDescent="0.25">
      <c r="N171" s="85">
        <v>41698</v>
      </c>
      <c r="O171" s="86">
        <v>1125</v>
      </c>
      <c r="P171" s="86">
        <v>162</v>
      </c>
      <c r="Q171" s="86">
        <v>963</v>
      </c>
      <c r="R171" s="87">
        <v>4949317029</v>
      </c>
      <c r="S171" s="87">
        <v>3199980074</v>
      </c>
      <c r="T171" s="87">
        <v>1749336955</v>
      </c>
      <c r="U171" s="88">
        <v>93</v>
      </c>
      <c r="V171" s="88">
        <v>25</v>
      </c>
      <c r="W171" s="89">
        <v>8.2666666666666666E-2</v>
      </c>
      <c r="X171" s="89">
        <v>2.2222222222222223E-2</v>
      </c>
    </row>
    <row r="172" spans="14:24" ht="15.75" x14ac:dyDescent="0.25">
      <c r="N172" s="85">
        <v>41729</v>
      </c>
      <c r="O172" s="86">
        <v>1278</v>
      </c>
      <c r="P172" s="86">
        <v>219</v>
      </c>
      <c r="Q172" s="86">
        <v>1059</v>
      </c>
      <c r="R172" s="87">
        <v>6800595721</v>
      </c>
      <c r="S172" s="87">
        <v>4613593638</v>
      </c>
      <c r="T172" s="87">
        <v>2187002083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1288</v>
      </c>
      <c r="P173" s="86">
        <v>199</v>
      </c>
      <c r="Q173" s="86">
        <v>1089</v>
      </c>
      <c r="R173" s="87">
        <v>6437065925</v>
      </c>
      <c r="S173" s="87">
        <v>4185834502</v>
      </c>
      <c r="T173" s="87">
        <v>2251231423</v>
      </c>
      <c r="U173" s="88">
        <v>154</v>
      </c>
      <c r="V173" s="88">
        <v>25</v>
      </c>
      <c r="W173" s="89">
        <v>0.11956521739130435</v>
      </c>
      <c r="X173" s="89">
        <v>1.9409937888198756E-2</v>
      </c>
    </row>
    <row r="174" spans="14:24" ht="15.75" x14ac:dyDescent="0.25">
      <c r="N174" s="85">
        <v>41790</v>
      </c>
      <c r="O174" s="86">
        <v>1431</v>
      </c>
      <c r="P174" s="86">
        <v>233</v>
      </c>
      <c r="Q174" s="86">
        <v>1198</v>
      </c>
      <c r="R174" s="87">
        <v>7965640042</v>
      </c>
      <c r="S174" s="87">
        <v>5585897115</v>
      </c>
      <c r="T174" s="87">
        <v>2379742927</v>
      </c>
      <c r="U174" s="88">
        <v>131</v>
      </c>
      <c r="V174" s="88">
        <v>49</v>
      </c>
      <c r="W174" s="89">
        <v>9.1544374563242492E-2</v>
      </c>
      <c r="X174" s="89">
        <v>3.4241788958770093E-2</v>
      </c>
    </row>
    <row r="175" spans="14:24" ht="15.75" x14ac:dyDescent="0.25">
      <c r="N175" s="85">
        <v>41820</v>
      </c>
      <c r="O175" s="86">
        <v>1620</v>
      </c>
      <c r="P175" s="86">
        <v>272</v>
      </c>
      <c r="Q175" s="86">
        <v>1348</v>
      </c>
      <c r="R175" s="87">
        <v>13151585513</v>
      </c>
      <c r="S175" s="87">
        <v>10222147768</v>
      </c>
      <c r="T175" s="87">
        <v>2929437745</v>
      </c>
      <c r="U175" s="88">
        <v>146</v>
      </c>
      <c r="V175" s="88">
        <v>33</v>
      </c>
      <c r="W175" s="89">
        <v>9.0123456790123457E-2</v>
      </c>
      <c r="X175" s="89">
        <v>2.0370370370370372E-2</v>
      </c>
    </row>
    <row r="176" spans="14:24" ht="15.75" x14ac:dyDescent="0.25">
      <c r="N176" s="85">
        <v>41851</v>
      </c>
      <c r="O176" s="86">
        <v>1500</v>
      </c>
      <c r="P176" s="86">
        <v>275</v>
      </c>
      <c r="Q176" s="86">
        <v>1225</v>
      </c>
      <c r="R176" s="87">
        <v>10136720165</v>
      </c>
      <c r="S176" s="87">
        <v>7252612696</v>
      </c>
      <c r="T176" s="87">
        <v>2884107469</v>
      </c>
      <c r="U176" s="88">
        <v>122</v>
      </c>
      <c r="V176" s="88">
        <v>30</v>
      </c>
      <c r="W176" s="89">
        <v>8.1333333333333327E-2</v>
      </c>
      <c r="X176" s="89">
        <v>0.02</v>
      </c>
    </row>
    <row r="177" spans="14:24" ht="15.75" x14ac:dyDescent="0.25">
      <c r="N177" s="85">
        <v>41882</v>
      </c>
      <c r="O177" s="86">
        <v>1435</v>
      </c>
      <c r="P177" s="86">
        <v>237</v>
      </c>
      <c r="Q177" s="86">
        <v>1198</v>
      </c>
      <c r="R177" s="87">
        <v>8664342249</v>
      </c>
      <c r="S177" s="87">
        <v>6067738069</v>
      </c>
      <c r="T177" s="87">
        <v>2596604180</v>
      </c>
      <c r="U177" s="88">
        <v>107</v>
      </c>
      <c r="V177" s="88">
        <v>17</v>
      </c>
      <c r="W177" s="89">
        <v>7.456445993031359E-2</v>
      </c>
      <c r="X177" s="89">
        <v>1.1846689895470384E-2</v>
      </c>
    </row>
    <row r="178" spans="14:24" ht="15.75" x14ac:dyDescent="0.25">
      <c r="N178" s="85">
        <v>41912</v>
      </c>
      <c r="O178" s="86">
        <v>1439</v>
      </c>
      <c r="P178" s="86">
        <v>266</v>
      </c>
      <c r="Q178" s="86">
        <v>1173</v>
      </c>
      <c r="R178" s="87">
        <v>8917041162</v>
      </c>
      <c r="S178" s="87">
        <v>6325598492</v>
      </c>
      <c r="T178" s="87">
        <v>2591442670</v>
      </c>
      <c r="U178" s="88">
        <v>110</v>
      </c>
      <c r="V178" s="88">
        <v>24</v>
      </c>
      <c r="W178" s="89">
        <v>7.6441973592772758E-2</v>
      </c>
      <c r="X178" s="89">
        <v>1.6678248783877692E-2</v>
      </c>
    </row>
    <row r="179" spans="14:24" ht="15.75" x14ac:dyDescent="0.25">
      <c r="N179" s="85">
        <v>41943</v>
      </c>
      <c r="O179" s="86">
        <v>1577</v>
      </c>
      <c r="P179" s="86">
        <v>295</v>
      </c>
      <c r="Q179" s="86">
        <v>1282</v>
      </c>
      <c r="R179" s="87">
        <v>11078726892</v>
      </c>
      <c r="S179" s="87">
        <v>8162674291</v>
      </c>
      <c r="T179" s="87">
        <v>2916052601</v>
      </c>
      <c r="U179" s="88">
        <v>101</v>
      </c>
      <c r="V179" s="88">
        <v>26</v>
      </c>
      <c r="W179" s="89">
        <v>6.4045656309448321E-2</v>
      </c>
      <c r="X179" s="89">
        <v>1.6487000634115408E-2</v>
      </c>
    </row>
    <row r="180" spans="14:24" ht="15.75" x14ac:dyDescent="0.25">
      <c r="N180" s="85">
        <v>41973</v>
      </c>
      <c r="O180" s="86">
        <v>1300</v>
      </c>
      <c r="P180" s="86">
        <v>242</v>
      </c>
      <c r="Q180" s="86">
        <v>1058</v>
      </c>
      <c r="R180" s="87">
        <v>8439505617</v>
      </c>
      <c r="S180" s="87">
        <v>6159273892</v>
      </c>
      <c r="T180" s="87">
        <v>2280231725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1959</v>
      </c>
      <c r="P181" s="86">
        <v>392</v>
      </c>
      <c r="Q181" s="86">
        <v>1567</v>
      </c>
      <c r="R181" s="87">
        <v>14084584164</v>
      </c>
      <c r="S181" s="87">
        <v>10502811185</v>
      </c>
      <c r="T181" s="87">
        <v>3581772979</v>
      </c>
      <c r="U181" s="88">
        <v>127</v>
      </c>
      <c r="V181" s="88">
        <v>38</v>
      </c>
      <c r="W181" s="89">
        <v>6.4828994384890246E-2</v>
      </c>
      <c r="X181" s="89">
        <v>1.9397651863195507E-2</v>
      </c>
    </row>
    <row r="182" spans="14:24" ht="15.75" x14ac:dyDescent="0.25">
      <c r="N182" s="85">
        <v>42035</v>
      </c>
      <c r="O182" s="86">
        <v>1270</v>
      </c>
      <c r="P182" s="86">
        <v>234</v>
      </c>
      <c r="Q182" s="86">
        <v>1036</v>
      </c>
      <c r="R182" s="87">
        <v>11599955235</v>
      </c>
      <c r="S182" s="87">
        <v>7016203943</v>
      </c>
      <c r="T182" s="87">
        <v>4583751292</v>
      </c>
      <c r="U182" s="88">
        <v>73</v>
      </c>
      <c r="V182" s="88">
        <v>20</v>
      </c>
      <c r="W182" s="89">
        <v>5.748031496062992E-2</v>
      </c>
      <c r="X182" s="89">
        <v>1.5748031496062992E-2</v>
      </c>
    </row>
    <row r="183" spans="14:24" ht="15.75" x14ac:dyDescent="0.25">
      <c r="N183" s="85">
        <v>42063</v>
      </c>
      <c r="O183" s="86">
        <v>1248</v>
      </c>
      <c r="P183" s="86">
        <v>199</v>
      </c>
      <c r="Q183" s="86">
        <v>1049</v>
      </c>
      <c r="R183" s="87">
        <v>8019152654</v>
      </c>
      <c r="S183" s="87">
        <v>5413475569</v>
      </c>
      <c r="T183" s="87">
        <v>2605677085</v>
      </c>
      <c r="U183" s="88">
        <v>72</v>
      </c>
      <c r="V183" s="88">
        <v>13</v>
      </c>
      <c r="W183" s="89">
        <v>5.7692307692307696E-2</v>
      </c>
      <c r="X183" s="89">
        <v>1.0416666666666666E-2</v>
      </c>
    </row>
    <row r="184" spans="14:24" ht="15.75" x14ac:dyDescent="0.25">
      <c r="N184" s="85">
        <v>42094</v>
      </c>
      <c r="O184" s="86">
        <v>1492</v>
      </c>
      <c r="P184" s="86">
        <v>240</v>
      </c>
      <c r="Q184" s="86">
        <v>1252</v>
      </c>
      <c r="R184" s="87">
        <v>8989338360</v>
      </c>
      <c r="S184" s="87">
        <v>6069985866</v>
      </c>
      <c r="T184" s="87">
        <v>2919352494</v>
      </c>
      <c r="U184" s="88">
        <v>96</v>
      </c>
      <c r="V184" s="88">
        <v>22</v>
      </c>
      <c r="W184" s="89">
        <v>6.4343163538873996E-2</v>
      </c>
      <c r="X184" s="89">
        <v>1.4745308310991957E-2</v>
      </c>
    </row>
    <row r="185" spans="14:24" ht="15.75" x14ac:dyDescent="0.25">
      <c r="N185" s="85">
        <v>42124</v>
      </c>
      <c r="O185" s="86">
        <v>1449</v>
      </c>
      <c r="P185" s="86">
        <v>227</v>
      </c>
      <c r="Q185" s="86">
        <v>1222</v>
      </c>
      <c r="R185" s="87">
        <v>7662802082</v>
      </c>
      <c r="S185" s="87">
        <v>4901810353</v>
      </c>
      <c r="T185" s="87">
        <v>2760991729</v>
      </c>
      <c r="U185" s="88">
        <v>89</v>
      </c>
      <c r="V185" s="88">
        <v>21</v>
      </c>
      <c r="W185" s="89">
        <v>6.1421670117322288E-2</v>
      </c>
      <c r="X185" s="89">
        <v>1.4492753623188406E-2</v>
      </c>
    </row>
    <row r="186" spans="14:24" ht="15.75" x14ac:dyDescent="0.25">
      <c r="N186" s="85">
        <v>42155</v>
      </c>
      <c r="O186" s="86">
        <v>1429</v>
      </c>
      <c r="P186" s="86">
        <v>248</v>
      </c>
      <c r="Q186" s="86">
        <v>1181</v>
      </c>
      <c r="R186" s="87">
        <v>11862961657</v>
      </c>
      <c r="S186" s="87">
        <v>8771123008</v>
      </c>
      <c r="T186" s="87">
        <v>3091838649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1748</v>
      </c>
      <c r="P187" s="86">
        <v>299</v>
      </c>
      <c r="Q187" s="86">
        <v>1449</v>
      </c>
      <c r="R187" s="87">
        <v>12514662531</v>
      </c>
      <c r="S187" s="87">
        <v>8727255048</v>
      </c>
      <c r="T187" s="87">
        <v>3787407483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1695</v>
      </c>
      <c r="P188" s="86">
        <v>298</v>
      </c>
      <c r="Q188" s="86">
        <v>1397</v>
      </c>
      <c r="R188" s="87">
        <v>9940381500</v>
      </c>
      <c r="S188" s="87">
        <v>6426037621</v>
      </c>
      <c r="T188" s="87">
        <v>3514343879</v>
      </c>
      <c r="U188" s="88">
        <v>95</v>
      </c>
      <c r="V188" s="88">
        <v>23</v>
      </c>
      <c r="W188" s="89">
        <v>5.6047197640117993E-2</v>
      </c>
      <c r="X188" s="89">
        <v>1.3569321533923304E-2</v>
      </c>
    </row>
    <row r="189" spans="14:24" ht="15.75" x14ac:dyDescent="0.25">
      <c r="N189" s="85">
        <v>42247</v>
      </c>
      <c r="O189" s="86">
        <v>1468</v>
      </c>
      <c r="P189" s="86">
        <v>261</v>
      </c>
      <c r="Q189" s="86">
        <v>1207</v>
      </c>
      <c r="R189" s="87">
        <v>10979501740</v>
      </c>
      <c r="S189" s="87">
        <v>8112000783</v>
      </c>
      <c r="T189" s="87">
        <v>2867500957</v>
      </c>
      <c r="U189" s="88">
        <v>78</v>
      </c>
      <c r="V189" s="88">
        <v>21</v>
      </c>
      <c r="W189" s="89">
        <v>5.3133514986376022E-2</v>
      </c>
      <c r="X189" s="89">
        <v>1.4305177111716621E-2</v>
      </c>
    </row>
    <row r="190" spans="14:24" ht="15.75" x14ac:dyDescent="0.25">
      <c r="N190" s="85">
        <v>42277</v>
      </c>
      <c r="O190" s="86">
        <v>1548</v>
      </c>
      <c r="P190" s="86">
        <v>290</v>
      </c>
      <c r="Q190" s="86">
        <v>1258</v>
      </c>
      <c r="R190" s="87">
        <v>9995663506</v>
      </c>
      <c r="S190" s="87">
        <v>7057651249</v>
      </c>
      <c r="T190" s="87">
        <v>2938012257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75" x14ac:dyDescent="0.25">
      <c r="N191" s="85">
        <v>42308</v>
      </c>
      <c r="O191" s="86">
        <v>1641</v>
      </c>
      <c r="P191" s="86">
        <v>313</v>
      </c>
      <c r="Q191" s="86">
        <v>1328</v>
      </c>
      <c r="R191" s="87">
        <v>10940467749</v>
      </c>
      <c r="S191" s="87">
        <v>7868547513</v>
      </c>
      <c r="T191" s="87">
        <v>3071920236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1478</v>
      </c>
      <c r="P192" s="86">
        <v>247</v>
      </c>
      <c r="Q192" s="86">
        <v>1231</v>
      </c>
      <c r="R192" s="87">
        <v>8746734469</v>
      </c>
      <c r="S192" s="87">
        <v>5902734167</v>
      </c>
      <c r="T192" s="87">
        <v>2844000302</v>
      </c>
      <c r="U192" s="88">
        <v>66</v>
      </c>
      <c r="V192" s="88">
        <v>23</v>
      </c>
      <c r="W192" s="89">
        <v>4.4654939106901215E-2</v>
      </c>
      <c r="X192" s="89">
        <v>1.5561569688768605E-2</v>
      </c>
    </row>
    <row r="193" spans="14:24" ht="15.75" x14ac:dyDescent="0.25">
      <c r="N193" s="85">
        <v>42369</v>
      </c>
      <c r="O193" s="86">
        <v>2123</v>
      </c>
      <c r="P193" s="86">
        <v>424</v>
      </c>
      <c r="Q193" s="86">
        <v>1699</v>
      </c>
      <c r="R193" s="87">
        <v>20343195114</v>
      </c>
      <c r="S193" s="87">
        <v>16202593078</v>
      </c>
      <c r="T193" s="87">
        <v>4140602036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75" x14ac:dyDescent="0.25">
      <c r="N194" s="85">
        <v>42400</v>
      </c>
      <c r="O194" s="86">
        <v>1363</v>
      </c>
      <c r="P194" s="86">
        <v>234</v>
      </c>
      <c r="Q194" s="86">
        <v>1129</v>
      </c>
      <c r="R194" s="87">
        <v>8666662748</v>
      </c>
      <c r="S194" s="87">
        <v>5802652751</v>
      </c>
      <c r="T194" s="87">
        <v>2864009997</v>
      </c>
      <c r="U194" s="88">
        <v>64</v>
      </c>
      <c r="V194" s="88">
        <v>13</v>
      </c>
      <c r="W194" s="89">
        <v>4.6955245781364639E-2</v>
      </c>
      <c r="X194" s="89">
        <v>9.5377842993396925E-3</v>
      </c>
    </row>
    <row r="195" spans="14:24" ht="15.75" x14ac:dyDescent="0.25">
      <c r="N195" s="85">
        <v>42429</v>
      </c>
      <c r="O195" s="86">
        <v>1339</v>
      </c>
      <c r="P195" s="86">
        <v>232</v>
      </c>
      <c r="Q195" s="86">
        <v>1107</v>
      </c>
      <c r="R195" s="87">
        <v>8080720500</v>
      </c>
      <c r="S195" s="87">
        <v>5503098082</v>
      </c>
      <c r="T195" s="87">
        <v>2577622418</v>
      </c>
      <c r="U195" s="88">
        <v>57</v>
      </c>
      <c r="V195" s="88">
        <v>11</v>
      </c>
      <c r="W195" s="89">
        <v>4.2569081404032857E-2</v>
      </c>
      <c r="X195" s="89">
        <v>8.215085884988798E-3</v>
      </c>
    </row>
    <row r="196" spans="14:24" ht="15.75" x14ac:dyDescent="0.25">
      <c r="N196" s="85">
        <v>42460</v>
      </c>
      <c r="O196" s="86">
        <v>1781</v>
      </c>
      <c r="P196" s="86">
        <v>291</v>
      </c>
      <c r="Q196" s="86">
        <v>1490</v>
      </c>
      <c r="R196" s="87">
        <v>9816190075</v>
      </c>
      <c r="S196" s="87">
        <v>6363660451</v>
      </c>
      <c r="T196" s="87">
        <v>3452529624</v>
      </c>
      <c r="U196" s="88">
        <v>82</v>
      </c>
      <c r="V196" s="88">
        <v>21</v>
      </c>
      <c r="W196" s="89">
        <v>4.6041549691184729E-2</v>
      </c>
      <c r="X196" s="89">
        <v>1.1791128579449747E-2</v>
      </c>
    </row>
    <row r="197" spans="14:24" ht="15.75" x14ac:dyDescent="0.25">
      <c r="N197" s="85">
        <v>42490</v>
      </c>
      <c r="O197" s="86">
        <v>1579</v>
      </c>
      <c r="P197" s="86">
        <v>218</v>
      </c>
      <c r="Q197" s="86">
        <v>1361</v>
      </c>
      <c r="R197" s="87">
        <v>7608926727</v>
      </c>
      <c r="S197" s="87">
        <v>4579870130</v>
      </c>
      <c r="T197" s="87">
        <v>3029056597</v>
      </c>
      <c r="U197" s="88">
        <v>79</v>
      </c>
      <c r="V197" s="88">
        <v>11</v>
      </c>
      <c r="W197" s="89">
        <v>5.0031665611146296E-2</v>
      </c>
      <c r="X197" s="89">
        <v>6.9664344521849272E-3</v>
      </c>
    </row>
    <row r="198" spans="14:24" ht="15.75" x14ac:dyDescent="0.25">
      <c r="N198" s="85">
        <v>42521</v>
      </c>
      <c r="O198" s="86">
        <v>1667</v>
      </c>
      <c r="P198" s="86">
        <v>270</v>
      </c>
      <c r="Q198" s="86">
        <v>1397</v>
      </c>
      <c r="R198" s="87">
        <v>8882588524</v>
      </c>
      <c r="S198" s="87">
        <v>5855580263</v>
      </c>
      <c r="T198" s="87">
        <v>3027008261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1899</v>
      </c>
      <c r="P199" s="86">
        <v>365</v>
      </c>
      <c r="Q199" s="86">
        <v>1534</v>
      </c>
      <c r="R199" s="87">
        <v>16467519043</v>
      </c>
      <c r="S199" s="87">
        <v>12828294832</v>
      </c>
      <c r="T199" s="87">
        <v>3639224211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75" x14ac:dyDescent="0.25">
      <c r="N200" s="85">
        <v>42582</v>
      </c>
      <c r="O200" s="86">
        <v>1529</v>
      </c>
      <c r="P200" s="86">
        <v>273</v>
      </c>
      <c r="Q200" s="86">
        <v>1256</v>
      </c>
      <c r="R200" s="87">
        <v>10734751097</v>
      </c>
      <c r="S200" s="87">
        <v>7928947440</v>
      </c>
      <c r="T200" s="87">
        <v>2805803657</v>
      </c>
      <c r="U200" s="88">
        <v>40</v>
      </c>
      <c r="V200" s="88">
        <v>18</v>
      </c>
      <c r="W200" s="89">
        <v>2.6160889470241987E-2</v>
      </c>
      <c r="X200" s="89">
        <v>1.1772400261608895E-2</v>
      </c>
    </row>
    <row r="201" spans="14:24" ht="15.75" x14ac:dyDescent="0.25">
      <c r="N201" s="85">
        <v>42613</v>
      </c>
      <c r="O201" s="86">
        <v>1630</v>
      </c>
      <c r="P201" s="86">
        <v>292</v>
      </c>
      <c r="Q201" s="86">
        <v>1338</v>
      </c>
      <c r="R201" s="87">
        <v>11132140430</v>
      </c>
      <c r="S201" s="87">
        <v>8222332598</v>
      </c>
      <c r="T201" s="87">
        <v>2909807832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1652</v>
      </c>
      <c r="P202" s="86">
        <v>327</v>
      </c>
      <c r="Q202" s="86">
        <v>1325</v>
      </c>
      <c r="R202" s="87">
        <v>12431517363</v>
      </c>
      <c r="S202" s="87">
        <v>9146883555</v>
      </c>
      <c r="T202" s="87">
        <v>3284633808</v>
      </c>
      <c r="U202" s="88">
        <v>47</v>
      </c>
      <c r="V202" s="88">
        <v>24</v>
      </c>
      <c r="W202" s="89">
        <v>2.8450363196125907E-2</v>
      </c>
      <c r="X202" s="89">
        <v>1.4527845036319613E-2</v>
      </c>
    </row>
    <row r="203" spans="14:24" ht="15.75" x14ac:dyDescent="0.25">
      <c r="N203" s="85">
        <v>42674</v>
      </c>
      <c r="O203" s="86">
        <v>1494</v>
      </c>
      <c r="P203" s="86">
        <v>280</v>
      </c>
      <c r="Q203" s="86">
        <v>1214</v>
      </c>
      <c r="R203" s="87">
        <v>11150939925</v>
      </c>
      <c r="S203" s="87">
        <v>8388373886</v>
      </c>
      <c r="T203" s="87">
        <v>2762566039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1503</v>
      </c>
      <c r="P204" s="86">
        <v>312</v>
      </c>
      <c r="Q204" s="86">
        <v>1191</v>
      </c>
      <c r="R204" s="87">
        <v>12358104619</v>
      </c>
      <c r="S204" s="87">
        <v>9410381931</v>
      </c>
      <c r="T204" s="87">
        <v>2947722688</v>
      </c>
      <c r="U204" s="88">
        <v>46</v>
      </c>
      <c r="V204" s="88">
        <v>16</v>
      </c>
      <c r="W204" s="89">
        <v>3.0605455755156354E-2</v>
      </c>
      <c r="X204" s="89">
        <v>1.0645375914836993E-2</v>
      </c>
    </row>
    <row r="205" spans="14:24" ht="15.75" x14ac:dyDescent="0.25">
      <c r="N205" s="85">
        <v>42735</v>
      </c>
      <c r="O205" s="86">
        <v>1793</v>
      </c>
      <c r="P205" s="86">
        <v>383</v>
      </c>
      <c r="Q205" s="86">
        <v>1410</v>
      </c>
      <c r="R205" s="87">
        <v>14820737726</v>
      </c>
      <c r="S205" s="87">
        <v>11520326287</v>
      </c>
      <c r="T205" s="87">
        <v>3300411439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1421</v>
      </c>
      <c r="P206" s="86">
        <v>285</v>
      </c>
      <c r="Q206" s="86">
        <v>1136</v>
      </c>
      <c r="R206" s="87">
        <v>11096639413</v>
      </c>
      <c r="S206" s="87">
        <v>8016941336</v>
      </c>
      <c r="T206" s="87">
        <v>3079698077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210</v>
      </c>
      <c r="Q207" s="86">
        <v>858</v>
      </c>
      <c r="R207" s="87">
        <v>7976698728</v>
      </c>
      <c r="S207" s="87">
        <v>5848083618</v>
      </c>
      <c r="T207" s="87">
        <v>2128615110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1388</v>
      </c>
      <c r="P208" s="86">
        <v>272</v>
      </c>
      <c r="Q208" s="86">
        <v>1116</v>
      </c>
      <c r="R208" s="87">
        <v>10173531304</v>
      </c>
      <c r="S208" s="87">
        <v>7312627234</v>
      </c>
      <c r="T208" s="87">
        <v>2860904070</v>
      </c>
      <c r="U208" s="88">
        <v>37</v>
      </c>
      <c r="V208" s="88">
        <v>13</v>
      </c>
      <c r="W208" s="89">
        <v>2.6657060518731988E-2</v>
      </c>
      <c r="X208" s="89">
        <v>9.3659942363112387E-3</v>
      </c>
    </row>
    <row r="209" spans="14:24" ht="15.75" x14ac:dyDescent="0.25">
      <c r="N209" s="85">
        <v>42855</v>
      </c>
      <c r="O209" s="86">
        <v>960</v>
      </c>
      <c r="P209" s="86">
        <v>239</v>
      </c>
      <c r="Q209" s="86">
        <v>721</v>
      </c>
      <c r="R209" s="87">
        <v>9274020158</v>
      </c>
      <c r="S209" s="87">
        <v>7103933008</v>
      </c>
      <c r="T209" s="87">
        <v>2170087150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1131</v>
      </c>
      <c r="P210" s="86">
        <v>280</v>
      </c>
      <c r="Q210" s="86">
        <v>851</v>
      </c>
      <c r="R210" s="87">
        <v>9065861097</v>
      </c>
      <c r="S210" s="87">
        <v>6087014750</v>
      </c>
      <c r="T210" s="87">
        <v>2978846347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1397</v>
      </c>
      <c r="P211" s="86">
        <v>365</v>
      </c>
      <c r="Q211" s="86">
        <v>1032</v>
      </c>
      <c r="R211" s="87">
        <v>13258244780</v>
      </c>
      <c r="S211" s="87">
        <v>9473056119</v>
      </c>
      <c r="T211" s="87">
        <v>3785188661</v>
      </c>
      <c r="U211" s="88">
        <v>12</v>
      </c>
      <c r="V211" s="88">
        <v>25</v>
      </c>
      <c r="W211" s="89">
        <v>8.5898353614889053E-3</v>
      </c>
      <c r="X211" s="89">
        <v>1.789549033643522E-2</v>
      </c>
    </row>
    <row r="212" spans="14:24" ht="15.75" x14ac:dyDescent="0.25">
      <c r="N212" s="85">
        <v>42947</v>
      </c>
      <c r="O212" s="86">
        <v>1113</v>
      </c>
      <c r="P212" s="86">
        <v>267</v>
      </c>
      <c r="Q212" s="86">
        <v>846</v>
      </c>
      <c r="R212" s="87">
        <v>10189061583</v>
      </c>
      <c r="S212" s="87">
        <v>7339536999</v>
      </c>
      <c r="T212" s="87">
        <v>2849524584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75" x14ac:dyDescent="0.25">
      <c r="N213" s="85">
        <v>42978</v>
      </c>
      <c r="O213" s="86">
        <v>1263</v>
      </c>
      <c r="P213" s="86">
        <v>298</v>
      </c>
      <c r="Q213" s="86">
        <v>965</v>
      </c>
      <c r="R213" s="87">
        <v>11104177902</v>
      </c>
      <c r="S213" s="87">
        <v>7543511601</v>
      </c>
      <c r="T213" s="87">
        <v>3560666301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75" x14ac:dyDescent="0.25">
      <c r="N214" s="85">
        <v>43008</v>
      </c>
      <c r="O214" s="86">
        <v>1159</v>
      </c>
      <c r="P214" s="86">
        <v>290</v>
      </c>
      <c r="Q214" s="86">
        <v>869</v>
      </c>
      <c r="R214" s="87">
        <v>11139282666</v>
      </c>
      <c r="S214" s="87">
        <v>8265017793</v>
      </c>
      <c r="T214" s="87">
        <v>2874264873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1286</v>
      </c>
      <c r="P215" s="86">
        <v>308</v>
      </c>
      <c r="Q215" s="86">
        <v>978</v>
      </c>
      <c r="R215" s="87">
        <v>12212824264</v>
      </c>
      <c r="S215" s="87">
        <v>9214062558</v>
      </c>
      <c r="T215" s="87">
        <v>2998761706</v>
      </c>
      <c r="U215" s="88">
        <v>21</v>
      </c>
      <c r="V215" s="88">
        <v>14</v>
      </c>
      <c r="W215" s="89">
        <v>1.6329704510108865E-2</v>
      </c>
      <c r="X215" s="89">
        <v>1.088646967340591E-2</v>
      </c>
    </row>
    <row r="216" spans="14:24" ht="15.75" x14ac:dyDescent="0.25">
      <c r="N216" s="85">
        <v>43069</v>
      </c>
      <c r="O216" s="86">
        <v>1198</v>
      </c>
      <c r="P216" s="86">
        <v>275</v>
      </c>
      <c r="Q216" s="86">
        <v>923</v>
      </c>
      <c r="R216" s="87">
        <v>11649934129</v>
      </c>
      <c r="S216" s="87">
        <v>8322846421</v>
      </c>
      <c r="T216" s="87">
        <v>3327087708</v>
      </c>
      <c r="U216" s="88">
        <v>23</v>
      </c>
      <c r="V216" s="88">
        <v>19</v>
      </c>
      <c r="W216" s="89">
        <v>1.9198664440734557E-2</v>
      </c>
      <c r="X216" s="89">
        <v>1.5859766277128547E-2</v>
      </c>
    </row>
    <row r="217" spans="14:24" ht="15.75" x14ac:dyDescent="0.25">
      <c r="N217" s="85">
        <v>43100</v>
      </c>
      <c r="O217" s="86">
        <v>1338</v>
      </c>
      <c r="P217" s="86">
        <v>346</v>
      </c>
      <c r="Q217" s="86">
        <v>992</v>
      </c>
      <c r="R217" s="87">
        <v>14077301970</v>
      </c>
      <c r="S217" s="87">
        <v>10458194451</v>
      </c>
      <c r="T217" s="87">
        <v>3619107519</v>
      </c>
      <c r="U217" s="88">
        <v>24</v>
      </c>
      <c r="V217" s="88">
        <v>16</v>
      </c>
      <c r="W217" s="89">
        <v>1.7937219730941704E-2</v>
      </c>
      <c r="X217" s="89">
        <v>1.195814648729447E-2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988</v>
      </c>
      <c r="P219" s="86">
        <v>236</v>
      </c>
      <c r="Q219" s="86">
        <v>752</v>
      </c>
      <c r="R219" s="87">
        <v>9238393672</v>
      </c>
      <c r="S219" s="87">
        <v>6556003925</v>
      </c>
      <c r="T219" s="87">
        <v>2682389747</v>
      </c>
      <c r="U219" s="88">
        <v>11</v>
      </c>
      <c r="V219" s="88">
        <v>10</v>
      </c>
      <c r="W219" s="89">
        <v>1.1133603238866396E-2</v>
      </c>
      <c r="X219" s="89">
        <v>1.0121457489878543E-2</v>
      </c>
    </row>
    <row r="220" spans="14:24" ht="15.75" x14ac:dyDescent="0.25">
      <c r="N220" s="85">
        <v>43190</v>
      </c>
      <c r="O220" s="86">
        <v>1364</v>
      </c>
      <c r="P220" s="86">
        <v>274</v>
      </c>
      <c r="Q220" s="86">
        <v>1090</v>
      </c>
      <c r="R220" s="87">
        <v>13177470525</v>
      </c>
      <c r="S220" s="87">
        <v>9639971903</v>
      </c>
      <c r="T220" s="87">
        <v>3537498622</v>
      </c>
      <c r="U220" s="88">
        <v>22</v>
      </c>
      <c r="V220" s="88">
        <v>12</v>
      </c>
      <c r="W220" s="89">
        <v>1.6129032258064516E-2</v>
      </c>
      <c r="X220" s="89">
        <v>8.7976539589442824E-3</v>
      </c>
    </row>
    <row r="221" spans="14:24" ht="15.75" x14ac:dyDescent="0.25">
      <c r="N221" s="85">
        <v>43220</v>
      </c>
      <c r="O221" s="86">
        <v>1462</v>
      </c>
      <c r="P221" s="86">
        <v>247</v>
      </c>
      <c r="Q221" s="86">
        <v>1215</v>
      </c>
      <c r="R221" s="87">
        <v>9614583297</v>
      </c>
      <c r="S221" s="87">
        <v>6309244093</v>
      </c>
      <c r="T221" s="87">
        <v>3305339204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11183205138</v>
      </c>
      <c r="S222" s="87">
        <v>7748702567</v>
      </c>
      <c r="T222" s="87">
        <v>3434502571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1549</v>
      </c>
      <c r="P223" s="86">
        <v>309</v>
      </c>
      <c r="Q223" s="86">
        <v>1240</v>
      </c>
      <c r="R223" s="87">
        <v>13800444134</v>
      </c>
      <c r="S223" s="87">
        <v>9840763314</v>
      </c>
      <c r="T223" s="87">
        <v>3959680820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1410</v>
      </c>
      <c r="P224" s="86">
        <v>302</v>
      </c>
      <c r="Q224" s="86">
        <v>1108</v>
      </c>
      <c r="R224" s="87">
        <v>11416849218</v>
      </c>
      <c r="S224" s="87">
        <v>7977249779</v>
      </c>
      <c r="T224" s="87">
        <v>3439599439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75" x14ac:dyDescent="0.25">
      <c r="N225" s="85">
        <v>43343</v>
      </c>
      <c r="O225" s="86">
        <v>1512</v>
      </c>
      <c r="P225" s="86">
        <v>345</v>
      </c>
      <c r="Q225" s="86">
        <v>1167</v>
      </c>
      <c r="R225" s="87">
        <v>13720658420</v>
      </c>
      <c r="S225" s="87">
        <v>10062942480</v>
      </c>
      <c r="T225" s="87">
        <v>3657715940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1228</v>
      </c>
      <c r="P226" s="86">
        <v>245</v>
      </c>
      <c r="Q226" s="86">
        <v>983</v>
      </c>
      <c r="R226" s="87">
        <v>11199961702</v>
      </c>
      <c r="S226" s="87">
        <v>8238818817</v>
      </c>
      <c r="T226" s="87">
        <v>2961142885</v>
      </c>
      <c r="U226" s="88">
        <v>16</v>
      </c>
      <c r="V226" s="88">
        <v>11</v>
      </c>
      <c r="W226" s="89">
        <v>1.3029315960912053E-2</v>
      </c>
      <c r="X226" s="89">
        <v>8.9576547231270363E-3</v>
      </c>
    </row>
    <row r="227" spans="14:24" ht="15.75" x14ac:dyDescent="0.25">
      <c r="N227" s="85">
        <v>43404</v>
      </c>
      <c r="O227" s="86">
        <v>1477</v>
      </c>
      <c r="P227" s="86">
        <v>324</v>
      </c>
      <c r="Q227" s="86">
        <v>1153</v>
      </c>
      <c r="R227" s="87">
        <v>14168595222</v>
      </c>
      <c r="S227" s="87">
        <v>10496279488</v>
      </c>
      <c r="T227" s="87">
        <v>3672315734</v>
      </c>
      <c r="U227" s="88">
        <v>14</v>
      </c>
      <c r="V227" s="88">
        <v>14</v>
      </c>
      <c r="W227" s="89">
        <v>9.4786729857819912E-3</v>
      </c>
      <c r="X227" s="89">
        <v>9.4786729857819912E-3</v>
      </c>
    </row>
    <row r="228" spans="14:24" ht="15.75" x14ac:dyDescent="0.25">
      <c r="N228" s="85">
        <v>43434</v>
      </c>
      <c r="O228" s="86">
        <v>1347</v>
      </c>
      <c r="P228" s="86">
        <v>323</v>
      </c>
      <c r="Q228" s="86">
        <v>1024</v>
      </c>
      <c r="R228" s="87">
        <v>13601292551</v>
      </c>
      <c r="S228" s="87">
        <v>10003797816</v>
      </c>
      <c r="T228" s="87">
        <v>3597494735</v>
      </c>
      <c r="U228" s="88">
        <v>15</v>
      </c>
      <c r="V228" s="88">
        <v>17</v>
      </c>
      <c r="W228" s="89">
        <v>1.1135857461024499E-2</v>
      </c>
      <c r="X228" s="89">
        <v>1.2620638455827766E-2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17159866230</v>
      </c>
      <c r="S229" s="87">
        <v>13291258677</v>
      </c>
      <c r="T229" s="87">
        <v>3868607553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1254</v>
      </c>
      <c r="P230" s="86">
        <v>241</v>
      </c>
      <c r="Q230" s="86">
        <v>1013</v>
      </c>
      <c r="R230" s="87">
        <v>9422965657</v>
      </c>
      <c r="S230" s="87">
        <v>6304505875</v>
      </c>
      <c r="T230" s="87">
        <v>3118459782</v>
      </c>
      <c r="U230" s="88">
        <v>18</v>
      </c>
      <c r="V230" s="88">
        <v>12</v>
      </c>
      <c r="W230" s="89">
        <v>1.4354066985645933E-2</v>
      </c>
      <c r="X230" s="89">
        <v>9.5693779904306216E-3</v>
      </c>
    </row>
    <row r="231" spans="14:24" ht="15.75" x14ac:dyDescent="0.25">
      <c r="N231" s="85">
        <v>43524</v>
      </c>
      <c r="O231" s="86">
        <v>1089</v>
      </c>
      <c r="P231" s="86">
        <v>229</v>
      </c>
      <c r="Q231" s="86">
        <v>860</v>
      </c>
      <c r="R231" s="86">
        <v>9436140945</v>
      </c>
      <c r="S231" s="87">
        <v>6711793901</v>
      </c>
      <c r="T231" s="87">
        <v>2724347044</v>
      </c>
      <c r="U231" s="88">
        <v>14</v>
      </c>
      <c r="V231" s="88">
        <v>10</v>
      </c>
      <c r="W231" s="89">
        <v>1.2855831037649219E-2</v>
      </c>
      <c r="X231" s="89">
        <v>9.1827364554637279E-3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10340812996</v>
      </c>
      <c r="S232" s="87">
        <v>6875938539</v>
      </c>
      <c r="T232" s="87">
        <v>3464874457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1322</v>
      </c>
      <c r="P233" s="86">
        <v>247</v>
      </c>
      <c r="Q233" s="86">
        <v>1075</v>
      </c>
      <c r="R233" s="86">
        <v>8770996989</v>
      </c>
      <c r="S233" s="87">
        <v>5533167133</v>
      </c>
      <c r="T233" s="87">
        <v>3237829856</v>
      </c>
      <c r="U233" s="88">
        <v>19</v>
      </c>
      <c r="V233" s="88">
        <v>9</v>
      </c>
      <c r="W233" s="89">
        <v>1.4372163388804841E-2</v>
      </c>
      <c r="X233" s="89">
        <v>6.8078668683812403E-3</v>
      </c>
    </row>
    <row r="234" spans="14:24" ht="15.75" x14ac:dyDescent="0.25">
      <c r="N234" s="85">
        <v>43616</v>
      </c>
      <c r="O234" s="86">
        <v>1516</v>
      </c>
      <c r="P234" s="86">
        <v>319</v>
      </c>
      <c r="Q234" s="86">
        <v>1197</v>
      </c>
      <c r="R234" s="86">
        <v>13644170077</v>
      </c>
      <c r="S234" s="87">
        <v>9600503869</v>
      </c>
      <c r="T234" s="87">
        <v>4043666208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75" x14ac:dyDescent="0.25">
      <c r="N235" s="85">
        <v>43646</v>
      </c>
      <c r="O235" s="86">
        <v>1463</v>
      </c>
      <c r="P235" s="86">
        <v>336</v>
      </c>
      <c r="Q235" s="86">
        <v>1127</v>
      </c>
      <c r="R235" s="86">
        <v>15890934222</v>
      </c>
      <c r="S235" s="87">
        <v>12000413256</v>
      </c>
      <c r="T235" s="87">
        <v>3890520966</v>
      </c>
      <c r="U235" s="88">
        <v>17</v>
      </c>
      <c r="V235" s="88">
        <v>7</v>
      </c>
      <c r="W235" s="89">
        <v>1.1619958988380041E-2</v>
      </c>
      <c r="X235" s="89">
        <v>4.7846889952153108E-3</v>
      </c>
    </row>
    <row r="236" spans="14:24" ht="15.75" x14ac:dyDescent="0.25">
      <c r="N236" s="85">
        <v>43677</v>
      </c>
      <c r="O236" s="86">
        <v>1463</v>
      </c>
      <c r="P236" s="86">
        <v>315</v>
      </c>
      <c r="Q236" s="86">
        <v>1148</v>
      </c>
      <c r="R236" s="86">
        <v>14035793375</v>
      </c>
      <c r="S236" s="87">
        <v>10129013270</v>
      </c>
      <c r="T236" s="87">
        <v>3906780105</v>
      </c>
      <c r="U236" s="88">
        <v>23</v>
      </c>
      <c r="V236" s="88">
        <v>10</v>
      </c>
      <c r="W236" s="89">
        <v>1.5721120984278879E-2</v>
      </c>
      <c r="X236" s="89">
        <v>6.8352699931647299E-3</v>
      </c>
    </row>
    <row r="237" spans="14:24" ht="15.75" x14ac:dyDescent="0.25">
      <c r="N237" s="85">
        <v>43708</v>
      </c>
      <c r="O237" s="86">
        <v>1540</v>
      </c>
      <c r="P237" s="86">
        <v>342</v>
      </c>
      <c r="Q237" s="86">
        <v>1198</v>
      </c>
      <c r="R237" s="86">
        <v>13690040713</v>
      </c>
      <c r="S237" s="87">
        <v>9857977806</v>
      </c>
      <c r="T237" s="87">
        <v>3832062907</v>
      </c>
      <c r="U237" s="88">
        <v>15</v>
      </c>
      <c r="V237" s="88">
        <v>9</v>
      </c>
      <c r="W237" s="89">
        <v>9.74025974025974E-3</v>
      </c>
      <c r="X237" s="89">
        <v>5.8441558441558444E-3</v>
      </c>
    </row>
    <row r="238" spans="14:24" ht="15.75" x14ac:dyDescent="0.25">
      <c r="N238" s="85">
        <v>43738</v>
      </c>
      <c r="O238" s="86">
        <v>1601</v>
      </c>
      <c r="P238" s="86">
        <v>347</v>
      </c>
      <c r="Q238" s="86">
        <v>1254</v>
      </c>
      <c r="R238" s="86">
        <v>15425680270</v>
      </c>
      <c r="S238" s="87">
        <v>11238570364</v>
      </c>
      <c r="T238" s="87">
        <v>4187109906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1667</v>
      </c>
      <c r="P239" s="86">
        <v>312</v>
      </c>
      <c r="Q239" s="86">
        <v>1355</v>
      </c>
      <c r="R239" s="86">
        <v>13755711300</v>
      </c>
      <c r="S239" s="87">
        <v>9569498813</v>
      </c>
      <c r="T239" s="87">
        <v>4186212487</v>
      </c>
      <c r="U239" s="88">
        <v>15</v>
      </c>
      <c r="V239" s="88">
        <v>7</v>
      </c>
      <c r="W239" s="89">
        <v>8.9982003599280141E-3</v>
      </c>
      <c r="X239" s="89">
        <v>4.1991601679664068E-3</v>
      </c>
    </row>
    <row r="240" spans="14:24" ht="15.75" x14ac:dyDescent="0.25">
      <c r="N240" s="85">
        <v>43799</v>
      </c>
      <c r="O240" s="86">
        <v>1410</v>
      </c>
      <c r="P240" s="86">
        <v>288</v>
      </c>
      <c r="Q240" s="86">
        <v>1122</v>
      </c>
      <c r="R240" s="86">
        <v>12995889288</v>
      </c>
      <c r="S240" s="87">
        <v>9385421517</v>
      </c>
      <c r="T240" s="87">
        <v>3610467771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75" x14ac:dyDescent="0.25">
      <c r="N241" s="85">
        <v>43830</v>
      </c>
      <c r="O241" s="86">
        <v>1951</v>
      </c>
      <c r="P241" s="86">
        <v>431</v>
      </c>
      <c r="Q241" s="86">
        <v>1520</v>
      </c>
      <c r="R241" s="86">
        <v>20730209129</v>
      </c>
      <c r="S241" s="87">
        <v>15792330779</v>
      </c>
      <c r="T241" s="87">
        <v>4937878350</v>
      </c>
      <c r="U241" s="88">
        <v>26</v>
      </c>
      <c r="V241" s="88">
        <v>12</v>
      </c>
      <c r="W241" s="89">
        <v>1.3326499231163505E-2</v>
      </c>
      <c r="X241" s="89">
        <v>6.1506919528446953E-3</v>
      </c>
    </row>
    <row r="242" spans="14:24" ht="15.75" x14ac:dyDescent="0.25">
      <c r="N242" s="85">
        <v>43861</v>
      </c>
      <c r="O242" s="86">
        <v>1531</v>
      </c>
      <c r="P242" s="86">
        <v>272</v>
      </c>
      <c r="Q242" s="86">
        <v>1259</v>
      </c>
      <c r="R242" s="86">
        <v>11800323607</v>
      </c>
      <c r="S242" s="87">
        <v>7933455964</v>
      </c>
      <c r="T242" s="87">
        <v>3866867643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75" x14ac:dyDescent="0.25">
      <c r="N243" s="85">
        <v>43890</v>
      </c>
      <c r="O243" s="86">
        <v>1283</v>
      </c>
      <c r="P243" s="86">
        <v>244</v>
      </c>
      <c r="Q243" s="86">
        <v>1039</v>
      </c>
      <c r="R243" s="86">
        <v>10947144736</v>
      </c>
      <c r="S243" s="87">
        <v>7737763169</v>
      </c>
      <c r="T243" s="87">
        <v>3209381567</v>
      </c>
      <c r="U243" s="88">
        <v>14</v>
      </c>
      <c r="V243" s="88">
        <v>8</v>
      </c>
      <c r="W243" s="89">
        <v>1.0911925175370226E-2</v>
      </c>
      <c r="X243" s="89">
        <v>6.2353858144972721E-3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764</v>
      </c>
      <c r="P245" s="86">
        <v>124</v>
      </c>
      <c r="Q245" s="86">
        <v>640</v>
      </c>
      <c r="R245" s="86">
        <v>5454187714</v>
      </c>
      <c r="S245" s="87">
        <v>3669358834</v>
      </c>
      <c r="T245" s="87">
        <v>1784828880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75" x14ac:dyDescent="0.25">
      <c r="N246" s="85">
        <v>43982</v>
      </c>
      <c r="O246" s="86">
        <v>704</v>
      </c>
      <c r="P246" s="86">
        <v>108</v>
      </c>
      <c r="Q246" s="86">
        <v>596</v>
      </c>
      <c r="R246" s="86">
        <v>4036819022</v>
      </c>
      <c r="S246" s="87">
        <v>2308231738</v>
      </c>
      <c r="T246" s="87">
        <v>1728587284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143</v>
      </c>
      <c r="Q247" s="86">
        <v>749</v>
      </c>
      <c r="R247" s="86">
        <v>4898197855</v>
      </c>
      <c r="S247" s="87">
        <v>2814646233</v>
      </c>
      <c r="T247" s="87">
        <v>2083551622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1071</v>
      </c>
      <c r="P248" s="86">
        <v>160</v>
      </c>
      <c r="Q248" s="86">
        <v>911</v>
      </c>
      <c r="R248" s="86">
        <v>5662356841</v>
      </c>
      <c r="S248" s="87">
        <v>3216236649</v>
      </c>
      <c r="T248" s="87">
        <v>2446120192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75" x14ac:dyDescent="0.25">
      <c r="N249" s="85">
        <v>44074</v>
      </c>
      <c r="O249" s="86">
        <v>1079</v>
      </c>
      <c r="P249" s="86">
        <v>151</v>
      </c>
      <c r="Q249" s="86">
        <v>928</v>
      </c>
      <c r="R249" s="86">
        <v>5322183609</v>
      </c>
      <c r="S249" s="87">
        <v>2968972161</v>
      </c>
      <c r="T249" s="87">
        <v>2353211448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1324</v>
      </c>
      <c r="P250" s="86">
        <v>226</v>
      </c>
      <c r="Q250" s="86">
        <v>1098</v>
      </c>
      <c r="R250" s="86">
        <v>10169483927</v>
      </c>
      <c r="S250" s="87">
        <v>7167547577</v>
      </c>
      <c r="T250" s="87">
        <v>3001936350</v>
      </c>
      <c r="U250" s="88">
        <v>17</v>
      </c>
      <c r="V250" s="88">
        <v>7</v>
      </c>
      <c r="W250" s="89">
        <v>1.283987915407855E-2</v>
      </c>
      <c r="X250" s="89">
        <v>5.287009063444109E-3</v>
      </c>
    </row>
    <row r="251" spans="14:24" ht="15.75" x14ac:dyDescent="0.25">
      <c r="N251" s="85">
        <v>44135</v>
      </c>
      <c r="O251" s="86">
        <v>1403</v>
      </c>
      <c r="P251" s="86">
        <v>258</v>
      </c>
      <c r="Q251" s="86">
        <v>1145</v>
      </c>
      <c r="R251" s="86">
        <v>11000696022</v>
      </c>
      <c r="S251" s="87">
        <v>7453170805</v>
      </c>
      <c r="T251" s="87">
        <v>3547525217</v>
      </c>
      <c r="U251" s="88">
        <v>17</v>
      </c>
      <c r="V251" s="88">
        <v>10</v>
      </c>
      <c r="W251" s="89">
        <v>1.2116892373485389E-2</v>
      </c>
      <c r="X251" s="89">
        <v>7.1275837491090524E-3</v>
      </c>
    </row>
    <row r="252" spans="14:24" ht="15.75" x14ac:dyDescent="0.25">
      <c r="N252" s="85">
        <v>44165</v>
      </c>
      <c r="O252" s="86">
        <v>1331</v>
      </c>
      <c r="P252" s="86">
        <v>226</v>
      </c>
      <c r="Q252" s="86">
        <v>1105</v>
      </c>
      <c r="R252" s="86">
        <v>9800797499</v>
      </c>
      <c r="S252" s="87">
        <v>6463553196</v>
      </c>
      <c r="T252" s="87">
        <v>3337244303</v>
      </c>
      <c r="U252" s="88">
        <v>31</v>
      </c>
      <c r="V252" s="88">
        <v>5</v>
      </c>
      <c r="W252" s="89">
        <v>2.3290758827948909E-2</v>
      </c>
      <c r="X252" s="89">
        <v>3.7565740045078888E-3</v>
      </c>
    </row>
    <row r="253" spans="14:24" ht="15.75" x14ac:dyDescent="0.25">
      <c r="N253" s="85">
        <v>44196</v>
      </c>
      <c r="O253" s="86">
        <v>2424</v>
      </c>
      <c r="P253" s="86">
        <v>480</v>
      </c>
      <c r="Q253" s="86">
        <v>1944</v>
      </c>
      <c r="R253" s="86">
        <v>20655306052</v>
      </c>
      <c r="S253" s="87">
        <v>14481366485</v>
      </c>
      <c r="T253" s="87">
        <v>6173939567</v>
      </c>
      <c r="U253" s="88">
        <v>37</v>
      </c>
      <c r="V253" s="88">
        <v>16</v>
      </c>
      <c r="W253" s="89">
        <v>1.5264026402640265E-2</v>
      </c>
      <c r="X253" s="89">
        <v>6.6006600660066007E-3</v>
      </c>
    </row>
    <row r="254" spans="14:24" ht="15.75" x14ac:dyDescent="0.25">
      <c r="N254" s="85">
        <v>44227</v>
      </c>
      <c r="O254" s="86">
        <v>1335</v>
      </c>
      <c r="P254" s="86">
        <v>236</v>
      </c>
      <c r="Q254" s="86">
        <v>1099</v>
      </c>
      <c r="R254" s="86">
        <v>9586575733</v>
      </c>
      <c r="S254" s="87">
        <v>6561964082</v>
      </c>
      <c r="T254" s="87">
        <v>3024611651</v>
      </c>
      <c r="U254" s="88">
        <v>27</v>
      </c>
      <c r="V254" s="88">
        <v>7</v>
      </c>
      <c r="W254" s="89">
        <v>2.0224719101123594E-2</v>
      </c>
      <c r="X254" s="89">
        <v>5.2434456928838954E-3</v>
      </c>
    </row>
    <row r="255" spans="14:24" ht="15.75" x14ac:dyDescent="0.25">
      <c r="N255" s="85">
        <v>44255</v>
      </c>
      <c r="O255" s="86">
        <v>1318</v>
      </c>
      <c r="P255" s="86">
        <v>193</v>
      </c>
      <c r="Q255" s="86">
        <v>1125</v>
      </c>
      <c r="R255" s="86">
        <v>7677523369</v>
      </c>
      <c r="S255" s="87">
        <v>4460357545</v>
      </c>
      <c r="T255" s="87">
        <v>3217165824</v>
      </c>
      <c r="U255" s="88">
        <v>19</v>
      </c>
      <c r="V255" s="88">
        <v>2</v>
      </c>
      <c r="W255" s="89">
        <v>1.4415781487101669E-2</v>
      </c>
      <c r="X255" s="89">
        <v>1.5174506828528073E-3</v>
      </c>
    </row>
    <row r="256" spans="14:24" ht="15.75" x14ac:dyDescent="0.25">
      <c r="N256" s="85">
        <v>44286</v>
      </c>
      <c r="O256" s="86">
        <v>1833</v>
      </c>
      <c r="P256" s="86">
        <v>264</v>
      </c>
      <c r="Q256" s="86">
        <v>1569</v>
      </c>
      <c r="R256" s="86">
        <v>11197246818</v>
      </c>
      <c r="S256" s="87">
        <v>6756264965</v>
      </c>
      <c r="T256" s="87">
        <v>4440981853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75" x14ac:dyDescent="0.25">
      <c r="N257" s="85">
        <v>44316</v>
      </c>
      <c r="O257" s="86">
        <v>1900</v>
      </c>
      <c r="P257" s="86">
        <v>334</v>
      </c>
      <c r="Q257" s="86">
        <v>1566</v>
      </c>
      <c r="R257" s="86">
        <v>13820354288</v>
      </c>
      <c r="S257" s="87">
        <v>9008056792</v>
      </c>
      <c r="T257" s="87">
        <v>4812297496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1939</v>
      </c>
      <c r="P258" s="86">
        <v>311</v>
      </c>
      <c r="Q258" s="86">
        <v>1628</v>
      </c>
      <c r="R258" s="86">
        <v>12519863604</v>
      </c>
      <c r="S258" s="87">
        <v>7904404452</v>
      </c>
      <c r="T258" s="87">
        <v>4615459152</v>
      </c>
      <c r="U258" s="88">
        <v>27</v>
      </c>
      <c r="V258" s="88">
        <v>7</v>
      </c>
      <c r="W258" s="89">
        <v>1.3924703455389376E-2</v>
      </c>
      <c r="X258" s="89">
        <v>3.6101083032490976E-3</v>
      </c>
    </row>
    <row r="259" spans="14:24" ht="15.75" x14ac:dyDescent="0.25">
      <c r="N259" s="85">
        <v>44377</v>
      </c>
      <c r="O259" s="86">
        <v>2310</v>
      </c>
      <c r="P259" s="86">
        <v>382</v>
      </c>
      <c r="Q259" s="86">
        <v>1928</v>
      </c>
      <c r="R259" s="86">
        <v>17472902576</v>
      </c>
      <c r="S259" s="87">
        <v>11005900542</v>
      </c>
      <c r="T259" s="87">
        <v>6467002034</v>
      </c>
      <c r="U259" s="88">
        <v>42</v>
      </c>
      <c r="V259" s="88">
        <v>7</v>
      </c>
      <c r="W259" s="89">
        <v>1.8181818181818181E-2</v>
      </c>
      <c r="X259" s="89">
        <v>3.0303030303030303E-3</v>
      </c>
    </row>
    <row r="260" spans="14:24" ht="15.75" x14ac:dyDescent="0.25">
      <c r="N260" s="85">
        <v>44408</v>
      </c>
      <c r="O260" s="86">
        <v>2118</v>
      </c>
      <c r="P260" s="86">
        <v>360</v>
      </c>
      <c r="Q260" s="86">
        <v>1758</v>
      </c>
      <c r="R260" s="86">
        <v>18033691704</v>
      </c>
      <c r="S260" s="87">
        <v>12144454269</v>
      </c>
      <c r="T260" s="87">
        <v>5889237435</v>
      </c>
      <c r="U260" s="88">
        <v>30</v>
      </c>
      <c r="V260" s="88">
        <v>12</v>
      </c>
      <c r="W260" s="89">
        <v>1.4164305949008499E-2</v>
      </c>
      <c r="X260" s="89">
        <v>5.6657223796033997E-3</v>
      </c>
    </row>
    <row r="261" spans="14:24" ht="15.75" x14ac:dyDescent="0.25">
      <c r="N261" s="85">
        <v>44439</v>
      </c>
      <c r="O261" s="86">
        <v>2243</v>
      </c>
      <c r="P261" s="86">
        <v>404</v>
      </c>
      <c r="Q261" s="86">
        <v>1839</v>
      </c>
      <c r="R261" s="86">
        <v>19962730892</v>
      </c>
      <c r="S261" s="87">
        <v>13927710703</v>
      </c>
      <c r="T261" s="87">
        <v>6035020189</v>
      </c>
      <c r="U261" s="88">
        <v>30</v>
      </c>
      <c r="V261" s="88">
        <v>10</v>
      </c>
      <c r="W261" s="89">
        <v>1.3374944271065538E-2</v>
      </c>
      <c r="X261" s="89">
        <v>4.4583147570218459E-3</v>
      </c>
    </row>
    <row r="262" spans="14:24" ht="15.75" x14ac:dyDescent="0.25">
      <c r="N262" s="85">
        <v>44469</v>
      </c>
      <c r="O262" s="86">
        <v>2284</v>
      </c>
      <c r="P262" s="86">
        <v>417</v>
      </c>
      <c r="Q262" s="86">
        <v>1867</v>
      </c>
      <c r="R262" s="86">
        <v>20674922443</v>
      </c>
      <c r="S262" s="87">
        <v>13946433491</v>
      </c>
      <c r="T262" s="87">
        <v>6728488952</v>
      </c>
      <c r="U262" s="88">
        <v>28</v>
      </c>
      <c r="V262" s="88">
        <v>9</v>
      </c>
      <c r="W262" s="89">
        <v>1.2259194395796848E-2</v>
      </c>
      <c r="X262" s="89">
        <v>3.9404553415061296E-3</v>
      </c>
    </row>
    <row r="263" spans="14:24" ht="15.75" x14ac:dyDescent="0.25">
      <c r="N263" s="85">
        <v>44500</v>
      </c>
      <c r="O263" s="86">
        <v>2294</v>
      </c>
      <c r="P263" s="86">
        <v>410</v>
      </c>
      <c r="Q263" s="86">
        <v>1884</v>
      </c>
      <c r="R263" s="86">
        <v>20724827717</v>
      </c>
      <c r="S263" s="87">
        <v>14238779589</v>
      </c>
      <c r="T263" s="87">
        <v>6486048128</v>
      </c>
      <c r="U263" s="88">
        <v>28</v>
      </c>
      <c r="V263" s="88">
        <v>8</v>
      </c>
      <c r="W263" s="89">
        <v>1.2205754141238012E-2</v>
      </c>
      <c r="X263" s="89">
        <v>3.4873583260680036E-3</v>
      </c>
    </row>
    <row r="264" spans="14:24" ht="15.75" x14ac:dyDescent="0.25">
      <c r="N264" s="85">
        <v>44530</v>
      </c>
      <c r="O264" s="86">
        <v>2306</v>
      </c>
      <c r="P264" s="86">
        <v>410</v>
      </c>
      <c r="Q264" s="86">
        <v>1896</v>
      </c>
      <c r="R264" s="86">
        <v>20325785975</v>
      </c>
      <c r="S264" s="87">
        <v>13849810495</v>
      </c>
      <c r="T264" s="87">
        <v>6475975480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3823</v>
      </c>
      <c r="P265" s="86">
        <v>798</v>
      </c>
      <c r="Q265" s="86">
        <v>3025</v>
      </c>
      <c r="R265" s="86">
        <v>38978978971</v>
      </c>
      <c r="S265" s="87">
        <v>27142618989</v>
      </c>
      <c r="T265" s="87">
        <v>11836359982</v>
      </c>
      <c r="U265" s="88">
        <v>30</v>
      </c>
      <c r="V265" s="88">
        <v>20</v>
      </c>
      <c r="W265" s="89">
        <v>7.8472403871305257E-3</v>
      </c>
      <c r="X265" s="89">
        <v>5.2314935914203504E-3</v>
      </c>
    </row>
    <row r="266" spans="14:24" ht="15.75" x14ac:dyDescent="0.25">
      <c r="N266" s="85">
        <v>44592</v>
      </c>
      <c r="O266" s="86">
        <v>1741</v>
      </c>
      <c r="P266" s="86">
        <v>273</v>
      </c>
      <c r="Q266" s="86">
        <v>1468</v>
      </c>
      <c r="R266" s="86">
        <v>14147964294</v>
      </c>
      <c r="S266" s="87">
        <v>8814733594</v>
      </c>
      <c r="T266" s="87">
        <v>5333230700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1748</v>
      </c>
      <c r="P267" s="86">
        <v>283</v>
      </c>
      <c r="Q267" s="86">
        <v>1465</v>
      </c>
      <c r="R267" s="86">
        <v>14072494873</v>
      </c>
      <c r="S267" s="87">
        <v>8921487565</v>
      </c>
      <c r="T267" s="87">
        <v>5151007308</v>
      </c>
      <c r="U267" s="88">
        <v>19</v>
      </c>
      <c r="V267" s="88">
        <v>9</v>
      </c>
      <c r="W267" s="89">
        <v>1.0869565217391304E-2</v>
      </c>
      <c r="X267" s="89">
        <v>5.148741418764302E-3</v>
      </c>
    </row>
    <row r="268" spans="14:24" ht="15.75" x14ac:dyDescent="0.25">
      <c r="N268" s="85">
        <v>44651</v>
      </c>
      <c r="O268" s="86">
        <v>2316</v>
      </c>
      <c r="P268" s="86">
        <v>380</v>
      </c>
      <c r="Q268" s="86">
        <v>1936</v>
      </c>
      <c r="R268" s="86">
        <v>19806996533</v>
      </c>
      <c r="S268" s="87">
        <v>13231386871</v>
      </c>
      <c r="T268" s="87">
        <v>6575609662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2226</v>
      </c>
      <c r="P269" s="86">
        <v>346</v>
      </c>
      <c r="Q269" s="86">
        <v>1880</v>
      </c>
      <c r="R269" s="86">
        <v>19071958099</v>
      </c>
      <c r="S269" s="87">
        <v>12072415414</v>
      </c>
      <c r="T269" s="87">
        <v>6999542685</v>
      </c>
      <c r="U269" s="88">
        <v>27</v>
      </c>
      <c r="V269" s="88">
        <v>10</v>
      </c>
      <c r="W269" s="89">
        <v>1.2129380053908356E-2</v>
      </c>
      <c r="X269" s="89">
        <v>4.4923629829290209E-3</v>
      </c>
    </row>
    <row r="270" spans="14:24" ht="15.75" x14ac:dyDescent="0.25">
      <c r="N270" s="85">
        <v>44712</v>
      </c>
      <c r="O270" s="86">
        <v>2157</v>
      </c>
      <c r="P270" s="86">
        <v>351</v>
      </c>
      <c r="Q270" s="86">
        <v>1806</v>
      </c>
      <c r="R270" s="86">
        <v>19198818640</v>
      </c>
      <c r="S270" s="87">
        <v>12063475780</v>
      </c>
      <c r="T270" s="87">
        <v>7135342860</v>
      </c>
      <c r="U270" s="88">
        <v>27</v>
      </c>
      <c r="V270" s="88">
        <v>9</v>
      </c>
      <c r="W270" s="89">
        <v>1.2517385257301807E-2</v>
      </c>
      <c r="X270" s="89">
        <v>4.172461752433936E-3</v>
      </c>
    </row>
    <row r="271" spans="14:24" ht="15.75" x14ac:dyDescent="0.25">
      <c r="N271" s="85">
        <v>44742</v>
      </c>
      <c r="O271" s="86">
        <v>2441</v>
      </c>
      <c r="P271" s="86">
        <v>431</v>
      </c>
      <c r="Q271" s="86">
        <v>2010</v>
      </c>
      <c r="R271" s="86">
        <v>24191962558</v>
      </c>
      <c r="S271" s="87">
        <v>16376749368</v>
      </c>
      <c r="T271" s="87">
        <v>7815213190</v>
      </c>
      <c r="U271" s="88">
        <v>23</v>
      </c>
      <c r="V271" s="88">
        <v>11</v>
      </c>
      <c r="W271" s="89">
        <v>9.4223678820155674E-3</v>
      </c>
      <c r="X271" s="89">
        <v>4.5063498566161406E-3</v>
      </c>
    </row>
    <row r="272" spans="14:24" ht="15.75" x14ac:dyDescent="0.25">
      <c r="N272" s="85">
        <v>44773</v>
      </c>
      <c r="O272" s="86">
        <v>1906</v>
      </c>
      <c r="P272" s="86">
        <v>333</v>
      </c>
      <c r="Q272" s="86">
        <v>1573</v>
      </c>
      <c r="R272" s="86">
        <v>17001907715</v>
      </c>
      <c r="S272" s="87">
        <v>11185101133</v>
      </c>
      <c r="T272" s="87">
        <v>5816806582</v>
      </c>
      <c r="U272" s="88">
        <v>27</v>
      </c>
      <c r="V272" s="88">
        <v>8</v>
      </c>
      <c r="W272" s="89">
        <v>1.416579223504722E-2</v>
      </c>
      <c r="X272" s="89">
        <v>4.1972717733473244E-3</v>
      </c>
    </row>
    <row r="273" spans="14:24" ht="15.75" x14ac:dyDescent="0.25">
      <c r="N273" s="85">
        <v>44804</v>
      </c>
      <c r="O273" s="86">
        <v>1916</v>
      </c>
      <c r="P273" s="86">
        <v>316</v>
      </c>
      <c r="Q273" s="86">
        <v>1600</v>
      </c>
      <c r="R273" s="86">
        <v>15792679197</v>
      </c>
      <c r="S273" s="87">
        <v>9999903860</v>
      </c>
      <c r="T273" s="87">
        <v>5792775337</v>
      </c>
      <c r="U273" s="88">
        <v>23</v>
      </c>
      <c r="V273" s="88">
        <v>8</v>
      </c>
      <c r="W273" s="89">
        <v>1.2004175365344467E-2</v>
      </c>
      <c r="X273" s="89">
        <v>4.1753653444676405E-3</v>
      </c>
    </row>
    <row r="274" spans="14:24" ht="15.75" x14ac:dyDescent="0.25">
      <c r="N274" s="85">
        <v>44834</v>
      </c>
      <c r="O274" s="86">
        <v>1798</v>
      </c>
      <c r="P274" s="86">
        <v>300</v>
      </c>
      <c r="Q274" s="86">
        <v>1498</v>
      </c>
      <c r="R274" s="86">
        <v>16503036715</v>
      </c>
      <c r="S274" s="87">
        <v>10801589269</v>
      </c>
      <c r="T274" s="87">
        <v>5701447446</v>
      </c>
      <c r="U274" s="88">
        <v>30</v>
      </c>
      <c r="V274" s="88">
        <v>14</v>
      </c>
      <c r="W274" s="89">
        <v>1.6685205784204672E-2</v>
      </c>
      <c r="X274" s="89">
        <v>7.7864293659621799E-3</v>
      </c>
    </row>
    <row r="275" spans="14:24" ht="15.75" x14ac:dyDescent="0.25">
      <c r="N275" s="85">
        <v>44865</v>
      </c>
      <c r="O275" s="86">
        <v>1603</v>
      </c>
      <c r="P275" s="86">
        <v>263</v>
      </c>
      <c r="Q275" s="86">
        <v>1340</v>
      </c>
      <c r="R275" s="86">
        <v>13398579750</v>
      </c>
      <c r="S275" s="87">
        <v>8210652291</v>
      </c>
      <c r="T275" s="87">
        <v>5187927459</v>
      </c>
      <c r="U275" s="88">
        <v>25</v>
      </c>
      <c r="V275" s="88">
        <v>12</v>
      </c>
      <c r="W275" s="89">
        <v>1.5595757953836557E-2</v>
      </c>
      <c r="X275" s="89">
        <v>7.4859638178415471E-3</v>
      </c>
    </row>
    <row r="276" spans="14:24" ht="15.75" x14ac:dyDescent="0.25">
      <c r="N276" s="85">
        <v>44895</v>
      </c>
      <c r="O276" s="86">
        <v>1474</v>
      </c>
      <c r="P276" s="86">
        <v>253</v>
      </c>
      <c r="Q276" s="86">
        <v>1221</v>
      </c>
      <c r="R276" s="86">
        <v>12112211700</v>
      </c>
      <c r="S276" s="87">
        <v>7942450691</v>
      </c>
      <c r="T276" s="87">
        <v>4169761009</v>
      </c>
      <c r="U276" s="88">
        <v>18</v>
      </c>
      <c r="V276" s="88">
        <v>14</v>
      </c>
      <c r="W276" s="89">
        <v>1.2211668928086838E-2</v>
      </c>
      <c r="X276" s="89">
        <v>9.497964721845319E-3</v>
      </c>
    </row>
    <row r="277" spans="14:24" ht="15.75" x14ac:dyDescent="0.25">
      <c r="N277" s="85">
        <v>44926</v>
      </c>
      <c r="O277" s="86">
        <v>1734</v>
      </c>
      <c r="P277" s="86">
        <v>285</v>
      </c>
      <c r="Q277" s="86">
        <v>1449</v>
      </c>
      <c r="R277" s="86">
        <v>12855981587</v>
      </c>
      <c r="S277" s="87">
        <v>7648194913</v>
      </c>
      <c r="T277" s="87">
        <v>5207786674</v>
      </c>
      <c r="U277" s="88">
        <v>25</v>
      </c>
      <c r="V277" s="88">
        <v>15</v>
      </c>
      <c r="W277" s="89">
        <v>1.4417531718569781E-2</v>
      </c>
      <c r="X277" s="89">
        <v>8.6505190311418692E-3</v>
      </c>
    </row>
    <row r="278" spans="14:24" ht="15.75" x14ac:dyDescent="0.25">
      <c r="N278" s="85">
        <v>44957</v>
      </c>
      <c r="O278" s="86">
        <v>1197</v>
      </c>
      <c r="P278" s="86">
        <v>146</v>
      </c>
      <c r="Q278" s="86">
        <v>1051</v>
      </c>
      <c r="R278" s="86">
        <v>6822250518</v>
      </c>
      <c r="S278" s="87">
        <v>3401126730</v>
      </c>
      <c r="T278" s="87">
        <v>3421123788</v>
      </c>
      <c r="U278" s="88">
        <v>17</v>
      </c>
      <c r="V278" s="88">
        <v>9</v>
      </c>
      <c r="W278" s="89">
        <v>1.4202172096908938E-2</v>
      </c>
      <c r="X278" s="89">
        <v>7.5187969924812026E-3</v>
      </c>
    </row>
    <row r="279" spans="14:24" ht="15.75" x14ac:dyDescent="0.25">
      <c r="N279" s="85">
        <v>44985</v>
      </c>
      <c r="O279" s="86">
        <v>1043</v>
      </c>
      <c r="P279" s="86">
        <v>141</v>
      </c>
      <c r="Q279" s="86">
        <v>902</v>
      </c>
      <c r="R279" s="86">
        <v>6012602870</v>
      </c>
      <c r="S279" s="87">
        <v>2969893314</v>
      </c>
      <c r="T279" s="87">
        <v>3042709556</v>
      </c>
      <c r="U279" s="88">
        <v>15</v>
      </c>
      <c r="V279" s="88">
        <v>7</v>
      </c>
      <c r="W279" s="89">
        <v>1.4381591562799617E-2</v>
      </c>
      <c r="X279" s="89">
        <v>6.7114093959731542E-3</v>
      </c>
    </row>
    <row r="280" spans="14:24" ht="15.75" x14ac:dyDescent="0.25">
      <c r="N280" s="85">
        <v>45016</v>
      </c>
      <c r="O280" s="86">
        <v>1376</v>
      </c>
      <c r="P280" s="86">
        <v>179</v>
      </c>
      <c r="Q280" s="86">
        <v>1197</v>
      </c>
      <c r="R280" s="86">
        <v>9784664657</v>
      </c>
      <c r="S280" s="87">
        <v>5493571596</v>
      </c>
      <c r="T280" s="87">
        <v>4291093061</v>
      </c>
      <c r="U280" s="88">
        <v>24</v>
      </c>
      <c r="V280" s="88">
        <v>10</v>
      </c>
      <c r="W280" s="89">
        <v>1.7441860465116279E-2</v>
      </c>
      <c r="X280" s="89">
        <v>7.2674418604651162E-3</v>
      </c>
    </row>
    <row r="281" spans="14:24" ht="15.75" x14ac:dyDescent="0.25">
      <c r="N281" s="85">
        <v>45046</v>
      </c>
      <c r="O281" s="86">
        <v>1100</v>
      </c>
      <c r="P281" s="86">
        <v>131</v>
      </c>
      <c r="Q281" s="86">
        <v>969</v>
      </c>
      <c r="R281" s="86">
        <v>5840084230</v>
      </c>
      <c r="S281" s="87">
        <v>2999035657</v>
      </c>
      <c r="T281" s="87">
        <v>2841048573</v>
      </c>
      <c r="U281" s="88">
        <v>23</v>
      </c>
      <c r="V281" s="88">
        <v>5</v>
      </c>
      <c r="W281" s="89">
        <v>2.0909090909090908E-2</v>
      </c>
      <c r="X281" s="89">
        <v>4.5454545454545452E-3</v>
      </c>
    </row>
    <row r="282" spans="14:24" ht="15.75" x14ac:dyDescent="0.25">
      <c r="N282" s="85">
        <v>45077</v>
      </c>
      <c r="O282" s="86">
        <v>1366</v>
      </c>
      <c r="P282" s="86">
        <v>160</v>
      </c>
      <c r="Q282" s="86">
        <v>1206</v>
      </c>
      <c r="R282" s="86">
        <v>7857014472</v>
      </c>
      <c r="S282" s="87">
        <v>3958151452</v>
      </c>
      <c r="T282" s="87">
        <v>3898863020</v>
      </c>
      <c r="U282" s="88">
        <v>20</v>
      </c>
      <c r="V282" s="88">
        <v>4</v>
      </c>
      <c r="W282" s="89">
        <v>1.4641288433382138E-2</v>
      </c>
      <c r="X282" s="89">
        <v>2.9282576866764276E-3</v>
      </c>
    </row>
    <row r="283" spans="14:24" ht="15.75" x14ac:dyDescent="0.25">
      <c r="N283" s="85">
        <v>45107</v>
      </c>
      <c r="O283" s="86">
        <v>1439</v>
      </c>
      <c r="P283" s="86">
        <v>208</v>
      </c>
      <c r="Q283" s="86">
        <v>1231</v>
      </c>
      <c r="R283" s="86">
        <v>9770441752</v>
      </c>
      <c r="S283" s="87">
        <v>5459344139</v>
      </c>
      <c r="T283" s="87">
        <v>4311097613</v>
      </c>
      <c r="U283" s="88">
        <v>18</v>
      </c>
      <c r="V283" s="88">
        <v>16</v>
      </c>
      <c r="W283" s="89">
        <v>1.250868658790827E-2</v>
      </c>
      <c r="X283" s="89">
        <v>1.1118832522585128E-2</v>
      </c>
    </row>
    <row r="284" spans="14:24" ht="15.75" x14ac:dyDescent="0.25">
      <c r="N284" s="85">
        <v>45138</v>
      </c>
      <c r="O284" s="86">
        <v>1143</v>
      </c>
      <c r="P284" s="86">
        <v>152</v>
      </c>
      <c r="Q284" s="86">
        <v>991</v>
      </c>
      <c r="R284" s="86">
        <v>7817421400</v>
      </c>
      <c r="S284" s="87">
        <v>4782990969</v>
      </c>
      <c r="T284" s="87">
        <v>3034430431</v>
      </c>
      <c r="U284" s="88">
        <v>23</v>
      </c>
      <c r="V284" s="88">
        <v>9</v>
      </c>
      <c r="W284" s="89">
        <v>2.0122484689413824E-2</v>
      </c>
      <c r="X284" s="89">
        <v>7.874015748031496E-3</v>
      </c>
    </row>
    <row r="285" spans="14:24" ht="15.75" x14ac:dyDescent="0.25">
      <c r="N285" s="85">
        <v>45169</v>
      </c>
      <c r="O285" s="86">
        <v>1325</v>
      </c>
      <c r="P285" s="86">
        <v>196</v>
      </c>
      <c r="Q285" s="86">
        <v>1129</v>
      </c>
      <c r="R285" s="86">
        <v>9688142288</v>
      </c>
      <c r="S285" s="87">
        <v>6042251398</v>
      </c>
      <c r="T285" s="87">
        <v>3645890890</v>
      </c>
      <c r="U285" s="88">
        <v>23</v>
      </c>
      <c r="V285" s="88">
        <v>7</v>
      </c>
      <c r="W285" s="89">
        <v>1.7358490566037735E-2</v>
      </c>
      <c r="X285" s="89">
        <v>5.2830188679245287E-3</v>
      </c>
    </row>
    <row r="286" spans="14:24" ht="15.75" x14ac:dyDescent="0.25">
      <c r="N286" s="85">
        <v>45199</v>
      </c>
      <c r="O286" s="86">
        <v>1304</v>
      </c>
      <c r="P286" s="86">
        <v>200</v>
      </c>
      <c r="Q286" s="86">
        <v>1104</v>
      </c>
      <c r="R286" s="86">
        <v>9116444573</v>
      </c>
      <c r="S286" s="87">
        <v>5509869530</v>
      </c>
      <c r="T286" s="87">
        <v>3606575043</v>
      </c>
      <c r="U286" s="88">
        <v>17</v>
      </c>
      <c r="V286" s="88">
        <v>13</v>
      </c>
      <c r="W286" s="89">
        <v>1.303680981595092E-2</v>
      </c>
      <c r="X286" s="89">
        <v>9.9693251533742328E-3</v>
      </c>
    </row>
    <row r="287" spans="14:24" ht="15.75" x14ac:dyDescent="0.25">
      <c r="N287" s="85">
        <v>45230</v>
      </c>
      <c r="O287" s="86">
        <v>1385</v>
      </c>
      <c r="P287" s="86">
        <v>193</v>
      </c>
      <c r="Q287" s="86">
        <v>1192</v>
      </c>
      <c r="R287" s="86">
        <v>9499143892</v>
      </c>
      <c r="S287" s="87">
        <v>5497984653</v>
      </c>
      <c r="T287" s="87">
        <v>4001159239</v>
      </c>
      <c r="U287" s="88">
        <v>22</v>
      </c>
      <c r="V287" s="88">
        <v>16</v>
      </c>
      <c r="W287" s="89">
        <v>1.5884476534296029E-2</v>
      </c>
      <c r="X287" s="89">
        <v>1.1552346570397111E-2</v>
      </c>
    </row>
    <row r="288" spans="14:24" ht="15.75" x14ac:dyDescent="0.25">
      <c r="N288" s="85">
        <v>45260</v>
      </c>
      <c r="O288" s="86">
        <v>1235</v>
      </c>
      <c r="P288" s="86">
        <v>153</v>
      </c>
      <c r="Q288" s="86">
        <v>1082</v>
      </c>
      <c r="R288" s="86">
        <v>6546318032</v>
      </c>
      <c r="S288" s="87">
        <v>3167443315</v>
      </c>
      <c r="T288" s="87">
        <v>3378874717</v>
      </c>
      <c r="U288" s="88">
        <v>33</v>
      </c>
      <c r="V288" s="88">
        <v>11</v>
      </c>
      <c r="W288" s="89">
        <v>2.6720647773279354E-2</v>
      </c>
      <c r="X288" s="89">
        <v>8.9068825910931168E-3</v>
      </c>
    </row>
    <row r="289" spans="14:24" ht="15.75" x14ac:dyDescent="0.25">
      <c r="N289" s="85">
        <v>45291</v>
      </c>
      <c r="O289" s="86">
        <v>1467</v>
      </c>
      <c r="P289" s="86">
        <v>245</v>
      </c>
      <c r="Q289" s="86">
        <v>1222</v>
      </c>
      <c r="R289" s="86">
        <v>10422143413</v>
      </c>
      <c r="S289" s="87">
        <v>5823816249</v>
      </c>
      <c r="T289" s="87">
        <v>4598327164</v>
      </c>
      <c r="U289" s="88">
        <v>35</v>
      </c>
      <c r="V289" s="88">
        <v>24</v>
      </c>
      <c r="W289" s="89">
        <v>2.3858214042263123E-2</v>
      </c>
      <c r="X289" s="89">
        <v>1.6359918200408999E-2</v>
      </c>
    </row>
    <row r="290" spans="14:24" ht="15.75" x14ac:dyDescent="0.25">
      <c r="N290" s="85">
        <v>45322</v>
      </c>
      <c r="O290" s="86">
        <v>1137</v>
      </c>
      <c r="P290" s="86">
        <v>142</v>
      </c>
      <c r="Q290" s="86">
        <v>995</v>
      </c>
      <c r="R290" s="86">
        <v>6629240914</v>
      </c>
      <c r="S290" s="87">
        <v>3204533776</v>
      </c>
      <c r="T290" s="87">
        <v>3424707138</v>
      </c>
      <c r="U290" s="88">
        <v>23</v>
      </c>
      <c r="V290" s="88">
        <v>13</v>
      </c>
      <c r="W290" s="89">
        <v>2.0228671943711522E-2</v>
      </c>
      <c r="X290" s="89">
        <v>1.1433597185576077E-2</v>
      </c>
    </row>
    <row r="291" spans="14:24" ht="15.75" x14ac:dyDescent="0.25">
      <c r="N291" s="85">
        <v>45351</v>
      </c>
      <c r="O291" s="86">
        <v>967</v>
      </c>
      <c r="P291" s="86">
        <v>142</v>
      </c>
      <c r="Q291" s="86">
        <v>825</v>
      </c>
      <c r="R291" s="86">
        <v>5920115119</v>
      </c>
      <c r="S291" s="87">
        <v>3316720208</v>
      </c>
      <c r="T291" s="87">
        <v>2603394911</v>
      </c>
      <c r="U291" s="88">
        <v>15</v>
      </c>
      <c r="V291" s="88">
        <v>8</v>
      </c>
      <c r="W291" s="89">
        <v>1.5511892450879007E-2</v>
      </c>
      <c r="X291" s="89">
        <v>8.2730093071354711E-3</v>
      </c>
    </row>
    <row r="292" spans="14:24" ht="15.75" x14ac:dyDescent="0.25">
      <c r="N292" s="85">
        <v>45382</v>
      </c>
      <c r="O292" s="86">
        <v>1116</v>
      </c>
      <c r="P292" s="86">
        <v>159</v>
      </c>
      <c r="Q292" s="86">
        <v>957</v>
      </c>
      <c r="R292" s="86">
        <v>6949948268</v>
      </c>
      <c r="S292" s="87">
        <v>3948834479</v>
      </c>
      <c r="T292" s="87">
        <v>3001113789</v>
      </c>
      <c r="U292" s="88">
        <v>24</v>
      </c>
      <c r="V292" s="88">
        <v>16</v>
      </c>
      <c r="W292" s="89">
        <v>2.1505376344086023E-2</v>
      </c>
      <c r="X292" s="89">
        <v>1.4336917562724014E-2</v>
      </c>
    </row>
    <row r="293" spans="14:24" ht="15.75" x14ac:dyDescent="0.25">
      <c r="N293" s="85">
        <v>45412</v>
      </c>
      <c r="O293" s="86">
        <v>1305</v>
      </c>
      <c r="P293" s="86">
        <v>183</v>
      </c>
      <c r="Q293" s="86">
        <v>1122</v>
      </c>
      <c r="R293" s="86">
        <v>8898854313</v>
      </c>
      <c r="S293" s="87">
        <v>5195707742</v>
      </c>
      <c r="T293" s="87">
        <v>3703146571</v>
      </c>
      <c r="U293" s="88">
        <v>32</v>
      </c>
      <c r="V293" s="88">
        <v>15</v>
      </c>
      <c r="W293" s="89">
        <v>2.4521072796934867E-2</v>
      </c>
      <c r="X293" s="89">
        <v>1.1494252873563218E-2</v>
      </c>
    </row>
    <row r="294" spans="14:24" ht="15.75" x14ac:dyDescent="0.25">
      <c r="N294" s="85">
        <v>45443</v>
      </c>
      <c r="O294" s="86">
        <v>1447</v>
      </c>
      <c r="P294" s="86">
        <v>187</v>
      </c>
      <c r="Q294" s="86">
        <v>1260</v>
      </c>
      <c r="R294" s="86">
        <v>9541091230</v>
      </c>
      <c r="S294" s="87">
        <v>5361243931</v>
      </c>
      <c r="T294" s="87">
        <v>4179847299</v>
      </c>
      <c r="U294" s="88">
        <v>22</v>
      </c>
      <c r="V294" s="88">
        <v>13</v>
      </c>
      <c r="W294" s="89">
        <v>1.520387007601935E-2</v>
      </c>
      <c r="X294" s="89">
        <v>8.9841050449205248E-3</v>
      </c>
    </row>
    <row r="295" spans="14:24" ht="15.75" x14ac:dyDescent="0.25">
      <c r="N295" s="85">
        <v>45473</v>
      </c>
      <c r="O295" s="86">
        <v>1295</v>
      </c>
      <c r="P295" s="86">
        <v>189</v>
      </c>
      <c r="Q295" s="86">
        <v>1106</v>
      </c>
      <c r="R295" s="86">
        <v>9739225805</v>
      </c>
      <c r="S295" s="87">
        <v>6032385742</v>
      </c>
      <c r="T295" s="87">
        <v>3706840063</v>
      </c>
      <c r="U295" s="88">
        <v>17</v>
      </c>
      <c r="V295" s="88">
        <v>23</v>
      </c>
      <c r="W295" s="89">
        <v>1.3127413127413128E-2</v>
      </c>
      <c r="X295" s="89">
        <v>1.7760617760617759E-2</v>
      </c>
    </row>
    <row r="296" spans="14:24" ht="15.75" x14ac:dyDescent="0.25">
      <c r="N296" s="85">
        <v>45504</v>
      </c>
      <c r="O296" s="86">
        <v>1447</v>
      </c>
      <c r="P296" s="86">
        <v>194</v>
      </c>
      <c r="Q296" s="86">
        <v>1253</v>
      </c>
      <c r="R296" s="86">
        <v>9513661032</v>
      </c>
      <c r="S296" s="87">
        <v>5582103199</v>
      </c>
      <c r="T296" s="87">
        <v>3931557833</v>
      </c>
      <c r="U296" s="88">
        <v>30</v>
      </c>
      <c r="V296" s="88">
        <v>14</v>
      </c>
      <c r="W296" s="89">
        <v>2.0732550103662751E-2</v>
      </c>
      <c r="X296" s="89">
        <v>9.675190048375951E-3</v>
      </c>
    </row>
    <row r="297" spans="14:24" ht="15.75" x14ac:dyDescent="0.25">
      <c r="N297" s="85">
        <v>45535</v>
      </c>
      <c r="O297" s="86">
        <v>1461</v>
      </c>
      <c r="P297" s="86">
        <v>230</v>
      </c>
      <c r="Q297" s="86">
        <v>1231</v>
      </c>
      <c r="R297" s="86">
        <v>9852685955</v>
      </c>
      <c r="S297" s="87">
        <v>5870688292</v>
      </c>
      <c r="T297" s="87">
        <v>3981997663</v>
      </c>
      <c r="U297" s="88">
        <v>34</v>
      </c>
      <c r="V297" s="88">
        <v>10</v>
      </c>
      <c r="W297" s="89">
        <v>2.3271731690622861E-2</v>
      </c>
      <c r="X297" s="89">
        <v>6.8446269678302529E-3</v>
      </c>
    </row>
    <row r="298" spans="14:24" ht="15.75" x14ac:dyDescent="0.25">
      <c r="N298" s="85">
        <v>45565</v>
      </c>
      <c r="O298" s="86">
        <v>1394</v>
      </c>
      <c r="P298" s="86">
        <v>223</v>
      </c>
      <c r="Q298" s="86">
        <v>1171</v>
      </c>
      <c r="R298" s="86">
        <v>11272861704</v>
      </c>
      <c r="S298" s="87">
        <v>7337317248</v>
      </c>
      <c r="T298" s="87">
        <v>3935544456</v>
      </c>
      <c r="U298" s="88">
        <v>28</v>
      </c>
      <c r="V298" s="88">
        <v>23</v>
      </c>
      <c r="W298" s="89">
        <v>2.0086083213773313E-2</v>
      </c>
      <c r="X298" s="89">
        <v>1.6499282639885222E-2</v>
      </c>
    </row>
    <row r="299" spans="14:24" ht="15.75" x14ac:dyDescent="0.25">
      <c r="N299" s="85">
        <v>45596</v>
      </c>
      <c r="O299" s="86">
        <v>1306</v>
      </c>
      <c r="P299" s="86">
        <v>183</v>
      </c>
      <c r="Q299" s="86">
        <v>1123</v>
      </c>
      <c r="R299" s="86">
        <v>10178337770</v>
      </c>
      <c r="S299" s="87">
        <v>6445246732</v>
      </c>
      <c r="T299" s="87">
        <v>3733091038</v>
      </c>
      <c r="U299" s="88">
        <v>20</v>
      </c>
      <c r="V299" s="88">
        <v>14</v>
      </c>
      <c r="W299" s="89">
        <v>1.5313935681470138E-2</v>
      </c>
      <c r="X299" s="89">
        <v>1.0719754977029096E-2</v>
      </c>
    </row>
    <row r="300" spans="14:24" ht="15.75" x14ac:dyDescent="0.25">
      <c r="N300" s="85"/>
      <c r="O300" s="187">
        <f>SUM($O$2:$O299)</f>
        <v>314227</v>
      </c>
      <c r="P300" s="86" t="s">
        <v>77</v>
      </c>
      <c r="Q300" s="86" t="s">
        <v>77</v>
      </c>
      <c r="R300" s="87" t="s">
        <v>77</v>
      </c>
      <c r="S300" s="87" t="s">
        <v>77</v>
      </c>
      <c r="T300" s="87" t="s">
        <v>77</v>
      </c>
      <c r="U300" s="88" t="s">
        <v>77</v>
      </c>
      <c r="V300" s="88" t="s">
        <v>77</v>
      </c>
      <c r="W300" s="89" t="s">
        <v>77</v>
      </c>
      <c r="X300" s="89" t="s">
        <v>77</v>
      </c>
    </row>
    <row r="301" spans="14:24" ht="15.75" x14ac:dyDescent="0.25">
      <c r="N301" s="85">
        <v>42643</v>
      </c>
      <c r="O301" s="86" t="s">
        <v>77</v>
      </c>
      <c r="P301" s="86" t="s">
        <v>77</v>
      </c>
      <c r="Q301" s="86" t="s">
        <v>77</v>
      </c>
      <c r="R301" s="87" t="s">
        <v>77</v>
      </c>
      <c r="S301" s="87" t="s">
        <v>77</v>
      </c>
      <c r="T301" s="87" t="s">
        <v>77</v>
      </c>
      <c r="U301" s="88" t="s">
        <v>77</v>
      </c>
      <c r="V301" s="88" t="s">
        <v>77</v>
      </c>
      <c r="W301" s="89" t="s">
        <v>77</v>
      </c>
      <c r="X301" s="89" t="s">
        <v>77</v>
      </c>
    </row>
    <row r="302" spans="14:24" ht="15.75" x14ac:dyDescent="0.25">
      <c r="N302" s="85">
        <v>42674</v>
      </c>
      <c r="O302" s="86" t="s">
        <v>77</v>
      </c>
      <c r="P302" s="86" t="s">
        <v>77</v>
      </c>
      <c r="Q302" s="86" t="s">
        <v>77</v>
      </c>
      <c r="R302" s="87" t="s">
        <v>77</v>
      </c>
      <c r="S302" s="87" t="s">
        <v>77</v>
      </c>
      <c r="T302" s="87" t="s">
        <v>77</v>
      </c>
      <c r="U302" s="88" t="s">
        <v>77</v>
      </c>
      <c r="V302" s="88" t="s">
        <v>77</v>
      </c>
      <c r="W302" s="89" t="s">
        <v>77</v>
      </c>
      <c r="X302" s="89" t="s">
        <v>77</v>
      </c>
    </row>
    <row r="303" spans="14:24" ht="15.75" x14ac:dyDescent="0.25">
      <c r="N303" s="188"/>
      <c r="O303" s="189" t="s">
        <v>141</v>
      </c>
      <c r="P303" s="189" t="s">
        <v>142</v>
      </c>
      <c r="Q303" s="189" t="s">
        <v>143</v>
      </c>
      <c r="R303" s="190" t="s">
        <v>144</v>
      </c>
      <c r="S303" s="190" t="s">
        <v>142</v>
      </c>
      <c r="T303" s="190" t="s">
        <v>143</v>
      </c>
      <c r="U303" s="191" t="s">
        <v>77</v>
      </c>
      <c r="V303" s="191" t="s">
        <v>77</v>
      </c>
      <c r="W303" s="89" t="s">
        <v>77</v>
      </c>
      <c r="X303" s="89" t="s">
        <v>77</v>
      </c>
    </row>
    <row r="304" spans="14:24" ht="15.75" x14ac:dyDescent="0.25">
      <c r="N304" s="188">
        <v>42704</v>
      </c>
      <c r="O304" s="189" t="s">
        <v>77</v>
      </c>
      <c r="P304" s="189" t="s">
        <v>77</v>
      </c>
      <c r="Q304" s="189" t="s">
        <v>77</v>
      </c>
      <c r="R304" s="190" t="s">
        <v>77</v>
      </c>
      <c r="S304" s="190" t="s">
        <v>77</v>
      </c>
      <c r="T304" s="190" t="s">
        <v>77</v>
      </c>
      <c r="U304" s="191" t="s">
        <v>77</v>
      </c>
      <c r="V304" s="191" t="s">
        <v>77</v>
      </c>
      <c r="W304" s="89" t="s">
        <v>77</v>
      </c>
      <c r="X304" s="89" t="s">
        <v>77</v>
      </c>
    </row>
    <row r="305" spans="14:24" ht="15.75" x14ac:dyDescent="0.25">
      <c r="N305" s="192" t="s">
        <v>145</v>
      </c>
      <c r="O305" s="187">
        <f>SUM(O276:O287)</f>
        <v>15886</v>
      </c>
      <c r="P305" s="187">
        <f t="shared" ref="P305:S305" si="0">SUM(P276:P287)</f>
        <v>2244</v>
      </c>
      <c r="Q305" s="187">
        <f t="shared" si="0"/>
        <v>13642</v>
      </c>
      <c r="R305" s="187">
        <f>SUM(R276:R287)</f>
        <v>107176403939</v>
      </c>
      <c r="S305" s="187">
        <f t="shared" si="0"/>
        <v>61704865042</v>
      </c>
      <c r="T305" s="187">
        <f>SUM(T276:T287)</f>
        <v>45471538897</v>
      </c>
      <c r="U305" s="187">
        <f>SUM(U276:U287)</f>
        <v>245</v>
      </c>
      <c r="V305" s="187">
        <f>SUM(V276:V287)</f>
        <v>125</v>
      </c>
      <c r="W305" s="89" t="s">
        <v>77</v>
      </c>
      <c r="X305" s="89" t="s">
        <v>77</v>
      </c>
    </row>
    <row r="306" spans="14:24" ht="15.75" x14ac:dyDescent="0.25">
      <c r="N306" s="192" t="s">
        <v>146</v>
      </c>
      <c r="O306" s="187">
        <f>SUM(O288:O299)</f>
        <v>15577</v>
      </c>
      <c r="P306" s="187">
        <f t="shared" ref="P306:V306" si="1">SUM(P288:P299)</f>
        <v>2230</v>
      </c>
      <c r="Q306" s="187">
        <f t="shared" si="1"/>
        <v>13347</v>
      </c>
      <c r="R306" s="187">
        <f>SUM(R288:R299)</f>
        <v>105464483555</v>
      </c>
      <c r="S306" s="187">
        <f t="shared" si="1"/>
        <v>61286040913</v>
      </c>
      <c r="T306" s="187">
        <f t="shared" si="1"/>
        <v>44178442642</v>
      </c>
      <c r="U306" s="187">
        <f t="shared" si="1"/>
        <v>313</v>
      </c>
      <c r="V306" s="187">
        <f t="shared" si="1"/>
        <v>184</v>
      </c>
      <c r="W306" s="89" t="s">
        <v>77</v>
      </c>
      <c r="X306" s="89" t="s">
        <v>77</v>
      </c>
    </row>
    <row r="307" spans="14:24" ht="15.75" x14ac:dyDescent="0.25">
      <c r="N307" s="192" t="s">
        <v>147</v>
      </c>
      <c r="O307" s="193">
        <f>O306/O305-1</f>
        <v>-1.9451089009190459E-2</v>
      </c>
      <c r="P307" s="193">
        <f>P306/P305-1</f>
        <v>-6.2388591800356386E-3</v>
      </c>
      <c r="Q307" s="193">
        <f t="shared" ref="Q307:V307" si="2">Q306/Q305-1</f>
        <v>-2.1624395249963402E-2</v>
      </c>
      <c r="R307" s="193">
        <f>R306/R305-1</f>
        <v>-1.5972922407196499E-2</v>
      </c>
      <c r="S307" s="193">
        <f t="shared" si="2"/>
        <v>-6.7875382065081258E-3</v>
      </c>
      <c r="T307" s="193">
        <f t="shared" si="2"/>
        <v>-2.8437486092763642E-2</v>
      </c>
      <c r="U307" s="193">
        <f t="shared" si="2"/>
        <v>0.27755102040816326</v>
      </c>
      <c r="V307" s="193">
        <f t="shared" si="2"/>
        <v>0.47199999999999998</v>
      </c>
      <c r="W307" s="89" t="s">
        <v>77</v>
      </c>
      <c r="X307" s="89" t="s">
        <v>77</v>
      </c>
    </row>
    <row r="308" spans="14:24" ht="15.75" x14ac:dyDescent="0.25">
      <c r="N308" s="192" t="s">
        <v>148</v>
      </c>
      <c r="O308" s="189">
        <f>SUM(O$170:O251)</f>
        <v>115251</v>
      </c>
      <c r="P308" s="189">
        <f>SUM(P$170:P251)</f>
        <v>22285</v>
      </c>
      <c r="Q308" s="189">
        <f>SUM(Q$170:Q251)</f>
        <v>92966</v>
      </c>
      <c r="R308" s="189">
        <f>SUM(R$170:R251)</f>
        <v>887039264457</v>
      </c>
      <c r="S308" s="189">
        <f>SUM(S$170:S251)</f>
        <v>631064866618</v>
      </c>
      <c r="T308" s="189">
        <f>SUM(T$170:T251)</f>
        <v>255974397839</v>
      </c>
      <c r="U308" s="189">
        <f>SUM(U$170:U251)</f>
        <v>4020</v>
      </c>
      <c r="V308" s="189">
        <f>SUM(V$170:V251)</f>
        <v>1347</v>
      </c>
      <c r="W308" s="89" t="s">
        <v>77</v>
      </c>
      <c r="X308" s="89" t="s">
        <v>77</v>
      </c>
    </row>
    <row r="309" spans="14:24" ht="15.75" x14ac:dyDescent="0.25">
      <c r="N309" s="192" t="s">
        <v>149</v>
      </c>
      <c r="O309" s="189">
        <f>SUM(O$182:O263)</f>
        <v>121409</v>
      </c>
      <c r="P309" s="189">
        <f>SUM(P$182:P263)</f>
        <v>23324</v>
      </c>
      <c r="Q309" s="189">
        <f>SUM(Q$182:Q263)</f>
        <v>98085</v>
      </c>
      <c r="R309" s="189">
        <f>SUM(R$182:R263)</f>
        <v>963400002906</v>
      </c>
      <c r="S309" s="189">
        <f>SUM(S$182:S263)</f>
        <v>676868351360</v>
      </c>
      <c r="T309" s="189">
        <f>SUM(T$182:T263)</f>
        <v>286531651546</v>
      </c>
      <c r="U309" s="189">
        <f>SUM(U$182:U263)</f>
        <v>2922</v>
      </c>
      <c r="V309" s="189">
        <f>SUM(V$182:V263)</f>
        <v>1101</v>
      </c>
      <c r="W309" s="89" t="s">
        <v>77</v>
      </c>
      <c r="X309" s="89" t="s">
        <v>77</v>
      </c>
    </row>
    <row r="310" spans="14:24" ht="15.75" x14ac:dyDescent="0.25">
      <c r="N310" s="192" t="s">
        <v>150</v>
      </c>
      <c r="O310" s="189">
        <f>SUM(O$194:O275)</f>
        <v>128801</v>
      </c>
      <c r="P310" s="189">
        <f>SUM(P$194:P275)</f>
        <v>24528</v>
      </c>
      <c r="Q310" s="189">
        <f>SUM(Q$194:Q275)</f>
        <v>104273</v>
      </c>
      <c r="R310" s="189">
        <f>SUM(R$194:R275)</f>
        <v>1064296349629</v>
      </c>
      <c r="S310" s="189">
        <f>SUM(S$194:S275)</f>
        <v>737068857791</v>
      </c>
      <c r="T310" s="189">
        <f>SUM(T$194:T275)</f>
        <v>327227491838</v>
      </c>
      <c r="U310" s="189">
        <f>SUM(U$194:U275)</f>
        <v>2194</v>
      </c>
      <c r="V310" s="189">
        <f>SUM(V$194:V275)</f>
        <v>975</v>
      </c>
      <c r="W310" s="89" t="s">
        <v>77</v>
      </c>
      <c r="X310" s="89" t="s">
        <v>77</v>
      </c>
    </row>
    <row r="311" spans="14:24" ht="15.75" x14ac:dyDescent="0.25">
      <c r="N311" s="192" t="s">
        <v>151</v>
      </c>
      <c r="O311" s="189">
        <f>SUM(O$206:O287)</f>
        <v>125458</v>
      </c>
      <c r="P311" s="189">
        <f>SUM(P$206:P287)</f>
        <v>23295</v>
      </c>
      <c r="Q311" s="189">
        <f>SUM(Q$206:Q287)</f>
        <v>102163</v>
      </c>
      <c r="R311" s="189">
        <f>SUM(R$206:R287)</f>
        <v>1039321954791</v>
      </c>
      <c r="S311" s="189">
        <f>SUM(S$206:S287)</f>
        <v>703223320627</v>
      </c>
      <c r="T311" s="189">
        <f>SUM(T$206:T287)</f>
        <v>336098634164</v>
      </c>
      <c r="U311" s="189">
        <f>SUM(U$206:U287)</f>
        <v>1725</v>
      </c>
      <c r="V311" s="189">
        <f>SUM(V$206:V287)</f>
        <v>888</v>
      </c>
      <c r="W311" s="89" t="s">
        <v>77</v>
      </c>
      <c r="X311" s="89" t="s">
        <v>77</v>
      </c>
    </row>
    <row r="312" spans="14:24" ht="15.75" x14ac:dyDescent="0.25">
      <c r="N312" s="192" t="s">
        <v>152</v>
      </c>
      <c r="O312" s="189">
        <f>SUM(O$218:O299)</f>
        <v>126313</v>
      </c>
      <c r="P312" s="189">
        <f>SUM(P$218:P299)</f>
        <v>22090</v>
      </c>
      <c r="Q312" s="189">
        <f>SUM(Q$218:Q299)</f>
        <v>104223</v>
      </c>
      <c r="R312" s="189">
        <f>SUM(R$218:R299)</f>
        <v>1013568860352</v>
      </c>
      <c r="S312" s="189">
        <f>SUM(S$218:S299)</f>
        <v>669524535652</v>
      </c>
      <c r="T312" s="189">
        <f>SUM(T$218:T299)</f>
        <v>344044324700</v>
      </c>
      <c r="U312" s="189">
        <f>SUM(U$218:U299)</f>
        <v>1794</v>
      </c>
      <c r="V312" s="189">
        <f>SUM(V$218:V299)</f>
        <v>894</v>
      </c>
      <c r="W312" s="89" t="s">
        <v>77</v>
      </c>
      <c r="X312" s="89" t="s">
        <v>77</v>
      </c>
    </row>
    <row r="313" spans="14:24" ht="15.75" x14ac:dyDescent="0.25">
      <c r="N313" s="188" t="s">
        <v>153</v>
      </c>
      <c r="O313" s="194">
        <f>O312/O311-1</f>
        <v>6.8150297310654029E-3</v>
      </c>
      <c r="P313" s="194">
        <f t="shared" ref="P313:V313" si="3">P312/P311-1</f>
        <v>-5.1727838591972497E-2</v>
      </c>
      <c r="Q313" s="194">
        <f t="shared" si="3"/>
        <v>2.016385579906621E-2</v>
      </c>
      <c r="R313" s="194">
        <f t="shared" si="3"/>
        <v>-2.4778745720019701E-2</v>
      </c>
      <c r="S313" s="194">
        <f>S312/S311-1</f>
        <v>-4.7920459954248762E-2</v>
      </c>
      <c r="T313" s="194">
        <f t="shared" si="3"/>
        <v>2.364094860356647E-2</v>
      </c>
      <c r="U313" s="194">
        <f t="shared" si="3"/>
        <v>4.0000000000000036E-2</v>
      </c>
      <c r="V313" s="194">
        <f t="shared" si="3"/>
        <v>6.7567567567567988E-3</v>
      </c>
      <c r="W313" s="89" t="s">
        <v>77</v>
      </c>
      <c r="X313" s="89" t="s">
        <v>77</v>
      </c>
    </row>
    <row r="314" spans="14:24" ht="15.75" x14ac:dyDescent="0.25">
      <c r="N314" s="85">
        <v>46053</v>
      </c>
      <c r="O314" s="86" t="s">
        <v>77</v>
      </c>
      <c r="P314" s="86" t="s">
        <v>77</v>
      </c>
      <c r="Q314" s="86" t="s">
        <v>77</v>
      </c>
      <c r="R314" s="86" t="s">
        <v>77</v>
      </c>
      <c r="S314" s="87" t="s">
        <v>77</v>
      </c>
      <c r="T314" s="87" t="s">
        <v>77</v>
      </c>
      <c r="U314" s="88" t="s">
        <v>77</v>
      </c>
      <c r="V314" s="88" t="s">
        <v>77</v>
      </c>
      <c r="W314" s="89" t="s">
        <v>77</v>
      </c>
      <c r="X314" s="89" t="s">
        <v>77</v>
      </c>
    </row>
    <row r="315" spans="14:24" ht="15.75" x14ac:dyDescent="0.25">
      <c r="N315" s="85">
        <v>46081</v>
      </c>
      <c r="O315" s="86" t="s">
        <v>77</v>
      </c>
      <c r="P315" s="86" t="s">
        <v>77</v>
      </c>
      <c r="Q315" s="86" t="s">
        <v>77</v>
      </c>
      <c r="R315" s="86" t="s">
        <v>77</v>
      </c>
      <c r="S315" s="87" t="s">
        <v>77</v>
      </c>
      <c r="T315" s="87" t="s">
        <v>77</v>
      </c>
      <c r="U315" s="88" t="s">
        <v>77</v>
      </c>
      <c r="V315" s="88" t="s">
        <v>77</v>
      </c>
      <c r="W315" s="89" t="s">
        <v>77</v>
      </c>
      <c r="X315" s="89" t="s">
        <v>77</v>
      </c>
    </row>
    <row r="316" spans="14:24" ht="15.75" x14ac:dyDescent="0.25">
      <c r="N316" s="85">
        <v>46112</v>
      </c>
      <c r="O316" s="86" t="s">
        <v>77</v>
      </c>
      <c r="P316" s="86" t="s">
        <v>77</v>
      </c>
      <c r="Q316" s="86" t="s">
        <v>77</v>
      </c>
      <c r="R316" s="86" t="s">
        <v>77</v>
      </c>
      <c r="S316" s="87" t="s">
        <v>77</v>
      </c>
      <c r="T316" s="87" t="s">
        <v>77</v>
      </c>
      <c r="U316" s="88" t="s">
        <v>77</v>
      </c>
      <c r="V316" s="88" t="s">
        <v>77</v>
      </c>
      <c r="W316" s="89" t="s">
        <v>77</v>
      </c>
      <c r="X316" s="89" t="s">
        <v>77</v>
      </c>
    </row>
    <row r="317" spans="14:24" ht="15.75" x14ac:dyDescent="0.25">
      <c r="N317" s="85">
        <v>46142</v>
      </c>
      <c r="O317" s="86" t="s">
        <v>77</v>
      </c>
      <c r="P317" s="86" t="s">
        <v>77</v>
      </c>
      <c r="Q317" s="86" t="s">
        <v>77</v>
      </c>
      <c r="R317" s="86" t="s">
        <v>77</v>
      </c>
      <c r="S317" s="87" t="s">
        <v>77</v>
      </c>
      <c r="T317" s="87" t="s">
        <v>77</v>
      </c>
      <c r="U317" s="88" t="s">
        <v>77</v>
      </c>
      <c r="V317" s="88" t="s">
        <v>77</v>
      </c>
      <c r="W317" s="89" t="s">
        <v>77</v>
      </c>
      <c r="X317" s="89" t="s">
        <v>77</v>
      </c>
    </row>
    <row r="318" spans="14:24" ht="15.75" x14ac:dyDescent="0.25">
      <c r="N318" s="85">
        <v>46173</v>
      </c>
      <c r="O318" s="86" t="s">
        <v>77</v>
      </c>
      <c r="P318" s="86" t="s">
        <v>77</v>
      </c>
      <c r="Q318" s="86" t="s">
        <v>77</v>
      </c>
      <c r="R318" s="86" t="s">
        <v>77</v>
      </c>
      <c r="S318" s="87" t="s">
        <v>77</v>
      </c>
      <c r="T318" s="87" t="s">
        <v>77</v>
      </c>
      <c r="U318" s="88" t="s">
        <v>77</v>
      </c>
      <c r="V318" s="88" t="s">
        <v>77</v>
      </c>
      <c r="W318" s="89" t="s">
        <v>77</v>
      </c>
      <c r="X318" s="89" t="s">
        <v>77</v>
      </c>
    </row>
    <row r="319" spans="14:24" ht="15.75" x14ac:dyDescent="0.25">
      <c r="N319" s="85">
        <v>46203</v>
      </c>
      <c r="O319" s="86" t="s">
        <v>77</v>
      </c>
      <c r="P319" s="86" t="s">
        <v>77</v>
      </c>
      <c r="Q319" s="86" t="s">
        <v>77</v>
      </c>
      <c r="R319" s="86" t="s">
        <v>77</v>
      </c>
      <c r="S319" s="87" t="s">
        <v>77</v>
      </c>
      <c r="T319" s="87" t="s">
        <v>77</v>
      </c>
      <c r="U319" s="88" t="s">
        <v>77</v>
      </c>
      <c r="V319" s="88" t="s">
        <v>77</v>
      </c>
      <c r="W319" s="89" t="s">
        <v>77</v>
      </c>
      <c r="X319" s="89" t="s">
        <v>77</v>
      </c>
    </row>
    <row r="320" spans="14:24" ht="15.75" x14ac:dyDescent="0.25">
      <c r="N320" s="85">
        <v>46234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75" x14ac:dyDescent="0.25">
      <c r="N321" s="85">
        <v>46265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75" x14ac:dyDescent="0.25">
      <c r="N322" s="85">
        <v>46295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75" x14ac:dyDescent="0.25">
      <c r="N323" s="85">
        <v>46326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75" x14ac:dyDescent="0.25">
      <c r="N324" s="85">
        <v>46356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75" x14ac:dyDescent="0.25">
      <c r="N325" s="85">
        <v>46387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75" x14ac:dyDescent="0.25">
      <c r="N326" s="85">
        <v>46418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75" x14ac:dyDescent="0.25">
      <c r="N327" s="85">
        <v>46446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75" x14ac:dyDescent="0.25">
      <c r="N328" s="85">
        <v>46477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75" x14ac:dyDescent="0.25">
      <c r="N329" s="85">
        <v>46507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75" x14ac:dyDescent="0.25">
      <c r="N330" s="85">
        <v>46538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75" x14ac:dyDescent="0.25">
      <c r="N331" s="85">
        <v>46568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75" x14ac:dyDescent="0.25">
      <c r="N332" s="85">
        <v>46599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75" x14ac:dyDescent="0.25">
      <c r="N333" s="85">
        <v>46630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75" x14ac:dyDescent="0.25">
      <c r="N334" s="85">
        <v>46660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75" x14ac:dyDescent="0.25">
      <c r="N335" s="85">
        <v>46691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75" x14ac:dyDescent="0.25">
      <c r="N336" s="85">
        <v>46721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75" x14ac:dyDescent="0.25">
      <c r="N337" s="85">
        <v>46752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75" x14ac:dyDescent="0.25">
      <c r="N338" s="85">
        <v>46783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75" x14ac:dyDescent="0.25">
      <c r="N339" s="85">
        <v>46812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75" x14ac:dyDescent="0.25">
      <c r="N340" s="85">
        <v>46843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75" x14ac:dyDescent="0.25">
      <c r="N341" s="85">
        <v>46873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75" x14ac:dyDescent="0.25">
      <c r="N342" s="85">
        <v>46904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75" x14ac:dyDescent="0.25">
      <c r="N343" s="85">
        <v>46934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75" x14ac:dyDescent="0.25">
      <c r="N344" s="85">
        <v>46965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75" x14ac:dyDescent="0.25">
      <c r="N345" s="85">
        <v>46996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75" x14ac:dyDescent="0.25">
      <c r="N346" s="85">
        <v>47026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75" x14ac:dyDescent="0.25">
      <c r="N347" s="85">
        <v>47057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75" x14ac:dyDescent="0.25">
      <c r="N348" s="85">
        <v>47087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75" x14ac:dyDescent="0.25">
      <c r="N349" s="85">
        <v>47118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75" x14ac:dyDescent="0.25">
      <c r="N350" s="85">
        <v>47149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75" x14ac:dyDescent="0.25">
      <c r="N351" s="85">
        <v>47177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75" x14ac:dyDescent="0.25">
      <c r="N352" s="85">
        <v>47208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75" x14ac:dyDescent="0.25">
      <c r="N353" s="85">
        <v>47238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75" x14ac:dyDescent="0.25">
      <c r="N354" s="85">
        <v>47269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75" x14ac:dyDescent="0.25">
      <c r="N355" s="85">
        <v>47299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75" x14ac:dyDescent="0.25">
      <c r="N356" s="85">
        <v>47330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75" x14ac:dyDescent="0.25">
      <c r="N357" s="85">
        <v>47361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75" x14ac:dyDescent="0.25">
      <c r="N358" s="85">
        <v>47391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75" x14ac:dyDescent="0.25">
      <c r="N359" s="85">
        <v>47422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75" x14ac:dyDescent="0.25">
      <c r="N360" s="85">
        <v>47452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75" x14ac:dyDescent="0.25">
      <c r="N361" s="85">
        <v>47483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75" x14ac:dyDescent="0.25">
      <c r="N362" s="85">
        <v>47514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75" x14ac:dyDescent="0.25">
      <c r="N363" s="85">
        <v>47542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75" x14ac:dyDescent="0.25">
      <c r="N364" s="85">
        <v>47573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75" x14ac:dyDescent="0.25">
      <c r="N365" s="85">
        <v>47603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75" x14ac:dyDescent="0.25">
      <c r="N366" s="85">
        <v>47634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75" x14ac:dyDescent="0.25">
      <c r="N367" s="85">
        <v>47664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75" x14ac:dyDescent="0.25">
      <c r="N368" s="85">
        <v>47695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75" x14ac:dyDescent="0.25">
      <c r="N369" s="85">
        <v>47726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75" x14ac:dyDescent="0.25">
      <c r="N370" s="85">
        <v>47756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75" x14ac:dyDescent="0.25">
      <c r="N371" s="85">
        <v>47787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75" x14ac:dyDescent="0.25">
      <c r="N372" s="85">
        <v>47817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75" x14ac:dyDescent="0.25">
      <c r="N373" s="85">
        <v>47848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75" x14ac:dyDescent="0.25">
      <c r="N374" s="85">
        <v>47879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75" x14ac:dyDescent="0.25">
      <c r="N375" s="85">
        <v>47907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75" x14ac:dyDescent="0.25">
      <c r="N376" s="85">
        <v>47938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75" x14ac:dyDescent="0.25">
      <c r="N377" s="85">
        <v>47968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75" x14ac:dyDescent="0.25">
      <c r="N378" s="85">
        <v>47999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75" x14ac:dyDescent="0.25">
      <c r="N379" s="85">
        <v>48029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75" x14ac:dyDescent="0.25">
      <c r="N380" s="85">
        <v>48060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75" x14ac:dyDescent="0.25">
      <c r="N381" s="85">
        <v>48091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75" x14ac:dyDescent="0.25">
      <c r="N382" s="85">
        <v>48121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75" x14ac:dyDescent="0.25">
      <c r="N383" s="85">
        <v>48152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75" x14ac:dyDescent="0.25">
      <c r="N384" s="85">
        <v>48182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75" x14ac:dyDescent="0.25">
      <c r="N385" s="85">
        <v>48213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75" x14ac:dyDescent="0.25">
      <c r="N386" s="85">
        <v>48244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75" x14ac:dyDescent="0.25">
      <c r="N387" s="85">
        <v>48273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75" x14ac:dyDescent="0.25">
      <c r="N388" s="85">
        <v>48304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75" x14ac:dyDescent="0.25">
      <c r="N389" s="85">
        <v>48334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75" x14ac:dyDescent="0.25">
      <c r="N390" s="85">
        <v>48365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75" x14ac:dyDescent="0.25">
      <c r="N391" s="85">
        <v>48395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75" x14ac:dyDescent="0.25">
      <c r="N392" s="85">
        <v>48426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75" x14ac:dyDescent="0.25">
      <c r="N393" s="85">
        <v>48457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75" x14ac:dyDescent="0.25">
      <c r="N394" s="85">
        <v>48487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75" x14ac:dyDescent="0.25">
      <c r="N395" s="85">
        <v>48518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75" x14ac:dyDescent="0.25">
      <c r="N396" s="85">
        <v>48548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75" x14ac:dyDescent="0.25">
      <c r="N397" s="85">
        <v>48579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75" x14ac:dyDescent="0.25">
      <c r="N398" s="85">
        <v>48610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75" x14ac:dyDescent="0.25">
      <c r="N399" s="85">
        <v>48638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75" x14ac:dyDescent="0.25">
      <c r="N400" s="85">
        <v>48669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75" x14ac:dyDescent="0.25">
      <c r="N401" s="85">
        <v>48699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75" x14ac:dyDescent="0.25">
      <c r="N402" s="85">
        <v>48730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75" x14ac:dyDescent="0.25">
      <c r="N403" s="85">
        <v>48760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75" x14ac:dyDescent="0.25">
      <c r="N404" s="85">
        <v>48791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75" x14ac:dyDescent="0.25">
      <c r="N405" s="85">
        <v>48822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75" x14ac:dyDescent="0.25">
      <c r="N406" s="85">
        <v>48852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75" x14ac:dyDescent="0.25">
      <c r="N407" s="85">
        <v>48883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75" x14ac:dyDescent="0.25">
      <c r="N408" s="85">
        <v>48913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75" x14ac:dyDescent="0.25">
      <c r="N409" s="85">
        <v>48944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75" x14ac:dyDescent="0.25">
      <c r="N410" s="85">
        <v>48975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75" x14ac:dyDescent="0.25">
      <c r="N411" s="85">
        <v>49003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75" x14ac:dyDescent="0.25">
      <c r="N412" s="85">
        <v>49034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75" x14ac:dyDescent="0.25">
      <c r="N413" s="85">
        <v>49064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75" x14ac:dyDescent="0.25">
      <c r="N414" s="85">
        <v>49095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75" x14ac:dyDescent="0.25">
      <c r="N415" s="85">
        <v>49125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75" x14ac:dyDescent="0.25">
      <c r="N416" s="85">
        <v>49156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75" x14ac:dyDescent="0.25">
      <c r="N417" s="85">
        <v>49187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75" x14ac:dyDescent="0.25">
      <c r="N418" s="85">
        <v>49217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75" x14ac:dyDescent="0.25">
      <c r="N419" s="85">
        <v>49248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75" x14ac:dyDescent="0.25">
      <c r="N420" s="85">
        <v>49278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75" x14ac:dyDescent="0.25">
      <c r="N421" s="85">
        <v>49309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75" x14ac:dyDescent="0.25">
      <c r="N422" s="85">
        <v>49340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75" x14ac:dyDescent="0.25">
      <c r="N423" s="85">
        <v>49368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75" x14ac:dyDescent="0.25">
      <c r="N424" s="85">
        <v>49399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75" x14ac:dyDescent="0.25">
      <c r="N425" s="85">
        <v>49429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75" x14ac:dyDescent="0.25">
      <c r="N426" s="85">
        <v>49460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75" x14ac:dyDescent="0.25">
      <c r="N427" s="85">
        <v>49490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75" x14ac:dyDescent="0.25">
      <c r="N428" s="85">
        <v>49521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75" x14ac:dyDescent="0.25">
      <c r="N429" s="85">
        <v>49552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75" x14ac:dyDescent="0.25">
      <c r="N430" s="85">
        <v>49582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75" x14ac:dyDescent="0.25">
      <c r="N431" s="85">
        <v>49613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75" x14ac:dyDescent="0.25">
      <c r="N432" s="85">
        <v>49643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75" x14ac:dyDescent="0.25">
      <c r="N433" s="85">
        <v>49674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75" x14ac:dyDescent="0.25">
      <c r="N434" s="85">
        <v>49705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75" x14ac:dyDescent="0.25">
      <c r="N435" s="85">
        <v>49734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75" x14ac:dyDescent="0.25">
      <c r="N436" s="85">
        <v>49765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75" x14ac:dyDescent="0.25">
      <c r="N437" s="85">
        <v>49795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75" x14ac:dyDescent="0.25">
      <c r="N438" s="85">
        <v>49826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75" x14ac:dyDescent="0.25">
      <c r="N439" s="85">
        <v>49856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75" x14ac:dyDescent="0.25">
      <c r="N440" s="85">
        <v>49887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75" x14ac:dyDescent="0.25">
      <c r="N441" s="85">
        <v>49918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75" x14ac:dyDescent="0.25">
      <c r="N442" s="85">
        <v>49948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75" x14ac:dyDescent="0.25">
      <c r="N443" s="85">
        <v>49979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75" x14ac:dyDescent="0.25">
      <c r="N444" s="85">
        <v>50009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75" x14ac:dyDescent="0.25">
      <c r="N445" s="85">
        <v>50040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75" x14ac:dyDescent="0.25">
      <c r="N446" s="85">
        <v>50071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75" x14ac:dyDescent="0.25">
      <c r="N447" s="85">
        <v>50099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75" x14ac:dyDescent="0.25">
      <c r="N448" s="85">
        <v>50130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75" x14ac:dyDescent="0.25">
      <c r="N449" s="85">
        <v>50160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75" x14ac:dyDescent="0.25">
      <c r="N450" s="85">
        <v>50191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75" x14ac:dyDescent="0.25">
      <c r="N451" s="85">
        <v>50221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75" x14ac:dyDescent="0.25">
      <c r="N452" s="85">
        <v>50252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75" x14ac:dyDescent="0.25">
      <c r="N453" s="85">
        <v>50283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75" x14ac:dyDescent="0.25">
      <c r="N454" s="85">
        <v>50313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75" x14ac:dyDescent="0.25">
      <c r="N455" s="85">
        <v>50344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75" x14ac:dyDescent="0.25">
      <c r="N456" s="85">
        <v>50374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75" x14ac:dyDescent="0.25">
      <c r="N457" s="85">
        <v>50405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75" x14ac:dyDescent="0.25">
      <c r="N458" s="85">
        <v>50436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75" x14ac:dyDescent="0.25">
      <c r="N459" s="85">
        <v>50464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75" x14ac:dyDescent="0.25">
      <c r="N460" s="85">
        <v>50495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75" x14ac:dyDescent="0.25">
      <c r="N461" s="85">
        <v>50525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75" x14ac:dyDescent="0.25">
      <c r="N462" s="85">
        <v>50556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75" x14ac:dyDescent="0.25">
      <c r="N463" s="85">
        <v>50586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75" x14ac:dyDescent="0.25">
      <c r="N464" s="85">
        <v>50617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75" x14ac:dyDescent="0.25">
      <c r="N465" s="85">
        <v>50648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75" x14ac:dyDescent="0.25">
      <c r="N466" s="85">
        <v>50678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75" x14ac:dyDescent="0.25">
      <c r="N467" s="85">
        <v>50709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75" x14ac:dyDescent="0.25">
      <c r="N468" s="85">
        <v>50739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75" x14ac:dyDescent="0.25">
      <c r="N469" s="85">
        <v>50770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75" x14ac:dyDescent="0.25">
      <c r="N470" s="85">
        <v>50801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75" x14ac:dyDescent="0.25">
      <c r="N471" s="85">
        <v>50829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75" x14ac:dyDescent="0.25">
      <c r="N472" s="85">
        <v>50860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75" x14ac:dyDescent="0.25">
      <c r="N473" s="85">
        <v>50890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75" x14ac:dyDescent="0.25">
      <c r="N474" s="85">
        <v>50921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75" x14ac:dyDescent="0.25">
      <c r="N475" s="85">
        <v>50951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75" x14ac:dyDescent="0.25">
      <c r="N476" s="85">
        <v>50982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75" x14ac:dyDescent="0.25">
      <c r="N477" s="85">
        <v>51013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75" x14ac:dyDescent="0.25">
      <c r="N478" s="85">
        <v>51043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75" x14ac:dyDescent="0.25">
      <c r="N479" s="85">
        <v>51074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75" x14ac:dyDescent="0.25">
      <c r="N480" s="85">
        <v>51104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75" x14ac:dyDescent="0.25">
      <c r="N481" s="85">
        <v>51135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75" x14ac:dyDescent="0.25">
      <c r="N482" s="85">
        <v>51166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75" x14ac:dyDescent="0.25">
      <c r="N483" s="85">
        <v>51195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75" x14ac:dyDescent="0.25">
      <c r="N484" s="85">
        <v>51226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75" x14ac:dyDescent="0.25">
      <c r="N485" s="85">
        <v>51256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75" x14ac:dyDescent="0.25">
      <c r="N486" s="85">
        <v>51287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75" x14ac:dyDescent="0.25">
      <c r="N487" s="85">
        <v>51317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75" x14ac:dyDescent="0.25">
      <c r="N488" s="85">
        <v>51348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75" x14ac:dyDescent="0.25">
      <c r="N489" s="85">
        <v>51379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75" x14ac:dyDescent="0.25">
      <c r="N490" s="85">
        <v>51409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75" x14ac:dyDescent="0.25">
      <c r="N491" s="85">
        <v>51440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75" x14ac:dyDescent="0.25">
      <c r="N492" s="85">
        <v>51470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75" x14ac:dyDescent="0.25">
      <c r="N493" s="85">
        <v>51501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75" x14ac:dyDescent="0.25">
      <c r="N494" s="85">
        <v>51532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75" x14ac:dyDescent="0.25">
      <c r="N495" s="85">
        <v>51560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75" x14ac:dyDescent="0.25">
      <c r="N496" s="85">
        <v>51591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75" x14ac:dyDescent="0.25">
      <c r="N497" s="85">
        <v>51621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75" x14ac:dyDescent="0.25">
      <c r="N498" s="85">
        <v>51652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75" x14ac:dyDescent="0.25">
      <c r="N499" s="85">
        <v>51682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75" x14ac:dyDescent="0.25">
      <c r="N500" s="85">
        <v>51713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75" x14ac:dyDescent="0.25">
      <c r="N501" s="85">
        <v>51744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75" x14ac:dyDescent="0.25">
      <c r="N502" s="85">
        <v>51774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75" x14ac:dyDescent="0.25">
      <c r="N503" s="85">
        <v>51805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75" x14ac:dyDescent="0.25">
      <c r="N504" s="85">
        <v>51835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75" x14ac:dyDescent="0.25">
      <c r="N505" s="85">
        <v>51866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75" x14ac:dyDescent="0.25">
      <c r="N506" s="85">
        <v>51897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75" x14ac:dyDescent="0.25">
      <c r="N507" s="85">
        <v>51925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75" x14ac:dyDescent="0.25">
      <c r="N508" s="85">
        <v>51956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75" x14ac:dyDescent="0.25">
      <c r="N509" s="85">
        <v>51986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75" x14ac:dyDescent="0.25">
      <c r="N510" s="85">
        <v>52017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75" x14ac:dyDescent="0.25">
      <c r="N511" s="85">
        <v>52047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75" x14ac:dyDescent="0.25">
      <c r="N512" s="85">
        <v>52078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75" x14ac:dyDescent="0.25">
      <c r="N513" s="85">
        <v>52109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75" x14ac:dyDescent="0.25">
      <c r="N514" s="85">
        <v>52139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75" x14ac:dyDescent="0.25">
      <c r="N515" s="85">
        <v>52170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75" x14ac:dyDescent="0.25">
      <c r="N516" s="85">
        <v>52200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75" x14ac:dyDescent="0.25">
      <c r="N517" s="85">
        <v>52231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75" x14ac:dyDescent="0.25">
      <c r="N518" s="85">
        <v>52262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75" x14ac:dyDescent="0.25">
      <c r="N519" s="85">
        <v>52290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75" x14ac:dyDescent="0.25">
      <c r="N520" s="85">
        <v>52321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75" x14ac:dyDescent="0.25">
      <c r="N521" s="85">
        <v>52351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75" x14ac:dyDescent="0.25">
      <c r="N522" s="85">
        <v>52382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75" x14ac:dyDescent="0.25">
      <c r="N523" s="85">
        <v>52412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75" x14ac:dyDescent="0.25">
      <c r="N524" s="85">
        <v>52443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75" x14ac:dyDescent="0.25">
      <c r="N525" s="85">
        <v>52474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75" x14ac:dyDescent="0.25">
      <c r="N526" s="85">
        <v>52504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75" x14ac:dyDescent="0.25">
      <c r="N527" s="85">
        <v>52535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75" x14ac:dyDescent="0.25">
      <c r="N528" s="85">
        <v>52565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75" x14ac:dyDescent="0.25">
      <c r="N529" s="85">
        <v>52596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75" x14ac:dyDescent="0.25">
      <c r="N530" s="85">
        <v>52627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75" x14ac:dyDescent="0.25">
      <c r="N531" s="85">
        <v>52656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75" x14ac:dyDescent="0.25">
      <c r="N532" s="85">
        <v>52687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75" x14ac:dyDescent="0.25">
      <c r="N533" s="85">
        <v>52717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75" x14ac:dyDescent="0.25">
      <c r="N534" s="85">
        <v>52748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75" x14ac:dyDescent="0.25">
      <c r="N535" s="85">
        <v>52778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75" x14ac:dyDescent="0.25">
      <c r="N536" s="85">
        <v>52809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75" x14ac:dyDescent="0.25">
      <c r="N537" s="85">
        <v>52840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75" x14ac:dyDescent="0.25">
      <c r="N538" s="85">
        <v>52870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75" x14ac:dyDescent="0.25">
      <c r="N539" s="85">
        <v>52901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75" x14ac:dyDescent="0.25">
      <c r="N540" s="85">
        <v>52931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75" x14ac:dyDescent="0.25">
      <c r="N541" s="85">
        <v>52962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75" x14ac:dyDescent="0.25">
      <c r="N542" s="85">
        <v>52993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75" x14ac:dyDescent="0.25">
      <c r="N543" s="85">
        <v>53021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75" x14ac:dyDescent="0.25">
      <c r="N544" s="85">
        <v>53052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75" x14ac:dyDescent="0.25">
      <c r="N545" s="85">
        <v>53082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75" x14ac:dyDescent="0.25">
      <c r="N546" s="85">
        <v>53113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75" x14ac:dyDescent="0.25">
      <c r="N547" s="85">
        <v>53143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75" x14ac:dyDescent="0.25">
      <c r="N548" s="85">
        <v>53174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75" x14ac:dyDescent="0.25">
      <c r="N549" s="85">
        <v>53205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75" x14ac:dyDescent="0.25">
      <c r="N550" s="85">
        <v>53235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75" x14ac:dyDescent="0.25">
      <c r="N551" s="85">
        <v>53266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75" x14ac:dyDescent="0.25">
      <c r="N552" s="85">
        <v>53296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75" x14ac:dyDescent="0.25">
      <c r="N553" s="85">
        <v>53327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75" x14ac:dyDescent="0.25">
      <c r="N554" s="85">
        <v>53358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75" x14ac:dyDescent="0.25">
      <c r="N555" s="85">
        <v>53386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75" x14ac:dyDescent="0.25">
      <c r="N556" s="85">
        <v>53417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75" x14ac:dyDescent="0.25">
      <c r="N557" s="85">
        <v>53447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75" x14ac:dyDescent="0.25">
      <c r="N558" s="85">
        <v>53478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75" x14ac:dyDescent="0.25">
      <c r="N559" s="85">
        <v>53508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75" x14ac:dyDescent="0.25">
      <c r="N560" s="85">
        <v>53539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75" x14ac:dyDescent="0.25">
      <c r="N561" s="85">
        <v>53570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75" x14ac:dyDescent="0.25">
      <c r="N562" s="85">
        <v>53600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75" x14ac:dyDescent="0.25">
      <c r="N563" s="85">
        <v>53631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75" x14ac:dyDescent="0.25">
      <c r="N564" s="85">
        <v>53661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75" x14ac:dyDescent="0.25">
      <c r="N565" s="85">
        <v>53692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75" x14ac:dyDescent="0.25">
      <c r="N566" s="85">
        <v>53723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75" x14ac:dyDescent="0.25">
      <c r="N567" s="85">
        <v>53751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75" x14ac:dyDescent="0.25">
      <c r="N568" s="85">
        <v>53782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75" x14ac:dyDescent="0.25">
      <c r="N569" s="85">
        <v>53812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75" x14ac:dyDescent="0.25">
      <c r="N570" s="85">
        <v>53843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75" x14ac:dyDescent="0.25">
      <c r="N571" s="85">
        <v>53873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75" x14ac:dyDescent="0.25">
      <c r="N572" s="85">
        <v>53904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75" x14ac:dyDescent="0.25">
      <c r="N573" s="85">
        <v>53935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75" x14ac:dyDescent="0.25">
      <c r="N574" s="85">
        <v>53965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75" x14ac:dyDescent="0.25">
      <c r="N575" s="85">
        <v>53996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75" x14ac:dyDescent="0.25">
      <c r="N576" s="85">
        <v>54026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75" x14ac:dyDescent="0.25">
      <c r="N577" s="85">
        <v>54057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75" x14ac:dyDescent="0.25">
      <c r="N578" s="85">
        <v>54088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75" x14ac:dyDescent="0.25">
      <c r="N579" s="85">
        <v>54117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75" x14ac:dyDescent="0.25">
      <c r="N580" s="85">
        <v>54148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75" x14ac:dyDescent="0.25">
      <c r="N581" s="85">
        <v>54178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75" x14ac:dyDescent="0.25">
      <c r="N582" s="85">
        <v>54209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75" x14ac:dyDescent="0.25">
      <c r="N583" s="85">
        <v>54239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75" x14ac:dyDescent="0.25">
      <c r="N584" s="85">
        <v>54270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75" x14ac:dyDescent="0.25">
      <c r="N585" s="85">
        <v>54301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75" x14ac:dyDescent="0.25">
      <c r="N586" s="85">
        <v>54331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75" x14ac:dyDescent="0.25">
      <c r="N587" s="85">
        <v>54362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75" x14ac:dyDescent="0.25">
      <c r="N588" s="85">
        <v>54392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75" x14ac:dyDescent="0.25">
      <c r="N589" s="85">
        <v>54423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75" x14ac:dyDescent="0.25">
      <c r="N590" s="85">
        <v>54454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75" x14ac:dyDescent="0.25">
      <c r="N591" s="85">
        <v>54482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75" x14ac:dyDescent="0.25">
      <c r="N592" s="85">
        <v>54513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75" x14ac:dyDescent="0.25">
      <c r="N593" s="85">
        <v>54543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75" x14ac:dyDescent="0.25">
      <c r="N594" s="85">
        <v>54574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75" x14ac:dyDescent="0.25">
      <c r="N595" s="85">
        <v>54604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75" x14ac:dyDescent="0.25">
      <c r="N596" s="85">
        <v>54635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75" x14ac:dyDescent="0.25">
      <c r="N597" s="85">
        <v>54666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75" x14ac:dyDescent="0.25">
      <c r="N598" s="85">
        <v>54696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75" x14ac:dyDescent="0.25">
      <c r="N599" s="85">
        <v>54727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75" x14ac:dyDescent="0.25">
      <c r="N600" s="85">
        <v>54757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75" x14ac:dyDescent="0.25">
      <c r="N601" s="85">
        <v>54788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75" x14ac:dyDescent="0.25">
      <c r="N602" s="85">
        <v>54819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75" x14ac:dyDescent="0.25">
      <c r="N603" s="85">
        <v>54847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75" x14ac:dyDescent="0.25">
      <c r="N604" s="85">
        <v>54878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75" x14ac:dyDescent="0.25">
      <c r="N605" s="85">
        <v>54908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75" x14ac:dyDescent="0.25">
      <c r="N606" s="85">
        <v>54939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75" x14ac:dyDescent="0.25">
      <c r="N607" s="85">
        <v>54969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75" x14ac:dyDescent="0.25">
      <c r="N608" s="85">
        <v>55000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75" x14ac:dyDescent="0.25">
      <c r="N609" s="85">
        <v>55031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75" x14ac:dyDescent="0.25">
      <c r="N610" s="85">
        <v>55061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75" x14ac:dyDescent="0.25">
      <c r="N611" s="85">
        <v>55092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75" x14ac:dyDescent="0.25">
      <c r="N612" s="85">
        <v>55122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75" x14ac:dyDescent="0.25">
      <c r="N613" s="85">
        <v>55153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75" x14ac:dyDescent="0.25">
      <c r="N614" s="85">
        <v>55184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75" x14ac:dyDescent="0.25">
      <c r="N615" s="85">
        <v>55212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75" x14ac:dyDescent="0.25">
      <c r="N616" s="85">
        <v>55243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75" x14ac:dyDescent="0.25">
      <c r="N617" s="85">
        <v>55273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75" x14ac:dyDescent="0.25">
      <c r="N618" s="85">
        <v>55304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75" x14ac:dyDescent="0.25">
      <c r="N619" s="85">
        <v>55334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75" x14ac:dyDescent="0.25">
      <c r="N620" s="85">
        <v>55365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75" x14ac:dyDescent="0.25">
      <c r="N621" s="85">
        <v>55396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75" x14ac:dyDescent="0.25">
      <c r="N622" s="85">
        <v>55426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75" x14ac:dyDescent="0.25">
      <c r="N623" s="85">
        <v>55457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75" x14ac:dyDescent="0.25">
      <c r="N624" s="85">
        <v>55487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75" x14ac:dyDescent="0.25">
      <c r="N625" s="85">
        <v>55518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75" x14ac:dyDescent="0.25">
      <c r="N626" s="85">
        <v>55549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75" x14ac:dyDescent="0.25">
      <c r="N627" s="85">
        <v>55578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75" x14ac:dyDescent="0.25">
      <c r="N628" s="85">
        <v>55609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75" x14ac:dyDescent="0.25">
      <c r="N629" s="85">
        <v>55639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75" x14ac:dyDescent="0.25">
      <c r="N630" s="85">
        <v>55670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75" x14ac:dyDescent="0.25">
      <c r="N631" s="85">
        <v>55700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75" x14ac:dyDescent="0.25">
      <c r="N632" s="85">
        <v>55731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  <row r="633" spans="14:24" ht="15.75" x14ac:dyDescent="0.25">
      <c r="N633" s="85">
        <v>55762</v>
      </c>
      <c r="O633" s="86" t="s">
        <v>77</v>
      </c>
      <c r="P633" s="86" t="s">
        <v>77</v>
      </c>
      <c r="Q633" s="86" t="s">
        <v>77</v>
      </c>
      <c r="R633" s="86" t="s">
        <v>77</v>
      </c>
      <c r="S633" s="87" t="s">
        <v>77</v>
      </c>
      <c r="T633" s="87" t="s">
        <v>77</v>
      </c>
      <c r="U633" s="88" t="s">
        <v>77</v>
      </c>
      <c r="V633" s="88" t="s">
        <v>77</v>
      </c>
      <c r="W633" s="89" t="s">
        <v>77</v>
      </c>
      <c r="X633" s="89" t="s">
        <v>77</v>
      </c>
    </row>
  </sheetData>
  <mergeCells count="3">
    <mergeCell ref="A7:F7"/>
    <mergeCell ref="H7:M7"/>
    <mergeCell ref="A27:F27"/>
  </mergeCells>
  <conditionalFormatting sqref="N2:N299 N314:N633">
    <cfRule type="expression" dxfId="12" priority="2">
      <formula>$O2=""</formula>
    </cfRule>
  </conditionalFormatting>
  <conditionalFormatting sqref="N300:N313">
    <cfRule type="expression" dxfId="0" priority="1">
      <formula>$O300=""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665B-3E8E-4CA6-B493-C73AD920E09B}">
  <sheetPr codeName="Sheet12"/>
  <dimension ref="A1:V466"/>
  <sheetViews>
    <sheetView tabSelected="1" workbookViewId="0">
      <selection activeCell="H30" sqref="H30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78.358919825832203</v>
      </c>
      <c r="R6" s="100">
        <v>84.764273411884602</v>
      </c>
      <c r="T6" s="98">
        <v>35155</v>
      </c>
      <c r="U6" s="101">
        <v>63.805324558440802</v>
      </c>
      <c r="V6" s="101">
        <v>64.332727431426903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77.998355059031098</v>
      </c>
      <c r="R7" s="100">
        <v>83.719922632290306</v>
      </c>
      <c r="T7" s="98">
        <v>35246</v>
      </c>
      <c r="U7" s="101">
        <v>64.210101289070195</v>
      </c>
      <c r="V7" s="101">
        <v>63.802992389123403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77.792761935990995</v>
      </c>
      <c r="R8" s="100">
        <v>83.565563554752899</v>
      </c>
      <c r="T8" s="98">
        <v>35338</v>
      </c>
      <c r="U8" s="101">
        <v>66.502187574631606</v>
      </c>
      <c r="V8" s="101">
        <v>70.309097900442794</v>
      </c>
    </row>
    <row r="9" spans="1:22" x14ac:dyDescent="0.25">
      <c r="P9" s="98">
        <v>35915</v>
      </c>
      <c r="Q9" s="99">
        <v>78.671062746605898</v>
      </c>
      <c r="R9" s="100">
        <v>84.953250466777305</v>
      </c>
      <c r="T9" s="98">
        <v>35430</v>
      </c>
      <c r="U9" s="101">
        <v>68.520165869735095</v>
      </c>
      <c r="V9" s="101">
        <v>72.153565344978503</v>
      </c>
    </row>
    <row r="10" spans="1:22" x14ac:dyDescent="0.25">
      <c r="P10" s="98">
        <v>35946</v>
      </c>
      <c r="Q10" s="99">
        <v>79.765565970189201</v>
      </c>
      <c r="R10" s="100">
        <v>86.544816575041295</v>
      </c>
      <c r="T10" s="98">
        <v>35520</v>
      </c>
      <c r="U10" s="101">
        <v>68.944134722511095</v>
      </c>
      <c r="V10" s="101">
        <v>72.046366592825393</v>
      </c>
    </row>
    <row r="11" spans="1:22" x14ac:dyDescent="0.25">
      <c r="P11" s="98">
        <v>35976</v>
      </c>
      <c r="Q11" s="99">
        <v>80.982624235428005</v>
      </c>
      <c r="R11" s="100">
        <v>86.364251856846906</v>
      </c>
      <c r="T11" s="98">
        <v>35611</v>
      </c>
      <c r="U11" s="101">
        <v>71.481872100250698</v>
      </c>
      <c r="V11" s="101">
        <v>74.448047886403202</v>
      </c>
    </row>
    <row r="12" spans="1:22" x14ac:dyDescent="0.25">
      <c r="P12" s="98">
        <v>36007</v>
      </c>
      <c r="Q12" s="99">
        <v>80.732955583951494</v>
      </c>
      <c r="R12" s="100">
        <v>85.499839595083699</v>
      </c>
      <c r="T12" s="98">
        <v>35703</v>
      </c>
      <c r="U12" s="101">
        <v>73.312482012542603</v>
      </c>
      <c r="V12" s="101">
        <v>79.809936922306903</v>
      </c>
    </row>
    <row r="13" spans="1:22" x14ac:dyDescent="0.25">
      <c r="P13" s="98">
        <v>36038</v>
      </c>
      <c r="Q13" s="99">
        <v>80.014961051724299</v>
      </c>
      <c r="R13" s="100">
        <v>83.448701253531794</v>
      </c>
      <c r="T13" s="98">
        <v>35795</v>
      </c>
      <c r="U13" s="101">
        <v>78.261769186357895</v>
      </c>
      <c r="V13" s="101">
        <v>84.472839635289205</v>
      </c>
    </row>
    <row r="14" spans="1:22" x14ac:dyDescent="0.25">
      <c r="P14" s="98">
        <v>36068</v>
      </c>
      <c r="Q14" s="99">
        <v>79.669386456205601</v>
      </c>
      <c r="R14" s="100">
        <v>84.758240211386294</v>
      </c>
      <c r="T14" s="98">
        <v>35885</v>
      </c>
      <c r="U14" s="101">
        <v>77.265902832739997</v>
      </c>
      <c r="V14" s="101">
        <v>83.132258049951304</v>
      </c>
    </row>
    <row r="15" spans="1:22" x14ac:dyDescent="0.25">
      <c r="P15" s="98">
        <v>36099</v>
      </c>
      <c r="Q15" s="99">
        <v>80.695080421954799</v>
      </c>
      <c r="R15" s="100">
        <v>85.720323561973302</v>
      </c>
      <c r="T15" s="98">
        <v>35976</v>
      </c>
      <c r="U15" s="101">
        <v>80.597757884395804</v>
      </c>
      <c r="V15" s="101">
        <v>86.172513068096407</v>
      </c>
    </row>
    <row r="16" spans="1:22" x14ac:dyDescent="0.25">
      <c r="P16" s="98">
        <v>36129</v>
      </c>
      <c r="Q16" s="99">
        <v>82.547044712162503</v>
      </c>
      <c r="R16" s="100">
        <v>89.989769842746597</v>
      </c>
      <c r="T16" s="98">
        <v>36068</v>
      </c>
      <c r="U16" s="101">
        <v>79.557650212467394</v>
      </c>
      <c r="V16" s="101">
        <v>84.264395223045298</v>
      </c>
    </row>
    <row r="17" spans="16:22" x14ac:dyDescent="0.25">
      <c r="P17" s="98">
        <v>36160</v>
      </c>
      <c r="Q17" s="99">
        <v>83.917829319186893</v>
      </c>
      <c r="R17" s="100">
        <v>91.459219199128796</v>
      </c>
      <c r="T17" s="98">
        <v>36160</v>
      </c>
      <c r="U17" s="101">
        <v>84.1605570285124</v>
      </c>
      <c r="V17" s="101">
        <v>92.021795614740697</v>
      </c>
    </row>
    <row r="18" spans="16:22" x14ac:dyDescent="0.25">
      <c r="P18" s="98">
        <v>36191</v>
      </c>
      <c r="Q18" s="99">
        <v>84.167348196115896</v>
      </c>
      <c r="R18" s="100">
        <v>92.192197673754407</v>
      </c>
      <c r="T18" s="98">
        <v>36250</v>
      </c>
      <c r="U18" s="101">
        <v>83.347999708732402</v>
      </c>
      <c r="V18" s="101">
        <v>86.507560503152206</v>
      </c>
    </row>
    <row r="19" spans="16:22" x14ac:dyDescent="0.25">
      <c r="P19" s="98">
        <v>36219</v>
      </c>
      <c r="Q19" s="99">
        <v>83.702149686977606</v>
      </c>
      <c r="R19" s="100">
        <v>88.234713285443704</v>
      </c>
      <c r="T19" s="98">
        <v>36341</v>
      </c>
      <c r="U19" s="101">
        <v>87.381375638153898</v>
      </c>
      <c r="V19" s="101">
        <v>93.816260285609502</v>
      </c>
    </row>
    <row r="20" spans="16:22" x14ac:dyDescent="0.25">
      <c r="P20" s="98">
        <v>36250</v>
      </c>
      <c r="Q20" s="99">
        <v>83.881638161098195</v>
      </c>
      <c r="R20" s="100">
        <v>86.887423901184107</v>
      </c>
      <c r="T20" s="98">
        <v>36433</v>
      </c>
      <c r="U20" s="101">
        <v>88.919093813856094</v>
      </c>
      <c r="V20" s="101">
        <v>95.264170133062393</v>
      </c>
    </row>
    <row r="21" spans="16:22" x14ac:dyDescent="0.25">
      <c r="P21" s="98">
        <v>36280</v>
      </c>
      <c r="Q21" s="99">
        <v>84.988643615433702</v>
      </c>
      <c r="R21" s="100">
        <v>86.808779641423797</v>
      </c>
      <c r="T21" s="98">
        <v>36525</v>
      </c>
      <c r="U21" s="101">
        <v>90.798852563935199</v>
      </c>
      <c r="V21" s="101">
        <v>95.165789116968597</v>
      </c>
    </row>
    <row r="22" spans="16:22" x14ac:dyDescent="0.25">
      <c r="P22" s="98">
        <v>36311</v>
      </c>
      <c r="Q22" s="99">
        <v>86.5666019007042</v>
      </c>
      <c r="R22" s="100">
        <v>92.113261365757694</v>
      </c>
      <c r="T22" s="98">
        <v>36616</v>
      </c>
      <c r="U22" s="101">
        <v>92.735030391763999</v>
      </c>
      <c r="V22" s="101">
        <v>96.856063122445505</v>
      </c>
    </row>
    <row r="23" spans="16:22" x14ac:dyDescent="0.25">
      <c r="P23" s="98">
        <v>36341</v>
      </c>
      <c r="Q23" s="99">
        <v>87.887392766757003</v>
      </c>
      <c r="R23" s="100">
        <v>94.686990649928305</v>
      </c>
      <c r="T23" s="98">
        <v>36707</v>
      </c>
      <c r="U23" s="101">
        <v>96.902667055652401</v>
      </c>
      <c r="V23" s="101">
        <v>101.33251192591101</v>
      </c>
    </row>
    <row r="24" spans="16:22" x14ac:dyDescent="0.25">
      <c r="P24" s="98">
        <v>36372</v>
      </c>
      <c r="Q24" s="99">
        <v>88.482386209301694</v>
      </c>
      <c r="R24" s="100">
        <v>97.571391207596093</v>
      </c>
      <c r="T24" s="98">
        <v>36799</v>
      </c>
      <c r="U24" s="101">
        <v>96.849208169481301</v>
      </c>
      <c r="V24" s="101">
        <v>103.075997522961</v>
      </c>
    </row>
    <row r="25" spans="16:22" x14ac:dyDescent="0.25">
      <c r="P25" s="98">
        <v>36403</v>
      </c>
      <c r="Q25" s="99">
        <v>88.675462432241901</v>
      </c>
      <c r="R25" s="100">
        <v>95.3433515819804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89.094958482685001</v>
      </c>
      <c r="R26" s="100">
        <v>95.231187938631507</v>
      </c>
      <c r="T26" s="98">
        <v>36981</v>
      </c>
      <c r="U26" s="101">
        <v>99.927767502663798</v>
      </c>
      <c r="V26" s="101">
        <v>104.239534539293</v>
      </c>
    </row>
    <row r="27" spans="16:22" x14ac:dyDescent="0.25">
      <c r="P27" s="98">
        <v>36464</v>
      </c>
      <c r="Q27" s="99">
        <v>89.700557201565701</v>
      </c>
      <c r="R27" s="100">
        <v>93.547292466844894</v>
      </c>
      <c r="T27" s="98">
        <v>37072</v>
      </c>
      <c r="U27" s="101">
        <v>101.560145644443</v>
      </c>
      <c r="V27" s="101">
        <v>102.672669165432</v>
      </c>
    </row>
    <row r="28" spans="16:22" x14ac:dyDescent="0.25">
      <c r="P28" s="98">
        <v>36494</v>
      </c>
      <c r="Q28" s="99">
        <v>90.765807723307901</v>
      </c>
      <c r="R28" s="100">
        <v>95.799211476871506</v>
      </c>
      <c r="T28" s="98">
        <v>37164</v>
      </c>
      <c r="U28" s="101">
        <v>106.458391980166</v>
      </c>
      <c r="V28" s="101">
        <v>107.384138689362</v>
      </c>
    </row>
    <row r="29" spans="16:22" x14ac:dyDescent="0.25">
      <c r="P29" s="98">
        <v>36525</v>
      </c>
      <c r="Q29" s="99">
        <v>91.350705729623797</v>
      </c>
      <c r="R29" s="100">
        <v>95.949686892314503</v>
      </c>
      <c r="T29" s="98">
        <v>37256</v>
      </c>
      <c r="U29" s="101">
        <v>103.153337291838</v>
      </c>
      <c r="V29" s="101">
        <v>101.831787907323</v>
      </c>
    </row>
    <row r="30" spans="16:22" x14ac:dyDescent="0.25">
      <c r="P30" s="98">
        <v>36556</v>
      </c>
      <c r="Q30" s="99">
        <v>92.385591390744494</v>
      </c>
      <c r="R30" s="100">
        <v>98.271456120109605</v>
      </c>
      <c r="T30" s="98">
        <v>37346</v>
      </c>
      <c r="U30" s="101">
        <v>107.200466617949</v>
      </c>
      <c r="V30" s="101">
        <v>101.450303529688</v>
      </c>
    </row>
    <row r="31" spans="16:22" x14ac:dyDescent="0.25">
      <c r="P31" s="98">
        <v>36585</v>
      </c>
      <c r="Q31" s="99">
        <v>92.721664945709307</v>
      </c>
      <c r="R31" s="100">
        <v>97.680286867140495</v>
      </c>
      <c r="T31" s="98">
        <v>37437</v>
      </c>
      <c r="U31" s="101">
        <v>109.16021178344501</v>
      </c>
      <c r="V31" s="101">
        <v>100.555764134021</v>
      </c>
    </row>
    <row r="32" spans="16:22" x14ac:dyDescent="0.25">
      <c r="P32" s="98">
        <v>36616</v>
      </c>
      <c r="Q32" s="99">
        <v>93.297232353427205</v>
      </c>
      <c r="R32" s="100">
        <v>98.373295843194597</v>
      </c>
      <c r="T32" s="98">
        <v>37529</v>
      </c>
      <c r="U32" s="101">
        <v>112.76256335842901</v>
      </c>
      <c r="V32" s="101">
        <v>107.050875996984</v>
      </c>
    </row>
    <row r="33" spans="16:22" x14ac:dyDescent="0.25">
      <c r="P33" s="98">
        <v>36646</v>
      </c>
      <c r="Q33" s="99">
        <v>93.904125121369503</v>
      </c>
      <c r="R33" s="100">
        <v>97.076784111154197</v>
      </c>
      <c r="T33" s="98">
        <v>37621</v>
      </c>
      <c r="U33" s="101">
        <v>116.844833092716</v>
      </c>
      <c r="V33" s="101">
        <v>108.044338974716</v>
      </c>
    </row>
    <row r="34" spans="16:22" x14ac:dyDescent="0.25">
      <c r="P34" s="98">
        <v>36677</v>
      </c>
      <c r="Q34" s="99">
        <v>95.617261014588905</v>
      </c>
      <c r="R34" s="100">
        <v>98.680686654135599</v>
      </c>
      <c r="T34" s="98">
        <v>37711</v>
      </c>
      <c r="U34" s="101">
        <v>118.056813977865</v>
      </c>
      <c r="V34" s="101">
        <v>111.291349816403</v>
      </c>
    </row>
    <row r="35" spans="16:22" x14ac:dyDescent="0.25">
      <c r="P35" s="98">
        <v>36707</v>
      </c>
      <c r="Q35" s="99">
        <v>97.610921134439494</v>
      </c>
      <c r="R35" s="100">
        <v>101.62553515936099</v>
      </c>
      <c r="T35" s="98">
        <v>37802</v>
      </c>
      <c r="U35" s="101">
        <v>122.095273632888</v>
      </c>
      <c r="V35" s="101">
        <v>113.657231053562</v>
      </c>
    </row>
    <row r="36" spans="16:22" x14ac:dyDescent="0.25">
      <c r="P36" s="98">
        <v>36738</v>
      </c>
      <c r="Q36" s="99">
        <v>98.094321165107402</v>
      </c>
      <c r="R36" s="100">
        <v>105.627639069629</v>
      </c>
      <c r="T36" s="98">
        <v>37894</v>
      </c>
      <c r="U36" s="101">
        <v>125.704195371645</v>
      </c>
      <c r="V36" s="101">
        <v>113.75618374916699</v>
      </c>
    </row>
    <row r="37" spans="16:22" x14ac:dyDescent="0.25">
      <c r="P37" s="98">
        <v>36769</v>
      </c>
      <c r="Q37" s="99">
        <v>97.756794876807803</v>
      </c>
      <c r="R37" s="100">
        <v>106.518093669194</v>
      </c>
      <c r="T37" s="98">
        <v>37986</v>
      </c>
      <c r="U37" s="101">
        <v>128.44901150443499</v>
      </c>
      <c r="V37" s="101">
        <v>116.208592139434</v>
      </c>
    </row>
    <row r="38" spans="16:22" x14ac:dyDescent="0.25">
      <c r="P38" s="98">
        <v>36799</v>
      </c>
      <c r="Q38" s="99">
        <v>97.253588880727506</v>
      </c>
      <c r="R38" s="100">
        <v>104.333447017401</v>
      </c>
      <c r="T38" s="98">
        <v>38077</v>
      </c>
      <c r="U38" s="101">
        <v>133.550278621666</v>
      </c>
      <c r="V38" s="101">
        <v>121.425963455366</v>
      </c>
    </row>
    <row r="39" spans="16:22" x14ac:dyDescent="0.25">
      <c r="P39" s="98">
        <v>36830</v>
      </c>
      <c r="Q39" s="99">
        <v>98.295068482761494</v>
      </c>
      <c r="R39" s="100">
        <v>101.482471707111</v>
      </c>
      <c r="T39" s="98">
        <v>38168</v>
      </c>
      <c r="U39" s="101">
        <v>140.42888461649</v>
      </c>
      <c r="V39" s="101">
        <v>125.350608056138</v>
      </c>
    </row>
    <row r="40" spans="16:22" x14ac:dyDescent="0.25">
      <c r="P40" s="98">
        <v>36860</v>
      </c>
      <c r="Q40" s="99">
        <v>99.290804686381605</v>
      </c>
      <c r="R40" s="100">
        <v>99.879424287403594</v>
      </c>
      <c r="T40" s="98">
        <v>38260</v>
      </c>
      <c r="U40" s="101">
        <v>144.51939574634099</v>
      </c>
      <c r="V40" s="101">
        <v>129.026987632648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145.09187029608199</v>
      </c>
      <c r="V41" s="101">
        <v>129.97256010577101</v>
      </c>
    </row>
    <row r="42" spans="16:22" x14ac:dyDescent="0.25">
      <c r="P42" s="98">
        <v>36922</v>
      </c>
      <c r="Q42" s="99">
        <v>100.132794307064</v>
      </c>
      <c r="R42" s="100">
        <v>101.673302953141</v>
      </c>
      <c r="T42" s="98">
        <v>38442</v>
      </c>
      <c r="U42" s="101">
        <v>155.32714770501599</v>
      </c>
      <c r="V42" s="101">
        <v>135.313266032184</v>
      </c>
    </row>
    <row r="43" spans="16:22" x14ac:dyDescent="0.25">
      <c r="P43" s="98">
        <v>36950</v>
      </c>
      <c r="Q43" s="99">
        <v>100.326268872317</v>
      </c>
      <c r="R43" s="100">
        <v>103.884902311875</v>
      </c>
      <c r="T43" s="98">
        <v>38533</v>
      </c>
      <c r="U43" s="101">
        <v>160.625499550406</v>
      </c>
      <c r="V43" s="101">
        <v>139.558578277007</v>
      </c>
    </row>
    <row r="44" spans="16:22" x14ac:dyDescent="0.25">
      <c r="P44" s="98">
        <v>36981</v>
      </c>
      <c r="Q44" s="99">
        <v>100.439805865669</v>
      </c>
      <c r="R44" s="100">
        <v>104.76198616393501</v>
      </c>
      <c r="T44" s="98">
        <v>38625</v>
      </c>
      <c r="U44" s="101">
        <v>164.73603005911301</v>
      </c>
      <c r="V44" s="101">
        <v>149.86989916227699</v>
      </c>
    </row>
    <row r="45" spans="16:22" x14ac:dyDescent="0.25">
      <c r="P45" s="98">
        <v>37011</v>
      </c>
      <c r="Q45" s="99">
        <v>100.468105472216</v>
      </c>
      <c r="R45" s="100">
        <v>103.604305675481</v>
      </c>
      <c r="T45" s="98">
        <v>38717</v>
      </c>
      <c r="U45" s="101">
        <v>167.49135402165501</v>
      </c>
      <c r="V45" s="101">
        <v>149.272783941472</v>
      </c>
    </row>
    <row r="46" spans="16:22" x14ac:dyDescent="0.25">
      <c r="P46" s="98">
        <v>37042</v>
      </c>
      <c r="Q46" s="99">
        <v>100.791850431673</v>
      </c>
      <c r="R46" s="100">
        <v>103.07783619778399</v>
      </c>
      <c r="T46" s="98">
        <v>38807</v>
      </c>
      <c r="U46" s="101">
        <v>171.727974501457</v>
      </c>
      <c r="V46" s="101">
        <v>151.684644757407</v>
      </c>
    </row>
    <row r="47" spans="16:22" x14ac:dyDescent="0.25">
      <c r="P47" s="98">
        <v>37072</v>
      </c>
      <c r="Q47" s="99">
        <v>102.197972880956</v>
      </c>
      <c r="R47" s="100">
        <v>103.78030236454801</v>
      </c>
      <c r="T47" s="98">
        <v>38898</v>
      </c>
      <c r="U47" s="101">
        <v>176.04892371212699</v>
      </c>
      <c r="V47" s="101">
        <v>153.90848729018401</v>
      </c>
    </row>
    <row r="48" spans="16:22" x14ac:dyDescent="0.25">
      <c r="P48" s="98">
        <v>37103</v>
      </c>
      <c r="Q48" s="99">
        <v>103.95697879663599</v>
      </c>
      <c r="R48" s="100">
        <v>106.34017192196001</v>
      </c>
      <c r="T48" s="98">
        <v>38990</v>
      </c>
      <c r="U48" s="101">
        <v>175.389419611009</v>
      </c>
      <c r="V48" s="101">
        <v>157.28570736553201</v>
      </c>
    </row>
    <row r="49" spans="16:22" x14ac:dyDescent="0.25">
      <c r="P49" s="98">
        <v>37134</v>
      </c>
      <c r="Q49" s="99">
        <v>105.930644453572</v>
      </c>
      <c r="R49" s="100">
        <v>108.35900794769699</v>
      </c>
      <c r="T49" s="98">
        <v>39082</v>
      </c>
      <c r="U49" s="101">
        <v>175.110986842784</v>
      </c>
      <c r="V49" s="101">
        <v>160.73164865973999</v>
      </c>
    </row>
    <row r="50" spans="16:22" x14ac:dyDescent="0.25">
      <c r="P50" s="98">
        <v>37164</v>
      </c>
      <c r="Q50" s="99">
        <v>106.91718983306799</v>
      </c>
      <c r="R50" s="100">
        <v>107.98081205418001</v>
      </c>
      <c r="T50" s="98">
        <v>39172</v>
      </c>
      <c r="U50" s="101">
        <v>181.282686901891</v>
      </c>
      <c r="V50" s="101">
        <v>166.38663584651201</v>
      </c>
    </row>
    <row r="51" spans="16:22" x14ac:dyDescent="0.25">
      <c r="P51" s="98">
        <v>37195</v>
      </c>
      <c r="Q51" s="99">
        <v>106.48116873196901</v>
      </c>
      <c r="R51" s="100">
        <v>104.42608236807401</v>
      </c>
      <c r="T51" s="98">
        <v>39263</v>
      </c>
      <c r="U51" s="101">
        <v>184.30451350045101</v>
      </c>
      <c r="V51" s="101">
        <v>171.423984881264</v>
      </c>
    </row>
    <row r="52" spans="16:22" x14ac:dyDescent="0.25">
      <c r="P52" s="98">
        <v>37225</v>
      </c>
      <c r="Q52" s="99">
        <v>105.317290253121</v>
      </c>
      <c r="R52" s="100">
        <v>103.026050440522</v>
      </c>
      <c r="T52" s="98">
        <v>39355</v>
      </c>
      <c r="U52" s="101">
        <v>185.29429196931599</v>
      </c>
      <c r="V52" s="101">
        <v>168.20014041588101</v>
      </c>
    </row>
    <row r="53" spans="16:22" x14ac:dyDescent="0.25">
      <c r="P53" s="98">
        <v>37256</v>
      </c>
      <c r="Q53" s="99">
        <v>104.051530773826</v>
      </c>
      <c r="R53" s="100">
        <v>103.012062259621</v>
      </c>
      <c r="T53" s="98">
        <v>39447</v>
      </c>
      <c r="U53" s="101">
        <v>178.277245703771</v>
      </c>
      <c r="V53" s="101">
        <v>157.71869956682599</v>
      </c>
    </row>
    <row r="54" spans="16:22" x14ac:dyDescent="0.25">
      <c r="P54" s="98">
        <v>37287</v>
      </c>
      <c r="Q54" s="99">
        <v>104.429170144609</v>
      </c>
      <c r="R54" s="100">
        <v>104.56631271118199</v>
      </c>
      <c r="T54" s="98">
        <v>39538</v>
      </c>
      <c r="U54" s="101">
        <v>179.81841415031801</v>
      </c>
      <c r="V54" s="101">
        <v>163.50440116620001</v>
      </c>
    </row>
    <row r="55" spans="16:22" x14ac:dyDescent="0.25">
      <c r="P55" s="98">
        <v>37315</v>
      </c>
      <c r="Q55" s="99">
        <v>105.679141308921</v>
      </c>
      <c r="R55" s="100">
        <v>103.402372204735</v>
      </c>
      <c r="T55" s="98">
        <v>39629</v>
      </c>
      <c r="U55" s="101">
        <v>175.08737253217501</v>
      </c>
      <c r="V55" s="101">
        <v>158.730747270324</v>
      </c>
    </row>
    <row r="56" spans="16:22" x14ac:dyDescent="0.25">
      <c r="P56" s="98">
        <v>37346</v>
      </c>
      <c r="Q56" s="99">
        <v>107.633496750737</v>
      </c>
      <c r="R56" s="100">
        <v>101.767565635113</v>
      </c>
      <c r="T56" s="98">
        <v>39721</v>
      </c>
      <c r="U56" s="101">
        <v>172.27551531498199</v>
      </c>
      <c r="V56" s="101">
        <v>163.31957977965999</v>
      </c>
    </row>
    <row r="57" spans="16:22" x14ac:dyDescent="0.25">
      <c r="P57" s="98">
        <v>37376</v>
      </c>
      <c r="Q57" s="99">
        <v>108.545483643434</v>
      </c>
      <c r="R57" s="100">
        <v>100.673962785662</v>
      </c>
      <c r="T57" s="98">
        <v>39813</v>
      </c>
      <c r="U57" s="101">
        <v>160.01752750153599</v>
      </c>
      <c r="V57" s="101">
        <v>136.85454510400001</v>
      </c>
    </row>
    <row r="58" spans="16:22" x14ac:dyDescent="0.25">
      <c r="P58" s="98">
        <v>37407</v>
      </c>
      <c r="Q58" s="99">
        <v>109.208081713618</v>
      </c>
      <c r="R58" s="100">
        <v>100.442908203786</v>
      </c>
      <c r="T58" s="98">
        <v>39903</v>
      </c>
      <c r="U58" s="101">
        <v>147.05444385273699</v>
      </c>
      <c r="V58" s="101">
        <v>118.840526121734</v>
      </c>
    </row>
    <row r="59" spans="16:22" x14ac:dyDescent="0.25">
      <c r="P59" s="98">
        <v>37437</v>
      </c>
      <c r="Q59" s="99">
        <v>109.67692620267201</v>
      </c>
      <c r="R59" s="100">
        <v>101.274947446982</v>
      </c>
      <c r="T59" s="98">
        <v>39994</v>
      </c>
      <c r="U59" s="101">
        <v>145.80954169112101</v>
      </c>
      <c r="V59" s="101">
        <v>116.550756726657</v>
      </c>
    </row>
    <row r="60" spans="16:22" x14ac:dyDescent="0.25">
      <c r="P60" s="98">
        <v>37468</v>
      </c>
      <c r="Q60" s="99">
        <v>110.663878050291</v>
      </c>
      <c r="R60" s="100">
        <v>102.18418142729401</v>
      </c>
      <c r="T60" s="98">
        <v>40086</v>
      </c>
      <c r="U60" s="101">
        <v>138.88684563217799</v>
      </c>
      <c r="V60" s="101">
        <v>104.142223757487</v>
      </c>
    </row>
    <row r="61" spans="16:22" x14ac:dyDescent="0.25">
      <c r="P61" s="98">
        <v>37499</v>
      </c>
      <c r="Q61" s="99">
        <v>111.770022549413</v>
      </c>
      <c r="R61" s="100">
        <v>104.959496121283</v>
      </c>
      <c r="T61" s="98">
        <v>40178</v>
      </c>
      <c r="U61" s="101">
        <v>134.895118418328</v>
      </c>
      <c r="V61" s="101">
        <v>109.03533663872599</v>
      </c>
    </row>
    <row r="62" spans="16:22" x14ac:dyDescent="0.25">
      <c r="P62" s="98">
        <v>37529</v>
      </c>
      <c r="Q62" s="99">
        <v>113.217707546651</v>
      </c>
      <c r="R62" s="100">
        <v>107.090393689815</v>
      </c>
      <c r="T62" s="98">
        <v>40268</v>
      </c>
      <c r="U62" s="101">
        <v>136.83682145949399</v>
      </c>
      <c r="V62" s="101">
        <v>105.901271551927</v>
      </c>
    </row>
    <row r="63" spans="16:22" x14ac:dyDescent="0.25">
      <c r="P63" s="98">
        <v>37560</v>
      </c>
      <c r="Q63" s="99">
        <v>114.971075790222</v>
      </c>
      <c r="R63" s="100">
        <v>109.659090943802</v>
      </c>
      <c r="T63" s="98">
        <v>40359</v>
      </c>
      <c r="U63" s="101">
        <v>129.93433257447401</v>
      </c>
      <c r="V63" s="101">
        <v>116.465895852779</v>
      </c>
    </row>
    <row r="64" spans="16:22" x14ac:dyDescent="0.25">
      <c r="P64" s="98">
        <v>37590</v>
      </c>
      <c r="Q64" s="99">
        <v>116.770433307028</v>
      </c>
      <c r="R64" s="100">
        <v>109.49467687693399</v>
      </c>
      <c r="T64" s="98">
        <v>40451</v>
      </c>
      <c r="U64" s="101">
        <v>130.685332965931</v>
      </c>
      <c r="V64" s="101">
        <v>110.531975167157</v>
      </c>
    </row>
    <row r="65" spans="16:22" x14ac:dyDescent="0.25">
      <c r="P65" s="98">
        <v>37621</v>
      </c>
      <c r="Q65" s="99">
        <v>117.8211296122</v>
      </c>
      <c r="R65" s="100">
        <v>109.050825578949</v>
      </c>
      <c r="T65" s="98">
        <v>40543</v>
      </c>
      <c r="U65" s="101">
        <v>130.785849451053</v>
      </c>
      <c r="V65" s="101">
        <v>125.066454091427</v>
      </c>
    </row>
    <row r="66" spans="16:22" x14ac:dyDescent="0.25">
      <c r="P66" s="98">
        <v>37652</v>
      </c>
      <c r="Q66" s="99">
        <v>117.694585217176</v>
      </c>
      <c r="R66" s="100">
        <v>107.72078113751699</v>
      </c>
      <c r="T66" s="98">
        <v>40633</v>
      </c>
      <c r="U66" s="101">
        <v>126.347285958315</v>
      </c>
      <c r="V66" s="101">
        <v>110.21810109999601</v>
      </c>
    </row>
    <row r="67" spans="16:22" x14ac:dyDescent="0.25">
      <c r="P67" s="98">
        <v>37680</v>
      </c>
      <c r="Q67" s="99">
        <v>117.483790691308</v>
      </c>
      <c r="R67" s="100">
        <v>108.65470461224599</v>
      </c>
      <c r="T67" s="98">
        <v>40724</v>
      </c>
      <c r="U67" s="101">
        <v>128.63345854031201</v>
      </c>
      <c r="V67" s="101">
        <v>116.04445843587899</v>
      </c>
    </row>
    <row r="68" spans="16:22" x14ac:dyDescent="0.25">
      <c r="P68" s="98">
        <v>37711</v>
      </c>
      <c r="Q68" s="99">
        <v>118.393762092572</v>
      </c>
      <c r="R68" s="100">
        <v>111.076508062283</v>
      </c>
      <c r="T68" s="98">
        <v>40816</v>
      </c>
      <c r="U68" s="101">
        <v>130.82650168168001</v>
      </c>
      <c r="V68" s="101">
        <v>121.311679465216</v>
      </c>
    </row>
    <row r="69" spans="16:22" x14ac:dyDescent="0.25">
      <c r="P69" s="98">
        <v>37741</v>
      </c>
      <c r="Q69" s="99">
        <v>120.155062366816</v>
      </c>
      <c r="R69" s="100">
        <v>113.499964297063</v>
      </c>
      <c r="T69" s="98">
        <v>40908</v>
      </c>
      <c r="U69" s="101">
        <v>131.79501727913399</v>
      </c>
      <c r="V69" s="101">
        <v>123.271796605413</v>
      </c>
    </row>
    <row r="70" spans="16:22" x14ac:dyDescent="0.25">
      <c r="P70" s="98">
        <v>37772</v>
      </c>
      <c r="Q70" s="99">
        <v>121.77660209668799</v>
      </c>
      <c r="R70" s="100">
        <v>114.583419589847</v>
      </c>
      <c r="T70" s="98">
        <v>40999</v>
      </c>
      <c r="U70" s="101">
        <v>128.603276853105</v>
      </c>
      <c r="V70" s="101">
        <v>116.88058122037</v>
      </c>
    </row>
    <row r="71" spans="16:22" x14ac:dyDescent="0.25">
      <c r="P71" s="98">
        <v>37802</v>
      </c>
      <c r="Q71" s="99">
        <v>122.670911814768</v>
      </c>
      <c r="R71" s="100">
        <v>114.085263465568</v>
      </c>
      <c r="T71" s="98">
        <v>41090</v>
      </c>
      <c r="U71" s="101">
        <v>132.67516997981201</v>
      </c>
      <c r="V71" s="101">
        <v>124.550996309578</v>
      </c>
    </row>
    <row r="72" spans="16:22" x14ac:dyDescent="0.25">
      <c r="P72" s="98">
        <v>37833</v>
      </c>
      <c r="Q72" s="99">
        <v>123.573073262129</v>
      </c>
      <c r="R72" s="100">
        <v>113.306871348927</v>
      </c>
      <c r="T72" s="98">
        <v>41182</v>
      </c>
      <c r="U72" s="101">
        <v>134.98765045967201</v>
      </c>
      <c r="V72" s="101">
        <v>127.197890750073</v>
      </c>
    </row>
    <row r="73" spans="16:22" x14ac:dyDescent="0.25">
      <c r="P73" s="98">
        <v>37864</v>
      </c>
      <c r="Q73" s="99">
        <v>124.772130865446</v>
      </c>
      <c r="R73" s="100">
        <v>112.836752215692</v>
      </c>
      <c r="T73" s="98">
        <v>41274</v>
      </c>
      <c r="U73" s="101">
        <v>140.36574604809201</v>
      </c>
      <c r="V73" s="101">
        <v>130.05590674793601</v>
      </c>
    </row>
    <row r="74" spans="16:22" x14ac:dyDescent="0.25">
      <c r="P74" s="98">
        <v>37894</v>
      </c>
      <c r="Q74" s="99">
        <v>126.393817023724</v>
      </c>
      <c r="R74" s="100">
        <v>113.631912837389</v>
      </c>
      <c r="T74" s="98">
        <v>41364</v>
      </c>
      <c r="U74" s="101">
        <v>134.34196595057301</v>
      </c>
      <c r="V74" s="101">
        <v>129.52504756201901</v>
      </c>
    </row>
    <row r="75" spans="16:22" x14ac:dyDescent="0.25">
      <c r="P75" s="98">
        <v>37925</v>
      </c>
      <c r="Q75" s="99">
        <v>127.49791517261799</v>
      </c>
      <c r="R75" s="100">
        <v>114.85910345219899</v>
      </c>
      <c r="T75" s="98">
        <v>41455</v>
      </c>
      <c r="U75" s="101">
        <v>145.20713360856601</v>
      </c>
      <c r="V75" s="101">
        <v>136.19535858408901</v>
      </c>
    </row>
    <row r="76" spans="16:22" x14ac:dyDescent="0.25">
      <c r="P76" s="98">
        <v>37955</v>
      </c>
      <c r="Q76" s="99">
        <v>127.99270121470499</v>
      </c>
      <c r="R76" s="100">
        <v>116.08427296159201</v>
      </c>
      <c r="T76" s="98">
        <v>41547</v>
      </c>
      <c r="U76" s="101">
        <v>146.21109198911799</v>
      </c>
      <c r="V76" s="101">
        <v>136.26306958984901</v>
      </c>
    </row>
    <row r="77" spans="16:22" x14ac:dyDescent="0.25">
      <c r="P77" s="98">
        <v>37986</v>
      </c>
      <c r="Q77" s="99">
        <v>128.54702052567899</v>
      </c>
      <c r="R77" s="100">
        <v>116.55460127796999</v>
      </c>
      <c r="T77" s="98">
        <v>41639</v>
      </c>
      <c r="U77" s="101">
        <v>151.214450729916</v>
      </c>
      <c r="V77" s="101">
        <v>143.11497218084199</v>
      </c>
    </row>
    <row r="78" spans="16:22" x14ac:dyDescent="0.25">
      <c r="P78" s="98">
        <v>38017</v>
      </c>
      <c r="Q78" s="99">
        <v>129.680790312509</v>
      </c>
      <c r="R78" s="100">
        <v>117.082484775404</v>
      </c>
      <c r="T78" s="98">
        <v>41729</v>
      </c>
      <c r="U78" s="101">
        <v>153.75875586511199</v>
      </c>
      <c r="V78" s="101">
        <v>144.62994956379899</v>
      </c>
    </row>
    <row r="79" spans="16:22" x14ac:dyDescent="0.25">
      <c r="P79" s="98">
        <v>38046</v>
      </c>
      <c r="Q79" s="99">
        <v>132.12263305508199</v>
      </c>
      <c r="R79" s="100">
        <v>119.136115546624</v>
      </c>
      <c r="T79" s="98">
        <v>41820</v>
      </c>
      <c r="U79" s="101">
        <v>158.35300253300201</v>
      </c>
      <c r="V79" s="101">
        <v>150.76985096072099</v>
      </c>
    </row>
    <row r="80" spans="16:22" x14ac:dyDescent="0.25">
      <c r="P80" s="98">
        <v>38077</v>
      </c>
      <c r="Q80" s="99">
        <v>134.66370997433</v>
      </c>
      <c r="R80" s="100">
        <v>121.804672243501</v>
      </c>
      <c r="T80" s="98">
        <v>41912</v>
      </c>
      <c r="U80" s="101">
        <v>163.02683574167199</v>
      </c>
      <c r="V80" s="101">
        <v>152.89937349252099</v>
      </c>
    </row>
    <row r="81" spans="16:22" x14ac:dyDescent="0.25">
      <c r="P81" s="98">
        <v>38107</v>
      </c>
      <c r="Q81" s="99">
        <v>137.24950996367301</v>
      </c>
      <c r="R81" s="100">
        <v>124.048741109823</v>
      </c>
      <c r="T81" s="98">
        <v>42004</v>
      </c>
      <c r="U81" s="101">
        <v>166.118674637422</v>
      </c>
      <c r="V81" s="101">
        <v>158.10813854981299</v>
      </c>
    </row>
    <row r="82" spans="16:22" x14ac:dyDescent="0.25">
      <c r="P82" s="98">
        <v>38138</v>
      </c>
      <c r="Q82" s="99">
        <v>138.824417922609</v>
      </c>
      <c r="R82" s="100">
        <v>124.829693438433</v>
      </c>
      <c r="T82" s="98">
        <v>42094</v>
      </c>
      <c r="U82" s="101">
        <v>169.68016115888801</v>
      </c>
      <c r="V82" s="101">
        <v>163.43686945531999</v>
      </c>
    </row>
    <row r="83" spans="16:22" x14ac:dyDescent="0.25">
      <c r="P83" s="98">
        <v>38168</v>
      </c>
      <c r="Q83" s="99">
        <v>140.931344428584</v>
      </c>
      <c r="R83" s="100">
        <v>125.63861494976101</v>
      </c>
      <c r="T83" s="98">
        <v>42185</v>
      </c>
      <c r="U83" s="101">
        <v>174.003539243544</v>
      </c>
      <c r="V83" s="101">
        <v>166.12103559005899</v>
      </c>
    </row>
    <row r="84" spans="16:22" x14ac:dyDescent="0.25">
      <c r="P84" s="98">
        <v>38199</v>
      </c>
      <c r="Q84" s="99">
        <v>142.814897627091</v>
      </c>
      <c r="R84" s="100">
        <v>126.124819021457</v>
      </c>
      <c r="T84" s="98">
        <v>42277</v>
      </c>
      <c r="U84" s="101">
        <v>178.15025046624899</v>
      </c>
      <c r="V84" s="101">
        <v>168.93778814298699</v>
      </c>
    </row>
    <row r="85" spans="16:22" x14ac:dyDescent="0.25">
      <c r="P85" s="98">
        <v>38230</v>
      </c>
      <c r="Q85" s="99">
        <v>145.01390910319199</v>
      </c>
      <c r="R85" s="100">
        <v>127.829097583299</v>
      </c>
      <c r="T85" s="98">
        <v>42369</v>
      </c>
      <c r="U85" s="101">
        <v>178.37250236875201</v>
      </c>
      <c r="V85" s="101">
        <v>170.10939708579599</v>
      </c>
    </row>
    <row r="86" spans="16:22" x14ac:dyDescent="0.25">
      <c r="P86" s="98">
        <v>38260</v>
      </c>
      <c r="Q86" s="99">
        <v>145.891033232962</v>
      </c>
      <c r="R86" s="100">
        <v>129.43904548113599</v>
      </c>
      <c r="T86" s="98">
        <v>42460</v>
      </c>
      <c r="U86" s="101">
        <v>183.02045932178299</v>
      </c>
      <c r="V86" s="101">
        <v>175.22144287016999</v>
      </c>
    </row>
    <row r="87" spans="16:22" x14ac:dyDescent="0.25">
      <c r="P87" s="98">
        <v>38291</v>
      </c>
      <c r="Q87" s="99">
        <v>145.54668425750299</v>
      </c>
      <c r="R87" s="100">
        <v>131.22379741260099</v>
      </c>
      <c r="T87" s="98">
        <v>42551</v>
      </c>
      <c r="U87" s="101">
        <v>186.27073480904201</v>
      </c>
      <c r="V87" s="101">
        <v>177.833319918283</v>
      </c>
    </row>
    <row r="88" spans="16:22" x14ac:dyDescent="0.25">
      <c r="P88" s="98">
        <v>38321</v>
      </c>
      <c r="Q88" s="99">
        <v>145.36879460224901</v>
      </c>
      <c r="R88" s="100">
        <v>131.193943249032</v>
      </c>
      <c r="T88" s="98">
        <v>42643</v>
      </c>
      <c r="U88" s="101">
        <v>193.86486526559099</v>
      </c>
      <c r="V88" s="101">
        <v>186.10892500699899</v>
      </c>
    </row>
    <row r="89" spans="16:22" x14ac:dyDescent="0.25">
      <c r="P89" s="98">
        <v>38352</v>
      </c>
      <c r="Q89" s="99">
        <v>146.61745855605901</v>
      </c>
      <c r="R89" s="100">
        <v>131.773475605616</v>
      </c>
      <c r="T89" s="98">
        <v>42735</v>
      </c>
      <c r="U89" s="101">
        <v>194.026298127177</v>
      </c>
      <c r="V89" s="101">
        <v>181.20794187266199</v>
      </c>
    </row>
    <row r="90" spans="16:22" x14ac:dyDescent="0.25">
      <c r="P90" s="98">
        <v>38383</v>
      </c>
      <c r="Q90" s="99">
        <v>149.82603601716099</v>
      </c>
      <c r="R90" s="100">
        <v>131.28288747199699</v>
      </c>
      <c r="T90" s="98">
        <v>42825</v>
      </c>
      <c r="U90" s="101">
        <v>204.162808604372</v>
      </c>
      <c r="V90" s="101">
        <v>189.591824108341</v>
      </c>
    </row>
    <row r="91" spans="16:22" x14ac:dyDescent="0.25">
      <c r="P91" s="98">
        <v>38411</v>
      </c>
      <c r="Q91" s="99">
        <v>153.55345875457601</v>
      </c>
      <c r="R91" s="100">
        <v>133.86855632710399</v>
      </c>
      <c r="T91" s="98">
        <v>42916</v>
      </c>
      <c r="U91" s="101">
        <v>213.38001490022501</v>
      </c>
      <c r="V91" s="101">
        <v>192.27300163326299</v>
      </c>
    </row>
    <row r="92" spans="16:22" x14ac:dyDescent="0.25">
      <c r="P92" s="98">
        <v>38442</v>
      </c>
      <c r="Q92" s="99">
        <v>156.88750097585901</v>
      </c>
      <c r="R92" s="100">
        <v>135.66316471049899</v>
      </c>
      <c r="T92" s="98">
        <v>43008</v>
      </c>
      <c r="U92" s="101">
        <v>213.70710640101001</v>
      </c>
      <c r="V92" s="101">
        <v>196.51213523392801</v>
      </c>
    </row>
    <row r="93" spans="16:22" x14ac:dyDescent="0.25">
      <c r="P93" s="98">
        <v>38472</v>
      </c>
      <c r="Q93" s="99">
        <v>159.02070764771599</v>
      </c>
      <c r="R93" s="100">
        <v>138.05323432480901</v>
      </c>
      <c r="T93" s="98">
        <v>43100</v>
      </c>
      <c r="U93" s="101">
        <v>219.46599851484001</v>
      </c>
      <c r="V93" s="101">
        <v>198.242105324997</v>
      </c>
    </row>
    <row r="94" spans="16:22" x14ac:dyDescent="0.25">
      <c r="P94" s="98">
        <v>38503</v>
      </c>
      <c r="Q94" s="99">
        <v>160.77482536020901</v>
      </c>
      <c r="R94" s="100">
        <v>139.446481243774</v>
      </c>
      <c r="T94" s="98">
        <v>43190</v>
      </c>
      <c r="U94" s="101">
        <v>217.96788100594</v>
      </c>
      <c r="V94" s="101">
        <v>209.443604868108</v>
      </c>
    </row>
    <row r="95" spans="16:22" x14ac:dyDescent="0.25">
      <c r="P95" s="98">
        <v>38533</v>
      </c>
      <c r="Q95" s="99">
        <v>162.310476812513</v>
      </c>
      <c r="R95" s="100">
        <v>140.69495022839399</v>
      </c>
      <c r="T95" s="98">
        <v>43281</v>
      </c>
      <c r="U95" s="101">
        <v>224.389551468755</v>
      </c>
      <c r="V95" s="101">
        <v>206.26867898077401</v>
      </c>
    </row>
    <row r="96" spans="16:22" x14ac:dyDescent="0.25">
      <c r="P96" s="98">
        <v>38564</v>
      </c>
      <c r="Q96" s="99">
        <v>164.06373043830899</v>
      </c>
      <c r="R96" s="100">
        <v>143.992553204633</v>
      </c>
      <c r="T96" s="98">
        <v>43373</v>
      </c>
      <c r="U96" s="101">
        <v>226.18357654804299</v>
      </c>
      <c r="V96" s="101">
        <v>215.82256093268401</v>
      </c>
    </row>
    <row r="97" spans="16:22" x14ac:dyDescent="0.25">
      <c r="P97" s="98">
        <v>38595</v>
      </c>
      <c r="Q97" s="99">
        <v>166.19534875234899</v>
      </c>
      <c r="R97" s="100">
        <v>147.673793267565</v>
      </c>
      <c r="T97" s="98">
        <v>43465</v>
      </c>
      <c r="U97" s="101">
        <v>229.51238251377401</v>
      </c>
      <c r="V97" s="101">
        <v>213.65796042136199</v>
      </c>
    </row>
    <row r="98" spans="16:22" x14ac:dyDescent="0.25">
      <c r="P98" s="98">
        <v>38625</v>
      </c>
      <c r="Q98" s="99">
        <v>167.91736570716799</v>
      </c>
      <c r="R98" s="100">
        <v>151.847329190951</v>
      </c>
      <c r="T98" s="98">
        <v>43555</v>
      </c>
      <c r="U98" s="101">
        <v>233.017390059561</v>
      </c>
      <c r="V98" s="101">
        <v>224.73388997762001</v>
      </c>
    </row>
    <row r="99" spans="16:22" x14ac:dyDescent="0.25">
      <c r="P99" s="98">
        <v>38656</v>
      </c>
      <c r="Q99" s="99">
        <v>169.12504611307301</v>
      </c>
      <c r="R99" s="100">
        <v>152.39404685934099</v>
      </c>
      <c r="T99" s="98">
        <v>43646</v>
      </c>
      <c r="U99" s="101">
        <v>236.14929797423599</v>
      </c>
      <c r="V99" s="101">
        <v>225.51539887286</v>
      </c>
    </row>
    <row r="100" spans="16:22" x14ac:dyDescent="0.25">
      <c r="P100" s="98">
        <v>38686</v>
      </c>
      <c r="Q100" s="99">
        <v>169.18291222112799</v>
      </c>
      <c r="R100" s="100">
        <v>151.40922774802399</v>
      </c>
      <c r="T100" s="98">
        <v>43738</v>
      </c>
      <c r="U100" s="101">
        <v>240.711005088718</v>
      </c>
      <c r="V100" s="101">
        <v>222.94849111122599</v>
      </c>
    </row>
    <row r="101" spans="16:22" x14ac:dyDescent="0.25">
      <c r="P101" s="98">
        <v>38717</v>
      </c>
      <c r="Q101" s="99">
        <v>170.75210726172099</v>
      </c>
      <c r="R101" s="100">
        <v>150.93445282711701</v>
      </c>
      <c r="T101" s="98">
        <v>43830</v>
      </c>
      <c r="U101" s="101">
        <v>239.40614671987399</v>
      </c>
      <c r="V101" s="101">
        <v>229.14688277568399</v>
      </c>
    </row>
    <row r="102" spans="16:22" x14ac:dyDescent="0.25">
      <c r="P102" s="98">
        <v>38748</v>
      </c>
      <c r="Q102" s="99">
        <v>172.43326758140699</v>
      </c>
      <c r="R102" s="100">
        <v>151.56441920324599</v>
      </c>
      <c r="T102" s="98">
        <v>43921</v>
      </c>
      <c r="U102" s="101">
        <v>248.975386130413</v>
      </c>
      <c r="V102" s="101">
        <v>243.74275263796099</v>
      </c>
    </row>
    <row r="103" spans="16:22" x14ac:dyDescent="0.25">
      <c r="P103" s="98">
        <v>38776</v>
      </c>
      <c r="Q103" s="99">
        <v>175.11809375311901</v>
      </c>
      <c r="R103" s="100">
        <v>153.77092172627201</v>
      </c>
      <c r="T103" s="98">
        <v>44012</v>
      </c>
      <c r="U103" s="101">
        <v>244.26907458518201</v>
      </c>
      <c r="V103" s="101">
        <v>227.28728722484999</v>
      </c>
    </row>
    <row r="104" spans="16:22" x14ac:dyDescent="0.25">
      <c r="P104" s="98">
        <v>38807</v>
      </c>
      <c r="Q104" s="99">
        <v>175.79739153139599</v>
      </c>
      <c r="R104" s="100">
        <v>154.32454203488601</v>
      </c>
      <c r="T104" s="98">
        <v>44104</v>
      </c>
      <c r="U104" s="101">
        <v>249.45892461518099</v>
      </c>
      <c r="V104" s="101">
        <v>235.29343964769399</v>
      </c>
    </row>
    <row r="105" spans="16:22" x14ac:dyDescent="0.25">
      <c r="P105" s="98">
        <v>38837</v>
      </c>
      <c r="Q105" s="99">
        <v>177.03068530188401</v>
      </c>
      <c r="R105" s="100">
        <v>155.321067220678</v>
      </c>
      <c r="T105" s="98">
        <v>44196</v>
      </c>
      <c r="U105" s="101">
        <v>262.68075631731</v>
      </c>
      <c r="V105" s="101">
        <v>255.33963218819</v>
      </c>
    </row>
    <row r="106" spans="16:22" x14ac:dyDescent="0.25">
      <c r="P106" s="98">
        <v>38868</v>
      </c>
      <c r="Q106" s="99">
        <v>177.57594769916699</v>
      </c>
      <c r="R106" s="100">
        <v>154.895452728365</v>
      </c>
      <c r="T106" s="98">
        <v>44286</v>
      </c>
      <c r="U106" s="101">
        <v>262.60937020423</v>
      </c>
      <c r="V106" s="101">
        <v>254.09959732539301</v>
      </c>
    </row>
    <row r="107" spans="16:22" x14ac:dyDescent="0.25">
      <c r="P107" s="98">
        <v>38898</v>
      </c>
      <c r="Q107" s="99">
        <v>179.239887910623</v>
      </c>
      <c r="R107" s="100">
        <v>156.21359215816</v>
      </c>
      <c r="T107" s="98">
        <v>44377</v>
      </c>
      <c r="U107" s="101">
        <v>275.58288239113199</v>
      </c>
      <c r="V107" s="101">
        <v>265.35635812438301</v>
      </c>
    </row>
    <row r="108" spans="16:22" x14ac:dyDescent="0.25">
      <c r="P108" s="98">
        <v>38929</v>
      </c>
      <c r="Q108" s="99">
        <v>178.87832456600901</v>
      </c>
      <c r="R108" s="100">
        <v>155.905163695141</v>
      </c>
      <c r="T108" s="98">
        <v>44469</v>
      </c>
      <c r="U108" s="101">
        <v>286.151434266671</v>
      </c>
      <c r="V108" s="101">
        <v>286.55331037372002</v>
      </c>
    </row>
    <row r="109" spans="16:22" x14ac:dyDescent="0.25">
      <c r="P109" s="98">
        <v>38960</v>
      </c>
      <c r="Q109" s="99">
        <v>178.11565616857101</v>
      </c>
      <c r="R109" s="100">
        <v>156.96493556033499</v>
      </c>
      <c r="T109" s="98">
        <v>44561</v>
      </c>
      <c r="U109" s="101">
        <v>301.12263676638503</v>
      </c>
      <c r="V109" s="101">
        <v>294.981262358827</v>
      </c>
    </row>
    <row r="110" spans="16:22" x14ac:dyDescent="0.25">
      <c r="P110" s="98">
        <v>38990</v>
      </c>
      <c r="Q110" s="99">
        <v>176.13754077286799</v>
      </c>
      <c r="R110" s="100">
        <v>156.14232935485401</v>
      </c>
      <c r="T110" s="98">
        <v>44651</v>
      </c>
      <c r="U110" s="101">
        <v>303.88665303922801</v>
      </c>
      <c r="V110" s="101">
        <v>293.901353430222</v>
      </c>
    </row>
    <row r="111" spans="16:22" x14ac:dyDescent="0.25">
      <c r="P111" s="98">
        <v>39021</v>
      </c>
      <c r="Q111" s="99">
        <v>174.926266158967</v>
      </c>
      <c r="R111" s="100">
        <v>157.22611633066899</v>
      </c>
      <c r="T111" s="98">
        <v>44742</v>
      </c>
      <c r="U111" s="101">
        <v>322.12194184661098</v>
      </c>
      <c r="V111" s="101">
        <v>325.753644284534</v>
      </c>
    </row>
    <row r="112" spans="16:22" x14ac:dyDescent="0.25">
      <c r="P112" s="98">
        <v>39051</v>
      </c>
      <c r="Q112" s="99">
        <v>175.346213042686</v>
      </c>
      <c r="R112" s="100">
        <v>158.30591477358601</v>
      </c>
      <c r="T112" s="98">
        <v>44834</v>
      </c>
      <c r="U112" s="101">
        <v>322.20732001063101</v>
      </c>
      <c r="V112" s="101">
        <v>314.79119661995401</v>
      </c>
    </row>
    <row r="113" spans="16:22" x14ac:dyDescent="0.25">
      <c r="P113" s="98">
        <v>39082</v>
      </c>
      <c r="Q113" s="99">
        <v>177.00736464285899</v>
      </c>
      <c r="R113" s="100">
        <v>162.27194222939801</v>
      </c>
      <c r="T113" s="98">
        <v>44926</v>
      </c>
      <c r="U113" s="101">
        <v>320.60045875054402</v>
      </c>
      <c r="V113" s="101">
        <v>306.45068876020503</v>
      </c>
    </row>
    <row r="114" spans="16:22" x14ac:dyDescent="0.25">
      <c r="P114" s="98">
        <v>39113</v>
      </c>
      <c r="Q114" s="99">
        <v>179.71231855331399</v>
      </c>
      <c r="R114" s="100">
        <v>164.54413727227501</v>
      </c>
      <c r="T114" s="98">
        <v>45016</v>
      </c>
      <c r="U114" s="101">
        <v>322.13627364665001</v>
      </c>
      <c r="V114" s="101">
        <v>283.64810315708502</v>
      </c>
    </row>
    <row r="115" spans="16:22" x14ac:dyDescent="0.25">
      <c r="P115" s="98">
        <v>39141</v>
      </c>
      <c r="Q115" s="99">
        <v>181.82767821462301</v>
      </c>
      <c r="R115" s="100">
        <v>167.31673611201501</v>
      </c>
      <c r="T115" s="98">
        <v>45107</v>
      </c>
      <c r="U115" s="101">
        <v>325.43116117078398</v>
      </c>
      <c r="V115" s="101">
        <v>303.62042943763601</v>
      </c>
    </row>
    <row r="116" spans="16:22" x14ac:dyDescent="0.25">
      <c r="P116" s="98">
        <v>39172</v>
      </c>
      <c r="Q116" s="99">
        <v>183.474308263621</v>
      </c>
      <c r="R116" s="100">
        <v>167.10650546052699</v>
      </c>
      <c r="T116" s="98">
        <v>45199</v>
      </c>
      <c r="U116" s="101">
        <v>336.75228654897802</v>
      </c>
      <c r="V116" s="101">
        <v>286.98247749903902</v>
      </c>
    </row>
    <row r="117" spans="16:22" x14ac:dyDescent="0.25">
      <c r="P117" s="98">
        <v>39202</v>
      </c>
      <c r="Q117" s="99">
        <v>185.05002114785501</v>
      </c>
      <c r="R117" s="100">
        <v>168.86146389124201</v>
      </c>
      <c r="T117" s="98">
        <v>45291</v>
      </c>
      <c r="U117" s="101">
        <v>328.38926185667401</v>
      </c>
      <c r="V117" s="101">
        <v>270.156106220006</v>
      </c>
    </row>
    <row r="118" spans="16:22" x14ac:dyDescent="0.25">
      <c r="P118" s="98">
        <v>39233</v>
      </c>
      <c r="Q118" s="99">
        <v>185.317234767287</v>
      </c>
      <c r="R118" s="100">
        <v>168.733853806968</v>
      </c>
      <c r="T118" s="98">
        <v>45382</v>
      </c>
      <c r="U118" s="101">
        <v>333.47325632472001</v>
      </c>
      <c r="V118" s="101">
        <v>285.42859006129999</v>
      </c>
    </row>
    <row r="119" spans="16:22" x14ac:dyDescent="0.25">
      <c r="P119" s="98">
        <v>39263</v>
      </c>
      <c r="Q119" s="99">
        <v>186.452444771557</v>
      </c>
      <c r="R119" s="100">
        <v>171.076377469204</v>
      </c>
      <c r="T119" s="98">
        <v>45473</v>
      </c>
      <c r="U119" s="101">
        <v>333.56937785250199</v>
      </c>
      <c r="V119" s="101">
        <v>284.50979154615402</v>
      </c>
    </row>
    <row r="120" spans="16:22" x14ac:dyDescent="0.25">
      <c r="P120" s="98">
        <v>39294</v>
      </c>
      <c r="Q120" s="99">
        <v>186.37266317670799</v>
      </c>
      <c r="R120" s="100">
        <v>170.47982163059899</v>
      </c>
      <c r="T120" s="98">
        <v>45565</v>
      </c>
      <c r="U120" s="101">
        <v>330.908725315467</v>
      </c>
      <c r="V120" s="101">
        <v>266.19623075734597</v>
      </c>
    </row>
    <row r="121" spans="16:22" x14ac:dyDescent="0.25">
      <c r="P121" s="98">
        <v>39325</v>
      </c>
      <c r="Q121" s="99">
        <v>187.430079088517</v>
      </c>
      <c r="R121" s="100">
        <v>170.82506666673399</v>
      </c>
      <c r="T121" s="98">
        <v>45657</v>
      </c>
      <c r="U121" s="101" t="s">
        <v>77</v>
      </c>
      <c r="V121" s="101" t="s">
        <v>77</v>
      </c>
    </row>
    <row r="122" spans="16:22" x14ac:dyDescent="0.25">
      <c r="P122" s="98">
        <v>39355</v>
      </c>
      <c r="Q122" s="99">
        <v>185.636268221574</v>
      </c>
      <c r="R122" s="100">
        <v>166.914197117074</v>
      </c>
      <c r="T122" s="98">
        <v>45747</v>
      </c>
      <c r="U122" s="101" t="s">
        <v>77</v>
      </c>
      <c r="V122" s="101" t="s">
        <v>77</v>
      </c>
    </row>
    <row r="123" spans="16:22" x14ac:dyDescent="0.25">
      <c r="P123" s="98">
        <v>39386</v>
      </c>
      <c r="Q123" s="99">
        <v>182.357410688589</v>
      </c>
      <c r="R123" s="100">
        <v>162.637715625677</v>
      </c>
      <c r="T123" s="98">
        <v>45838</v>
      </c>
      <c r="U123" s="101" t="s">
        <v>77</v>
      </c>
      <c r="V123" s="101" t="s">
        <v>77</v>
      </c>
    </row>
    <row r="124" spans="16:22" x14ac:dyDescent="0.25">
      <c r="P124" s="98">
        <v>39416</v>
      </c>
      <c r="Q124" s="99">
        <v>179.30959964791799</v>
      </c>
      <c r="R124" s="100">
        <v>156.58244961458701</v>
      </c>
      <c r="T124" s="98">
        <v>45930</v>
      </c>
      <c r="U124" s="101" t="s">
        <v>77</v>
      </c>
      <c r="V124" s="101" t="s">
        <v>77</v>
      </c>
    </row>
    <row r="125" spans="16:22" x14ac:dyDescent="0.25">
      <c r="P125" s="98">
        <v>39447</v>
      </c>
      <c r="Q125" s="99">
        <v>178.772419978762</v>
      </c>
      <c r="R125" s="100">
        <v>154.04350484742201</v>
      </c>
      <c r="T125" s="98">
        <v>46022</v>
      </c>
      <c r="U125" s="101" t="s">
        <v>77</v>
      </c>
      <c r="V125" s="101" t="s">
        <v>77</v>
      </c>
    </row>
    <row r="126" spans="16:22" x14ac:dyDescent="0.25">
      <c r="P126" s="98">
        <v>39478</v>
      </c>
      <c r="Q126" s="99">
        <v>180.476205899642</v>
      </c>
      <c r="R126" s="100">
        <v>154.06762816280201</v>
      </c>
      <c r="T126" s="98">
        <v>46112</v>
      </c>
      <c r="U126" s="101" t="s">
        <v>77</v>
      </c>
      <c r="V126" s="101" t="s">
        <v>77</v>
      </c>
    </row>
    <row r="127" spans="16:22" x14ac:dyDescent="0.25">
      <c r="P127" s="98">
        <v>39507</v>
      </c>
      <c r="Q127" s="99">
        <v>180.483480970355</v>
      </c>
      <c r="R127" s="100">
        <v>159.03991353219001</v>
      </c>
      <c r="T127" s="98"/>
    </row>
    <row r="128" spans="16:22" x14ac:dyDescent="0.25">
      <c r="P128" s="98">
        <v>39538</v>
      </c>
      <c r="Q128" s="99">
        <v>178.550114713158</v>
      </c>
      <c r="R128" s="100">
        <v>162.21238039103099</v>
      </c>
      <c r="T128" s="98"/>
    </row>
    <row r="129" spans="16:20" x14ac:dyDescent="0.25">
      <c r="P129" s="98">
        <v>39568</v>
      </c>
      <c r="Q129" s="99">
        <v>175.20411471055201</v>
      </c>
      <c r="R129" s="100">
        <v>161.67785019565</v>
      </c>
      <c r="T129" s="98"/>
    </row>
    <row r="130" spans="16:20" x14ac:dyDescent="0.25">
      <c r="P130" s="98">
        <v>39599</v>
      </c>
      <c r="Q130" s="99">
        <v>173.583766919726</v>
      </c>
      <c r="R130" s="100">
        <v>156.82388269471701</v>
      </c>
      <c r="T130" s="98"/>
    </row>
    <row r="131" spans="16:20" x14ac:dyDescent="0.25">
      <c r="P131" s="98">
        <v>39629</v>
      </c>
      <c r="Q131" s="99">
        <v>173.02615286162799</v>
      </c>
      <c r="R131" s="100">
        <v>154.02081607750799</v>
      </c>
      <c r="T131" s="98"/>
    </row>
    <row r="132" spans="16:20" x14ac:dyDescent="0.25">
      <c r="P132" s="98">
        <v>39660</v>
      </c>
      <c r="Q132" s="99">
        <v>172.80945864020299</v>
      </c>
      <c r="R132" s="100">
        <v>154.29605057132801</v>
      </c>
      <c r="T132" s="98"/>
    </row>
    <row r="133" spans="16:20" x14ac:dyDescent="0.25">
      <c r="P133" s="98">
        <v>39691</v>
      </c>
      <c r="Q133" s="99">
        <v>171.77299754783499</v>
      </c>
      <c r="R133" s="100">
        <v>156.46641697471</v>
      </c>
      <c r="T133" s="98"/>
    </row>
    <row r="134" spans="16:20" x14ac:dyDescent="0.25">
      <c r="P134" s="98">
        <v>39721</v>
      </c>
      <c r="Q134" s="99">
        <v>168.147914148007</v>
      </c>
      <c r="R134" s="100">
        <v>153.99221363112301</v>
      </c>
      <c r="T134" s="98"/>
    </row>
    <row r="135" spans="16:20" x14ac:dyDescent="0.25">
      <c r="P135" s="98">
        <v>39752</v>
      </c>
      <c r="Q135" s="99">
        <v>163.977630351503</v>
      </c>
      <c r="R135" s="100">
        <v>145.22075314202499</v>
      </c>
      <c r="T135" s="98"/>
    </row>
    <row r="136" spans="16:20" x14ac:dyDescent="0.25">
      <c r="P136" s="98">
        <v>39782</v>
      </c>
      <c r="Q136" s="99">
        <v>158.12500203648599</v>
      </c>
      <c r="R136" s="100">
        <v>135.17711980014801</v>
      </c>
      <c r="T136" s="98"/>
    </row>
    <row r="137" spans="16:20" x14ac:dyDescent="0.25">
      <c r="P137" s="98">
        <v>39813</v>
      </c>
      <c r="Q137" s="99">
        <v>155.342250576288</v>
      </c>
      <c r="R137" s="100">
        <v>131.191493436321</v>
      </c>
      <c r="T137" s="98"/>
    </row>
    <row r="138" spans="16:20" x14ac:dyDescent="0.25">
      <c r="P138" s="98">
        <v>39844</v>
      </c>
      <c r="Q138" s="99">
        <v>151.57420441934499</v>
      </c>
      <c r="R138" s="100">
        <v>129.326394578562</v>
      </c>
      <c r="T138" s="98"/>
    </row>
    <row r="139" spans="16:20" x14ac:dyDescent="0.25">
      <c r="P139" s="98">
        <v>39872</v>
      </c>
      <c r="Q139" s="99">
        <v>149.04210347849099</v>
      </c>
      <c r="R139" s="100">
        <v>126.808770905053</v>
      </c>
      <c r="T139" s="98"/>
    </row>
    <row r="140" spans="16:20" x14ac:dyDescent="0.25">
      <c r="P140" s="98">
        <v>39903</v>
      </c>
      <c r="Q140" s="99">
        <v>144.25662040612099</v>
      </c>
      <c r="R140" s="100">
        <v>118.72554691686599</v>
      </c>
      <c r="T140" s="98"/>
    </row>
    <row r="141" spans="16:20" x14ac:dyDescent="0.25">
      <c r="P141" s="98">
        <v>39933</v>
      </c>
      <c r="Q141" s="99">
        <v>141.117411736398</v>
      </c>
      <c r="R141" s="100">
        <v>114.389276677349</v>
      </c>
      <c r="T141" s="98"/>
    </row>
    <row r="142" spans="16:20" x14ac:dyDescent="0.25">
      <c r="P142" s="98">
        <v>39964</v>
      </c>
      <c r="Q142" s="99">
        <v>139.256792778364</v>
      </c>
      <c r="R142" s="100">
        <v>110.858447508677</v>
      </c>
      <c r="T142" s="98"/>
    </row>
    <row r="143" spans="16:20" x14ac:dyDescent="0.25">
      <c r="P143" s="98">
        <v>39994</v>
      </c>
      <c r="Q143" s="99">
        <v>139.724962011325</v>
      </c>
      <c r="R143" s="100">
        <v>111.84380521914601</v>
      </c>
      <c r="T143" s="98"/>
    </row>
    <row r="144" spans="16:20" x14ac:dyDescent="0.25">
      <c r="P144" s="98">
        <v>40025</v>
      </c>
      <c r="Q144" s="99">
        <v>140.11640592083</v>
      </c>
      <c r="R144" s="100">
        <v>109.892429974986</v>
      </c>
      <c r="T144" s="98"/>
    </row>
    <row r="145" spans="16:20" x14ac:dyDescent="0.25">
      <c r="P145" s="98">
        <v>40056</v>
      </c>
      <c r="Q145" s="99">
        <v>138.98475087723199</v>
      </c>
      <c r="R145" s="100">
        <v>108.133885601964</v>
      </c>
      <c r="T145" s="98"/>
    </row>
    <row r="146" spans="16:20" x14ac:dyDescent="0.25">
      <c r="P146" s="98">
        <v>40086</v>
      </c>
      <c r="Q146" s="99">
        <v>135.032649539011</v>
      </c>
      <c r="R146" s="100">
        <v>104.46728778711299</v>
      </c>
      <c r="T146" s="98"/>
    </row>
    <row r="147" spans="16:20" x14ac:dyDescent="0.25">
      <c r="P147" s="98">
        <v>40117</v>
      </c>
      <c r="Q147" s="99">
        <v>130.31111450159801</v>
      </c>
      <c r="R147" s="100">
        <v>102.056271781239</v>
      </c>
      <c r="T147" s="98"/>
    </row>
    <row r="148" spans="16:20" x14ac:dyDescent="0.25">
      <c r="P148" s="98">
        <v>40147</v>
      </c>
      <c r="Q148" s="99">
        <v>128.354047245245</v>
      </c>
      <c r="R148" s="100">
        <v>101.19653004563</v>
      </c>
      <c r="T148" s="98"/>
    </row>
    <row r="149" spans="16:20" x14ac:dyDescent="0.25">
      <c r="P149" s="98">
        <v>40178</v>
      </c>
      <c r="Q149" s="99">
        <v>128.941709307737</v>
      </c>
      <c r="R149" s="100">
        <v>101.27814287929</v>
      </c>
      <c r="T149" s="98"/>
    </row>
    <row r="150" spans="16:20" x14ac:dyDescent="0.25">
      <c r="P150" s="98">
        <v>40209</v>
      </c>
      <c r="Q150" s="99">
        <v>131.19140272482801</v>
      </c>
      <c r="R150" s="100">
        <v>100.825833906593</v>
      </c>
      <c r="T150" s="98"/>
    </row>
    <row r="151" spans="16:20" x14ac:dyDescent="0.25">
      <c r="P151" s="98">
        <v>40237</v>
      </c>
      <c r="Q151" s="99">
        <v>132.39978581587499</v>
      </c>
      <c r="R151" s="100">
        <v>100.362887459959</v>
      </c>
      <c r="T151" s="98"/>
    </row>
    <row r="152" spans="16:20" x14ac:dyDescent="0.25">
      <c r="P152" s="98">
        <v>40268</v>
      </c>
      <c r="Q152" s="99">
        <v>131.73063546310999</v>
      </c>
      <c r="R152" s="100">
        <v>102.067400633906</v>
      </c>
      <c r="T152" s="98"/>
    </row>
    <row r="153" spans="16:20" x14ac:dyDescent="0.25">
      <c r="P153" s="98">
        <v>40298</v>
      </c>
      <c r="Q153" s="99">
        <v>129.24611053486501</v>
      </c>
      <c r="R153" s="100">
        <v>106.09032496421</v>
      </c>
      <c r="T153" s="98"/>
    </row>
    <row r="154" spans="16:20" x14ac:dyDescent="0.25">
      <c r="P154" s="98">
        <v>40329</v>
      </c>
      <c r="Q154" s="99">
        <v>125.88163774065001</v>
      </c>
      <c r="R154" s="100">
        <v>108.632062405608</v>
      </c>
      <c r="T154" s="98"/>
    </row>
    <row r="155" spans="16:20" x14ac:dyDescent="0.25">
      <c r="P155" s="98">
        <v>40359</v>
      </c>
      <c r="Q155" s="99">
        <v>124.003171315679</v>
      </c>
      <c r="R155" s="100">
        <v>108.29156971390999</v>
      </c>
      <c r="T155" s="98"/>
    </row>
    <row r="156" spans="16:20" x14ac:dyDescent="0.25">
      <c r="P156" s="98">
        <v>40390</v>
      </c>
      <c r="Q156" s="99">
        <v>123.845582855009</v>
      </c>
      <c r="R156" s="100">
        <v>104.92872393892</v>
      </c>
      <c r="T156" s="98"/>
    </row>
    <row r="157" spans="16:20" x14ac:dyDescent="0.25">
      <c r="P157" s="98">
        <v>40421</v>
      </c>
      <c r="Q157" s="99">
        <v>124.689797769362</v>
      </c>
      <c r="R157" s="100">
        <v>103.39426953014799</v>
      </c>
      <c r="T157" s="98"/>
    </row>
    <row r="158" spans="16:20" x14ac:dyDescent="0.25">
      <c r="P158" s="98">
        <v>40451</v>
      </c>
      <c r="Q158" s="99">
        <v>124.25354787007601</v>
      </c>
      <c r="R158" s="100">
        <v>103.41149806993199</v>
      </c>
      <c r="T158" s="98"/>
    </row>
    <row r="159" spans="16:20" x14ac:dyDescent="0.25">
      <c r="P159" s="98">
        <v>40482</v>
      </c>
      <c r="Q159" s="99">
        <v>123.235763048661</v>
      </c>
      <c r="R159" s="100">
        <v>106.499675889242</v>
      </c>
      <c r="T159" s="98"/>
    </row>
    <row r="160" spans="16:20" x14ac:dyDescent="0.25">
      <c r="P160" s="98">
        <v>40512</v>
      </c>
      <c r="Q160" s="99">
        <v>122.509069887302</v>
      </c>
      <c r="R160" s="100">
        <v>109.66339025887901</v>
      </c>
      <c r="T160" s="98"/>
    </row>
    <row r="161" spans="16:20" x14ac:dyDescent="0.25">
      <c r="P161" s="98">
        <v>40543</v>
      </c>
      <c r="Q161" s="99">
        <v>123.08047138328401</v>
      </c>
      <c r="R161" s="100">
        <v>112.651476274828</v>
      </c>
      <c r="T161" s="98"/>
    </row>
    <row r="162" spans="16:20" x14ac:dyDescent="0.25">
      <c r="P162" s="98">
        <v>40574</v>
      </c>
      <c r="Q162" s="99">
        <v>122.36976845525</v>
      </c>
      <c r="R162" s="100">
        <v>111.461573627281</v>
      </c>
      <c r="T162" s="98"/>
    </row>
    <row r="163" spans="16:20" x14ac:dyDescent="0.25">
      <c r="P163" s="98">
        <v>40602</v>
      </c>
      <c r="Q163" s="99">
        <v>120.867404691855</v>
      </c>
      <c r="R163" s="100">
        <v>106.68280914938801</v>
      </c>
      <c r="T163" s="98"/>
    </row>
    <row r="164" spans="16:20" x14ac:dyDescent="0.25">
      <c r="P164" s="98">
        <v>40633</v>
      </c>
      <c r="Q164" s="99">
        <v>119.59616778131399</v>
      </c>
      <c r="R164" s="100">
        <v>102.224449105662</v>
      </c>
      <c r="T164" s="98"/>
    </row>
    <row r="165" spans="16:20" x14ac:dyDescent="0.25">
      <c r="P165" s="98">
        <v>40663</v>
      </c>
      <c r="Q165" s="99">
        <v>120.123501133085</v>
      </c>
      <c r="R165" s="100">
        <v>101.206962101117</v>
      </c>
      <c r="T165" s="98"/>
    </row>
    <row r="166" spans="16:20" x14ac:dyDescent="0.25">
      <c r="P166" s="98">
        <v>40694</v>
      </c>
      <c r="Q166" s="99">
        <v>120.86652364675901</v>
      </c>
      <c r="R166" s="100">
        <v>103.22583806307399</v>
      </c>
      <c r="T166" s="98"/>
    </row>
    <row r="167" spans="16:20" x14ac:dyDescent="0.25">
      <c r="P167" s="98">
        <v>40724</v>
      </c>
      <c r="Q167" s="99">
        <v>120.716217435483</v>
      </c>
      <c r="R167" s="100">
        <v>105.731921619555</v>
      </c>
      <c r="T167" s="98"/>
    </row>
    <row r="168" spans="16:20" x14ac:dyDescent="0.25">
      <c r="P168" s="98">
        <v>40755</v>
      </c>
      <c r="Q168" s="99">
        <v>120.37309744988001</v>
      </c>
      <c r="R168" s="100">
        <v>108.25006506322801</v>
      </c>
      <c r="T168" s="98"/>
    </row>
    <row r="169" spans="16:20" x14ac:dyDescent="0.25">
      <c r="P169" s="98">
        <v>40786</v>
      </c>
      <c r="Q169" s="99">
        <v>121.210268379556</v>
      </c>
      <c r="R169" s="100">
        <v>110.62621344043001</v>
      </c>
      <c r="T169" s="98"/>
    </row>
    <row r="170" spans="16:20" x14ac:dyDescent="0.25">
      <c r="P170" s="98">
        <v>40816</v>
      </c>
      <c r="Q170" s="99">
        <v>122.785308563304</v>
      </c>
      <c r="R170" s="100">
        <v>112.12619317560799</v>
      </c>
      <c r="T170" s="98"/>
    </row>
    <row r="171" spans="16:20" x14ac:dyDescent="0.25">
      <c r="P171" s="98">
        <v>40847</v>
      </c>
      <c r="Q171" s="99">
        <v>123.96921831827601</v>
      </c>
      <c r="R171" s="100">
        <v>114.307154655595</v>
      </c>
    </row>
    <row r="172" spans="16:20" x14ac:dyDescent="0.25">
      <c r="P172" s="98">
        <v>40877</v>
      </c>
      <c r="Q172" s="99">
        <v>124.075274927289</v>
      </c>
      <c r="R172" s="100">
        <v>114.18709360187199</v>
      </c>
    </row>
    <row r="173" spans="16:20" x14ac:dyDescent="0.25">
      <c r="P173" s="98">
        <v>40908</v>
      </c>
      <c r="Q173" s="99">
        <v>123.526006165448</v>
      </c>
      <c r="R173" s="100">
        <v>114.450381027529</v>
      </c>
    </row>
    <row r="174" spans="16:20" x14ac:dyDescent="0.25">
      <c r="P174" s="98">
        <v>40939</v>
      </c>
      <c r="Q174" s="99">
        <v>122.092538339969</v>
      </c>
      <c r="R174" s="100">
        <v>111.242574881371</v>
      </c>
    </row>
    <row r="175" spans="16:20" x14ac:dyDescent="0.25">
      <c r="P175" s="98">
        <v>40968</v>
      </c>
      <c r="Q175" s="99">
        <v>120.27744001883001</v>
      </c>
      <c r="R175" s="100">
        <v>109.400314026918</v>
      </c>
    </row>
    <row r="176" spans="16:20" x14ac:dyDescent="0.25">
      <c r="P176" s="98">
        <v>40999</v>
      </c>
      <c r="Q176" s="99">
        <v>120.27994518523199</v>
      </c>
      <c r="R176" s="100">
        <v>108.45353581373899</v>
      </c>
    </row>
    <row r="177" spans="16:18" x14ac:dyDescent="0.25">
      <c r="P177" s="98">
        <v>41029</v>
      </c>
      <c r="Q177" s="99">
        <v>120.973278562834</v>
      </c>
      <c r="R177" s="100">
        <v>110.128425836278</v>
      </c>
    </row>
    <row r="178" spans="16:18" x14ac:dyDescent="0.25">
      <c r="P178" s="98">
        <v>41060</v>
      </c>
      <c r="Q178" s="99">
        <v>122.42340915567399</v>
      </c>
      <c r="R178" s="100">
        <v>111.08186651507501</v>
      </c>
    </row>
    <row r="179" spans="16:18" x14ac:dyDescent="0.25">
      <c r="P179" s="98">
        <v>41090</v>
      </c>
      <c r="Q179" s="99">
        <v>123.129690320912</v>
      </c>
      <c r="R179" s="100">
        <v>112.68705288698401</v>
      </c>
    </row>
    <row r="180" spans="16:18" x14ac:dyDescent="0.25">
      <c r="P180" s="98">
        <v>41121</v>
      </c>
      <c r="Q180" s="99">
        <v>124.167072604061</v>
      </c>
      <c r="R180" s="100">
        <v>114.437550777307</v>
      </c>
    </row>
    <row r="181" spans="16:18" x14ac:dyDescent="0.25">
      <c r="P181" s="98">
        <v>41152</v>
      </c>
      <c r="Q181" s="99">
        <v>125.442742014166</v>
      </c>
      <c r="R181" s="100">
        <v>116.98784792198499</v>
      </c>
    </row>
    <row r="182" spans="16:18" x14ac:dyDescent="0.25">
      <c r="P182" s="98">
        <v>41182</v>
      </c>
      <c r="Q182" s="99">
        <v>126.624538422566</v>
      </c>
      <c r="R182" s="100">
        <v>117.395515536682</v>
      </c>
    </row>
    <row r="183" spans="16:18" x14ac:dyDescent="0.25">
      <c r="P183" s="98">
        <v>41213</v>
      </c>
      <c r="Q183" s="99">
        <v>128.56816782132699</v>
      </c>
      <c r="R183" s="100">
        <v>117.617736279916</v>
      </c>
    </row>
    <row r="184" spans="16:18" x14ac:dyDescent="0.25">
      <c r="P184" s="98">
        <v>41243</v>
      </c>
      <c r="Q184" s="99">
        <v>129.54089387700901</v>
      </c>
      <c r="R184" s="100">
        <v>116.667363819812</v>
      </c>
    </row>
    <row r="185" spans="16:18" x14ac:dyDescent="0.25">
      <c r="P185" s="98">
        <v>41274</v>
      </c>
      <c r="Q185" s="99">
        <v>130.34789336389801</v>
      </c>
      <c r="R185" s="100">
        <v>117.35290396094901</v>
      </c>
    </row>
    <row r="186" spans="16:18" x14ac:dyDescent="0.25">
      <c r="P186" s="98">
        <v>41305</v>
      </c>
      <c r="Q186" s="99">
        <v>128.66683595831799</v>
      </c>
      <c r="R186" s="100">
        <v>116.25530780905</v>
      </c>
    </row>
    <row r="187" spans="16:18" x14ac:dyDescent="0.25">
      <c r="P187" s="98">
        <v>41333</v>
      </c>
      <c r="Q187" s="99">
        <v>127.007215250629</v>
      </c>
      <c r="R187" s="100">
        <v>117.448042798765</v>
      </c>
    </row>
    <row r="188" spans="16:18" x14ac:dyDescent="0.25">
      <c r="P188" s="98">
        <v>41364</v>
      </c>
      <c r="Q188" s="99">
        <v>126.75877894838</v>
      </c>
      <c r="R188" s="100">
        <v>118.57160408213301</v>
      </c>
    </row>
    <row r="189" spans="16:18" x14ac:dyDescent="0.25">
      <c r="P189" s="98">
        <v>41394</v>
      </c>
      <c r="Q189" s="99">
        <v>129.15721014332399</v>
      </c>
      <c r="R189" s="100">
        <v>122.479439338343</v>
      </c>
    </row>
    <row r="190" spans="16:18" x14ac:dyDescent="0.25">
      <c r="P190" s="98">
        <v>41425</v>
      </c>
      <c r="Q190" s="99">
        <v>132.11713872239099</v>
      </c>
      <c r="R190" s="100">
        <v>123.772115187222</v>
      </c>
    </row>
    <row r="191" spans="16:18" x14ac:dyDescent="0.25">
      <c r="P191" s="98">
        <v>41455</v>
      </c>
      <c r="Q191" s="99">
        <v>134.62754688171</v>
      </c>
      <c r="R191" s="100">
        <v>124.958364660125</v>
      </c>
    </row>
    <row r="192" spans="16:18" x14ac:dyDescent="0.25">
      <c r="P192" s="98">
        <v>41486</v>
      </c>
      <c r="Q192" s="99">
        <v>135.53661550512999</v>
      </c>
      <c r="R192" s="100">
        <v>123.91812177011199</v>
      </c>
    </row>
    <row r="193" spans="16:18" x14ac:dyDescent="0.25">
      <c r="P193" s="98">
        <v>41517</v>
      </c>
      <c r="Q193" s="99">
        <v>136.19314259897399</v>
      </c>
      <c r="R193" s="100">
        <v>124.307469300055</v>
      </c>
    </row>
    <row r="194" spans="16:18" x14ac:dyDescent="0.25">
      <c r="P194" s="98">
        <v>41547</v>
      </c>
      <c r="Q194" s="99">
        <v>136.822829362124</v>
      </c>
      <c r="R194" s="100">
        <v>124.667146066502</v>
      </c>
    </row>
    <row r="195" spans="16:18" x14ac:dyDescent="0.25">
      <c r="P195" s="98">
        <v>41578</v>
      </c>
      <c r="Q195" s="99">
        <v>137.44736912987</v>
      </c>
      <c r="R195" s="100">
        <v>125.960588030428</v>
      </c>
    </row>
    <row r="196" spans="16:18" x14ac:dyDescent="0.25">
      <c r="P196" s="98">
        <v>41608</v>
      </c>
      <c r="Q196" s="99">
        <v>138.31180404119999</v>
      </c>
      <c r="R196" s="100">
        <v>127.413642009336</v>
      </c>
    </row>
    <row r="197" spans="16:18" x14ac:dyDescent="0.25">
      <c r="P197" s="98">
        <v>41639</v>
      </c>
      <c r="Q197" s="99">
        <v>139.74239637312101</v>
      </c>
      <c r="R197" s="100">
        <v>128.44111685082299</v>
      </c>
    </row>
    <row r="198" spans="16:18" x14ac:dyDescent="0.25">
      <c r="P198" s="98">
        <v>41670</v>
      </c>
      <c r="Q198" s="99">
        <v>141.892918123073</v>
      </c>
      <c r="R198" s="100">
        <v>130.14495467973299</v>
      </c>
    </row>
    <row r="199" spans="16:18" x14ac:dyDescent="0.25">
      <c r="P199" s="98">
        <v>41698</v>
      </c>
      <c r="Q199" s="99">
        <v>142.68852591393701</v>
      </c>
      <c r="R199" s="100">
        <v>130.931785093325</v>
      </c>
    </row>
    <row r="200" spans="16:18" x14ac:dyDescent="0.25">
      <c r="P200" s="98">
        <v>41729</v>
      </c>
      <c r="Q200" s="99">
        <v>143.12080146820301</v>
      </c>
      <c r="R200" s="100">
        <v>132.93322323328999</v>
      </c>
    </row>
    <row r="201" spans="16:18" x14ac:dyDescent="0.25">
      <c r="P201" s="98">
        <v>41759</v>
      </c>
      <c r="Q201" s="99">
        <v>143.37102968991499</v>
      </c>
      <c r="R201" s="100">
        <v>134.444264169197</v>
      </c>
    </row>
    <row r="202" spans="16:18" x14ac:dyDescent="0.25">
      <c r="P202" s="98">
        <v>41790</v>
      </c>
      <c r="Q202" s="99">
        <v>145.407757681004</v>
      </c>
      <c r="R202" s="100">
        <v>135.96466092738399</v>
      </c>
    </row>
    <row r="203" spans="16:18" x14ac:dyDescent="0.25">
      <c r="P203" s="98">
        <v>41820</v>
      </c>
      <c r="Q203" s="99">
        <v>147.74318429050399</v>
      </c>
      <c r="R203" s="100">
        <v>136.95815744721</v>
      </c>
    </row>
    <row r="204" spans="16:18" x14ac:dyDescent="0.25">
      <c r="P204" s="98">
        <v>41851</v>
      </c>
      <c r="Q204" s="99">
        <v>150.30140136556301</v>
      </c>
      <c r="R204" s="100">
        <v>137.371170158886</v>
      </c>
    </row>
    <row r="205" spans="16:18" x14ac:dyDescent="0.25">
      <c r="P205" s="98">
        <v>41882</v>
      </c>
      <c r="Q205" s="99">
        <v>151.781993866589</v>
      </c>
      <c r="R205" s="100">
        <v>138.75331509317101</v>
      </c>
    </row>
    <row r="206" spans="16:18" x14ac:dyDescent="0.25">
      <c r="P206" s="98">
        <v>41912</v>
      </c>
      <c r="Q206" s="99">
        <v>152.99954077542199</v>
      </c>
      <c r="R206" s="100">
        <v>140.34303919264701</v>
      </c>
    </row>
    <row r="207" spans="16:18" x14ac:dyDescent="0.25">
      <c r="P207" s="98">
        <v>41943</v>
      </c>
      <c r="Q207" s="99">
        <v>153.538000648642</v>
      </c>
      <c r="R207" s="100">
        <v>142.07043625753499</v>
      </c>
    </row>
    <row r="208" spans="16:18" x14ac:dyDescent="0.25">
      <c r="P208" s="98">
        <v>41973</v>
      </c>
      <c r="Q208" s="99">
        <v>154.52384122955999</v>
      </c>
      <c r="R208" s="100">
        <v>143.60355253376599</v>
      </c>
    </row>
    <row r="209" spans="16:18" x14ac:dyDescent="0.25">
      <c r="P209" s="98">
        <v>42004</v>
      </c>
      <c r="Q209" s="99">
        <v>155.49573631260299</v>
      </c>
      <c r="R209" s="100">
        <v>145.394108481724</v>
      </c>
    </row>
    <row r="210" spans="16:18" x14ac:dyDescent="0.25">
      <c r="P210" s="98">
        <v>42035</v>
      </c>
      <c r="Q210" s="99">
        <v>157.139421184236</v>
      </c>
      <c r="R210" s="100">
        <v>147.96290621274099</v>
      </c>
    </row>
    <row r="211" spans="16:18" x14ac:dyDescent="0.25">
      <c r="P211" s="98">
        <v>42063</v>
      </c>
      <c r="Q211" s="99">
        <v>157.733460731782</v>
      </c>
      <c r="R211" s="100">
        <v>149.000566497736</v>
      </c>
    </row>
    <row r="212" spans="16:18" x14ac:dyDescent="0.25">
      <c r="P212" s="98">
        <v>42094</v>
      </c>
      <c r="Q212" s="99">
        <v>158.59477624987301</v>
      </c>
      <c r="R212" s="100">
        <v>150.40605991806501</v>
      </c>
    </row>
    <row r="213" spans="16:18" x14ac:dyDescent="0.25">
      <c r="P213" s="98">
        <v>42124</v>
      </c>
      <c r="Q213" s="99">
        <v>159.306303315549</v>
      </c>
      <c r="R213" s="100">
        <v>150.67960588778499</v>
      </c>
    </row>
    <row r="214" spans="16:18" x14ac:dyDescent="0.25">
      <c r="P214" s="98">
        <v>42155</v>
      </c>
      <c r="Q214" s="99">
        <v>161.49802944807701</v>
      </c>
      <c r="R214" s="100">
        <v>151.96895318593999</v>
      </c>
    </row>
    <row r="215" spans="16:18" x14ac:dyDescent="0.25">
      <c r="P215" s="98">
        <v>42185</v>
      </c>
      <c r="Q215" s="99">
        <v>163.71232075513399</v>
      </c>
      <c r="R215" s="100">
        <v>152.15727777403899</v>
      </c>
    </row>
    <row r="216" spans="16:18" x14ac:dyDescent="0.25">
      <c r="P216" s="98">
        <v>42216</v>
      </c>
      <c r="Q216" s="99">
        <v>166.07683741254399</v>
      </c>
      <c r="R216" s="100">
        <v>153.74849461708101</v>
      </c>
    </row>
    <row r="217" spans="16:18" x14ac:dyDescent="0.25">
      <c r="P217" s="98">
        <v>42247</v>
      </c>
      <c r="Q217" s="99">
        <v>167.21851423730399</v>
      </c>
      <c r="R217" s="100">
        <v>155.08771777375301</v>
      </c>
    </row>
    <row r="218" spans="16:18" x14ac:dyDescent="0.25">
      <c r="P218" s="98">
        <v>42277</v>
      </c>
      <c r="Q218" s="99">
        <v>167.24658847084399</v>
      </c>
      <c r="R218" s="100">
        <v>155.720129981545</v>
      </c>
    </row>
    <row r="219" spans="16:18" x14ac:dyDescent="0.25">
      <c r="P219" s="98">
        <v>42308</v>
      </c>
      <c r="Q219" s="99">
        <v>165.91022893634599</v>
      </c>
      <c r="R219" s="100">
        <v>153.902262882683</v>
      </c>
    </row>
    <row r="220" spans="16:18" x14ac:dyDescent="0.25">
      <c r="P220" s="98">
        <v>42338</v>
      </c>
      <c r="Q220" s="99">
        <v>165.80937315361101</v>
      </c>
      <c r="R220" s="100">
        <v>153.11249874625801</v>
      </c>
    </row>
    <row r="221" spans="16:18" x14ac:dyDescent="0.25">
      <c r="P221" s="98">
        <v>42369</v>
      </c>
      <c r="Q221" s="99">
        <v>167.28423211304599</v>
      </c>
      <c r="R221" s="100">
        <v>154.879359887199</v>
      </c>
    </row>
    <row r="222" spans="16:18" x14ac:dyDescent="0.25">
      <c r="P222" s="98">
        <v>42400</v>
      </c>
      <c r="Q222" s="99">
        <v>170.76155677245501</v>
      </c>
      <c r="R222" s="100">
        <v>159.33938123481499</v>
      </c>
    </row>
    <row r="223" spans="16:18" x14ac:dyDescent="0.25">
      <c r="P223" s="98">
        <v>42429</v>
      </c>
      <c r="Q223" s="99">
        <v>172.18079906064099</v>
      </c>
      <c r="R223" s="100">
        <v>161.33793980749999</v>
      </c>
    </row>
    <row r="224" spans="16:18" x14ac:dyDescent="0.25">
      <c r="P224" s="98">
        <v>42460</v>
      </c>
      <c r="Q224" s="99">
        <v>172.304608071796</v>
      </c>
      <c r="R224" s="100">
        <v>161.13047961046101</v>
      </c>
    </row>
    <row r="225" spans="16:18" x14ac:dyDescent="0.25">
      <c r="P225" s="98">
        <v>42490</v>
      </c>
      <c r="Q225" s="99">
        <v>170.94066961374801</v>
      </c>
      <c r="R225" s="100">
        <v>158.83928489472601</v>
      </c>
    </row>
    <row r="226" spans="16:18" x14ac:dyDescent="0.25">
      <c r="P226" s="98">
        <v>42521</v>
      </c>
      <c r="Q226" s="99">
        <v>172.252619532029</v>
      </c>
      <c r="R226" s="100">
        <v>159.804955571786</v>
      </c>
    </row>
    <row r="227" spans="16:18" x14ac:dyDescent="0.25">
      <c r="P227" s="98">
        <v>42551</v>
      </c>
      <c r="Q227" s="99">
        <v>174.72107634126499</v>
      </c>
      <c r="R227" s="100">
        <v>162.219579916725</v>
      </c>
    </row>
    <row r="228" spans="16:18" x14ac:dyDescent="0.25">
      <c r="P228" s="98">
        <v>42582</v>
      </c>
      <c r="Q228" s="99">
        <v>179.15380194458601</v>
      </c>
      <c r="R228" s="100">
        <v>166.24866388804199</v>
      </c>
    </row>
    <row r="229" spans="16:18" x14ac:dyDescent="0.25">
      <c r="P229" s="98">
        <v>42613</v>
      </c>
      <c r="Q229" s="99">
        <v>181.76710645819401</v>
      </c>
      <c r="R229" s="100">
        <v>168.90049076993299</v>
      </c>
    </row>
    <row r="230" spans="16:18" x14ac:dyDescent="0.25">
      <c r="P230" s="98">
        <v>42643</v>
      </c>
      <c r="Q230" s="99">
        <v>183.283039013668</v>
      </c>
      <c r="R230" s="100">
        <v>170.30915855873101</v>
      </c>
    </row>
    <row r="231" spans="16:18" x14ac:dyDescent="0.25">
      <c r="P231" s="98">
        <v>42674</v>
      </c>
      <c r="Q231" s="99">
        <v>182.13712088973301</v>
      </c>
      <c r="R231" s="100">
        <v>168.889764099708</v>
      </c>
    </row>
    <row r="232" spans="16:18" x14ac:dyDescent="0.25">
      <c r="P232" s="98">
        <v>42704</v>
      </c>
      <c r="Q232" s="99">
        <v>181.57830048371301</v>
      </c>
      <c r="R232" s="100">
        <v>167.108808785723</v>
      </c>
    </row>
    <row r="233" spans="16:18" x14ac:dyDescent="0.25">
      <c r="P233" s="98">
        <v>42735</v>
      </c>
      <c r="Q233" s="99">
        <v>182.55060162333299</v>
      </c>
      <c r="R233" s="100">
        <v>165.46508249919401</v>
      </c>
    </row>
    <row r="234" spans="16:18" x14ac:dyDescent="0.25">
      <c r="P234" s="98">
        <v>42766</v>
      </c>
      <c r="Q234" s="99">
        <v>186.26785566664799</v>
      </c>
      <c r="R234" s="100">
        <v>166.918855419538</v>
      </c>
    </row>
    <row r="235" spans="16:18" x14ac:dyDescent="0.25">
      <c r="P235" s="98">
        <v>42794</v>
      </c>
      <c r="Q235" s="99">
        <v>191.02660593266299</v>
      </c>
      <c r="R235" s="100">
        <v>170.51201166986499</v>
      </c>
    </row>
    <row r="236" spans="16:18" x14ac:dyDescent="0.25">
      <c r="P236" s="98">
        <v>42825</v>
      </c>
      <c r="Q236" s="99">
        <v>194.00657996058399</v>
      </c>
      <c r="R236" s="100">
        <v>174.71436577053899</v>
      </c>
    </row>
    <row r="237" spans="16:18" x14ac:dyDescent="0.25">
      <c r="P237" s="98">
        <v>42855</v>
      </c>
      <c r="Q237" s="99">
        <v>195.822456140871</v>
      </c>
      <c r="R237" s="100">
        <v>176.70401264766099</v>
      </c>
    </row>
    <row r="238" spans="16:18" x14ac:dyDescent="0.25">
      <c r="P238" s="98">
        <v>42886</v>
      </c>
      <c r="Q238" s="99">
        <v>197.85063855471</v>
      </c>
      <c r="R238" s="100">
        <v>176.44898051315201</v>
      </c>
    </row>
    <row r="239" spans="16:18" x14ac:dyDescent="0.25">
      <c r="P239" s="98">
        <v>42916</v>
      </c>
      <c r="Q239" s="99">
        <v>202.14947400107101</v>
      </c>
      <c r="R239" s="100">
        <v>176.300486252235</v>
      </c>
    </row>
    <row r="240" spans="16:18" x14ac:dyDescent="0.25">
      <c r="P240" s="98">
        <v>42947</v>
      </c>
      <c r="Q240" s="99">
        <v>204.61187872971101</v>
      </c>
      <c r="R240" s="100">
        <v>175.51455727331501</v>
      </c>
    </row>
    <row r="241" spans="16:18" x14ac:dyDescent="0.25">
      <c r="P241" s="98">
        <v>42978</v>
      </c>
      <c r="Q241" s="99">
        <v>204.82927705111999</v>
      </c>
      <c r="R241" s="100">
        <v>177.372813549808</v>
      </c>
    </row>
    <row r="242" spans="16:18" x14ac:dyDescent="0.25">
      <c r="P242" s="98">
        <v>43008</v>
      </c>
      <c r="Q242" s="99">
        <v>202.775174170051</v>
      </c>
      <c r="R242" s="100">
        <v>178.94415896629701</v>
      </c>
    </row>
    <row r="243" spans="16:18" x14ac:dyDescent="0.25">
      <c r="P243" s="98">
        <v>43039</v>
      </c>
      <c r="Q243" s="99">
        <v>202.22708616336001</v>
      </c>
      <c r="R243" s="100">
        <v>181.861317379263</v>
      </c>
    </row>
    <row r="244" spans="16:18" x14ac:dyDescent="0.25">
      <c r="P244" s="98">
        <v>43069</v>
      </c>
      <c r="Q244" s="99">
        <v>203.97343826293499</v>
      </c>
      <c r="R244" s="100">
        <v>181.248810220454</v>
      </c>
    </row>
    <row r="245" spans="16:18" x14ac:dyDescent="0.25">
      <c r="P245" s="98">
        <v>43100</v>
      </c>
      <c r="Q245" s="99">
        <v>207.08860186598801</v>
      </c>
      <c r="R245" s="100">
        <v>181.790435244771</v>
      </c>
    </row>
    <row r="246" spans="16:18" x14ac:dyDescent="0.25">
      <c r="P246" s="98">
        <v>43131</v>
      </c>
      <c r="Q246" s="99">
        <v>209.56565298535301</v>
      </c>
      <c r="R246" s="100">
        <v>182.969938591827</v>
      </c>
    </row>
    <row r="247" spans="16:18" x14ac:dyDescent="0.25">
      <c r="P247" s="98">
        <v>43159</v>
      </c>
      <c r="Q247" s="99">
        <v>208.891322949608</v>
      </c>
      <c r="R247" s="100">
        <v>188.42572339193299</v>
      </c>
    </row>
    <row r="248" spans="16:18" x14ac:dyDescent="0.25">
      <c r="P248" s="98">
        <v>43190</v>
      </c>
      <c r="Q248" s="99">
        <v>206.552573564705</v>
      </c>
      <c r="R248" s="100">
        <v>191.414071339451</v>
      </c>
    </row>
    <row r="249" spans="16:18" x14ac:dyDescent="0.25">
      <c r="P249" s="98">
        <v>43220</v>
      </c>
      <c r="Q249" s="99">
        <v>205.793545917247</v>
      </c>
      <c r="R249" s="100">
        <v>191.07206128988099</v>
      </c>
    </row>
    <row r="250" spans="16:18" x14ac:dyDescent="0.25">
      <c r="P250" s="98">
        <v>43251</v>
      </c>
      <c r="Q250" s="99">
        <v>207.71993615954</v>
      </c>
      <c r="R250" s="100">
        <v>188.14345520641899</v>
      </c>
    </row>
    <row r="251" spans="16:18" x14ac:dyDescent="0.25">
      <c r="P251" s="98">
        <v>43281</v>
      </c>
      <c r="Q251" s="99">
        <v>212.48268698944099</v>
      </c>
      <c r="R251" s="100">
        <v>187.88818872609701</v>
      </c>
    </row>
    <row r="252" spans="16:18" x14ac:dyDescent="0.25">
      <c r="P252" s="98">
        <v>43312</v>
      </c>
      <c r="Q252" s="99">
        <v>214.99664828520901</v>
      </c>
      <c r="R252" s="100">
        <v>190.57610221901899</v>
      </c>
    </row>
    <row r="253" spans="16:18" x14ac:dyDescent="0.25">
      <c r="P253" s="98">
        <v>43343</v>
      </c>
      <c r="Q253" s="99">
        <v>216.33495680529501</v>
      </c>
      <c r="R253" s="100">
        <v>194.850293741391</v>
      </c>
    </row>
    <row r="254" spans="16:18" x14ac:dyDescent="0.25">
      <c r="P254" s="98">
        <v>43373</v>
      </c>
      <c r="Q254" s="99">
        <v>214.74358993535901</v>
      </c>
      <c r="R254" s="100">
        <v>197.583607775529</v>
      </c>
    </row>
    <row r="255" spans="16:18" x14ac:dyDescent="0.25">
      <c r="P255" s="98">
        <v>43404</v>
      </c>
      <c r="Q255" s="99">
        <v>214.99472122697699</v>
      </c>
      <c r="R255" s="100">
        <v>198.02058838005101</v>
      </c>
    </row>
    <row r="256" spans="16:18" x14ac:dyDescent="0.25">
      <c r="P256" s="98">
        <v>43434</v>
      </c>
      <c r="Q256" s="99">
        <v>215.98449172618399</v>
      </c>
      <c r="R256" s="100">
        <v>196.50530581622999</v>
      </c>
    </row>
    <row r="257" spans="16:18" x14ac:dyDescent="0.25">
      <c r="P257" s="98">
        <v>43465</v>
      </c>
      <c r="Q257" s="99">
        <v>218.00654994717999</v>
      </c>
      <c r="R257" s="100">
        <v>195.498711772409</v>
      </c>
    </row>
    <row r="258" spans="16:18" x14ac:dyDescent="0.25">
      <c r="P258" s="98">
        <v>43496</v>
      </c>
      <c r="Q258" s="99">
        <v>219.67169861448599</v>
      </c>
      <c r="R258" s="100">
        <v>196.54487877584199</v>
      </c>
    </row>
    <row r="259" spans="16:18" x14ac:dyDescent="0.25">
      <c r="P259" s="98">
        <v>43524</v>
      </c>
      <c r="Q259" s="99">
        <v>219.968966734216</v>
      </c>
      <c r="R259" s="100">
        <v>200.228789745706</v>
      </c>
    </row>
    <row r="260" spans="16:18" x14ac:dyDescent="0.25">
      <c r="P260" s="98">
        <v>43555</v>
      </c>
      <c r="Q260" s="99">
        <v>220.466141018006</v>
      </c>
      <c r="R260" s="100">
        <v>204.08817342576299</v>
      </c>
    </row>
    <row r="261" spans="16:18" x14ac:dyDescent="0.25">
      <c r="P261" s="98">
        <v>43585</v>
      </c>
      <c r="Q261" s="99">
        <v>220.67027395567999</v>
      </c>
      <c r="R261" s="100">
        <v>204.88639180522</v>
      </c>
    </row>
    <row r="262" spans="16:18" x14ac:dyDescent="0.25">
      <c r="P262" s="98">
        <v>43616</v>
      </c>
      <c r="Q262" s="99">
        <v>222.14405532155001</v>
      </c>
      <c r="R262" s="100">
        <v>205.64013599302001</v>
      </c>
    </row>
    <row r="263" spans="16:18" x14ac:dyDescent="0.25">
      <c r="P263" s="98">
        <v>43646</v>
      </c>
      <c r="Q263" s="99">
        <v>223.758725548081</v>
      </c>
      <c r="R263" s="100">
        <v>206.35856359407899</v>
      </c>
    </row>
    <row r="264" spans="16:18" x14ac:dyDescent="0.25">
      <c r="P264" s="98">
        <v>43677</v>
      </c>
      <c r="Q264" s="99">
        <v>225.86147595355999</v>
      </c>
      <c r="R264" s="100">
        <v>206.87454678231299</v>
      </c>
    </row>
    <row r="265" spans="16:18" x14ac:dyDescent="0.25">
      <c r="P265" s="98">
        <v>43708</v>
      </c>
      <c r="Q265" s="99">
        <v>227.48598930794299</v>
      </c>
      <c r="R265" s="100">
        <v>204.518033144827</v>
      </c>
    </row>
    <row r="266" spans="16:18" x14ac:dyDescent="0.25">
      <c r="P266" s="98">
        <v>43738</v>
      </c>
      <c r="Q266" s="99">
        <v>227.90980574869201</v>
      </c>
      <c r="R266" s="100">
        <v>203.04902414090199</v>
      </c>
    </row>
    <row r="267" spans="16:18" x14ac:dyDescent="0.25">
      <c r="P267" s="98">
        <v>43769</v>
      </c>
      <c r="Q267" s="99">
        <v>226.978924175662</v>
      </c>
      <c r="R267" s="100">
        <v>202.55321931399999</v>
      </c>
    </row>
    <row r="268" spans="16:18" x14ac:dyDescent="0.25">
      <c r="P268" s="98">
        <v>43799</v>
      </c>
      <c r="Q268" s="99">
        <v>225.94230803134801</v>
      </c>
      <c r="R268" s="100">
        <v>206.18699279223</v>
      </c>
    </row>
    <row r="269" spans="16:18" x14ac:dyDescent="0.25">
      <c r="P269" s="98">
        <v>43830</v>
      </c>
      <c r="Q269" s="99">
        <v>227.05854234294401</v>
      </c>
      <c r="R269" s="100">
        <v>210.23683524874099</v>
      </c>
    </row>
    <row r="270" spans="16:18" x14ac:dyDescent="0.25">
      <c r="P270" s="98">
        <v>43861</v>
      </c>
      <c r="Q270" s="99">
        <v>230.06299034718</v>
      </c>
      <c r="R270" s="100">
        <v>216.611752780009</v>
      </c>
    </row>
    <row r="271" spans="16:18" x14ac:dyDescent="0.25">
      <c r="P271" s="98">
        <v>43890</v>
      </c>
      <c r="Q271" s="99">
        <v>234.122488694141</v>
      </c>
      <c r="R271" s="100">
        <v>220.792511942906</v>
      </c>
    </row>
    <row r="272" spans="16:18" x14ac:dyDescent="0.25">
      <c r="P272" s="98">
        <v>43921</v>
      </c>
      <c r="Q272" s="99">
        <v>235.88307102356299</v>
      </c>
      <c r="R272" s="100">
        <v>222.227605217855</v>
      </c>
    </row>
    <row r="273" spans="16:18" x14ac:dyDescent="0.25">
      <c r="P273" s="98">
        <v>43951</v>
      </c>
      <c r="Q273" s="99">
        <v>235.094699336839</v>
      </c>
      <c r="R273" s="100">
        <v>215.57381718096499</v>
      </c>
    </row>
    <row r="274" spans="16:18" x14ac:dyDescent="0.25">
      <c r="P274" s="98">
        <v>43982</v>
      </c>
      <c r="Q274" s="99">
        <v>232.399218753257</v>
      </c>
      <c r="R274" s="100">
        <v>208.043790233339</v>
      </c>
    </row>
    <row r="275" spans="16:18" x14ac:dyDescent="0.25">
      <c r="P275" s="98">
        <v>44012</v>
      </c>
      <c r="Q275" s="99">
        <v>231.088690014755</v>
      </c>
      <c r="R275" s="100">
        <v>206.30620630911301</v>
      </c>
    </row>
    <row r="276" spans="16:18" x14ac:dyDescent="0.25">
      <c r="P276" s="98">
        <v>44043</v>
      </c>
      <c r="Q276" s="99">
        <v>230.70902867142999</v>
      </c>
      <c r="R276" s="100">
        <v>206.98172722198299</v>
      </c>
    </row>
    <row r="277" spans="16:18" x14ac:dyDescent="0.25">
      <c r="P277" s="98">
        <v>44074</v>
      </c>
      <c r="Q277" s="99">
        <v>232.83933220133099</v>
      </c>
      <c r="R277" s="100">
        <v>210.61963409744499</v>
      </c>
    </row>
    <row r="278" spans="16:18" x14ac:dyDescent="0.25">
      <c r="P278" s="98">
        <v>44104</v>
      </c>
      <c r="Q278" s="99">
        <v>236.41392355434101</v>
      </c>
      <c r="R278" s="100">
        <v>212.74749616658099</v>
      </c>
    </row>
    <row r="279" spans="16:18" x14ac:dyDescent="0.25">
      <c r="P279" s="98">
        <v>44135</v>
      </c>
      <c r="Q279" s="99">
        <v>242.32772720401499</v>
      </c>
      <c r="R279" s="100">
        <v>219.80244251940201</v>
      </c>
    </row>
    <row r="280" spans="16:18" x14ac:dyDescent="0.25">
      <c r="P280" s="98">
        <v>44165</v>
      </c>
      <c r="Q280" s="99">
        <v>246.606823542315</v>
      </c>
      <c r="R280" s="100">
        <v>225.08315170268901</v>
      </c>
    </row>
    <row r="281" spans="16:18" x14ac:dyDescent="0.25">
      <c r="P281" s="98">
        <v>44196</v>
      </c>
      <c r="Q281" s="99">
        <v>248.56230205623899</v>
      </c>
      <c r="R281" s="100">
        <v>231.00389243572101</v>
      </c>
    </row>
    <row r="282" spans="16:18" x14ac:dyDescent="0.25">
      <c r="P282" s="98">
        <v>44227</v>
      </c>
      <c r="Q282" s="99">
        <v>247.61344358551599</v>
      </c>
      <c r="R282" s="100">
        <v>231.157449384307</v>
      </c>
    </row>
    <row r="283" spans="16:18" x14ac:dyDescent="0.25">
      <c r="P283" s="98">
        <v>44255</v>
      </c>
      <c r="Q283" s="99">
        <v>246.88689538816001</v>
      </c>
      <c r="R283" s="100">
        <v>230.79160052199799</v>
      </c>
    </row>
    <row r="284" spans="16:18" x14ac:dyDescent="0.25">
      <c r="P284" s="98">
        <v>44286</v>
      </c>
      <c r="Q284" s="99">
        <v>248.940697759606</v>
      </c>
      <c r="R284" s="100">
        <v>230.927877377078</v>
      </c>
    </row>
    <row r="285" spans="16:18" x14ac:dyDescent="0.25">
      <c r="P285" s="98">
        <v>44316</v>
      </c>
      <c r="Q285" s="99">
        <v>252.88187857195501</v>
      </c>
      <c r="R285" s="100">
        <v>234.73007304931099</v>
      </c>
    </row>
    <row r="286" spans="16:18" x14ac:dyDescent="0.25">
      <c r="P286" s="98">
        <v>44347</v>
      </c>
      <c r="Q286" s="99">
        <v>257.1573032901</v>
      </c>
      <c r="R286" s="100">
        <v>239.02814198904801</v>
      </c>
    </row>
    <row r="287" spans="16:18" x14ac:dyDescent="0.25">
      <c r="P287" s="98">
        <v>44377</v>
      </c>
      <c r="Q287" s="99">
        <v>261.156046694243</v>
      </c>
      <c r="R287" s="100">
        <v>242.01916297413601</v>
      </c>
    </row>
    <row r="288" spans="16:18" x14ac:dyDescent="0.25">
      <c r="P288" s="98">
        <v>44408</v>
      </c>
      <c r="Q288" s="99">
        <v>264.79904619750499</v>
      </c>
      <c r="R288" s="100">
        <v>247.10022081506901</v>
      </c>
    </row>
    <row r="289" spans="16:18" x14ac:dyDescent="0.25">
      <c r="P289" s="98">
        <v>44439</v>
      </c>
      <c r="Q289" s="99">
        <v>269.09004710479797</v>
      </c>
      <c r="R289" s="100">
        <v>253.67714973028001</v>
      </c>
    </row>
    <row r="290" spans="16:18" x14ac:dyDescent="0.25">
      <c r="P290" s="98">
        <v>44469</v>
      </c>
      <c r="Q290" s="99">
        <v>271.72274125775198</v>
      </c>
      <c r="R290" s="100">
        <v>260.91036709473002</v>
      </c>
    </row>
    <row r="291" spans="16:18" x14ac:dyDescent="0.25">
      <c r="P291" s="98">
        <v>44500</v>
      </c>
      <c r="Q291" s="99">
        <v>277.421704286448</v>
      </c>
      <c r="R291" s="100">
        <v>267.81423148753498</v>
      </c>
    </row>
    <row r="292" spans="16:18" x14ac:dyDescent="0.25">
      <c r="P292" s="98">
        <v>44530</v>
      </c>
      <c r="Q292" s="99">
        <v>282.16176887719803</v>
      </c>
      <c r="R292" s="100">
        <v>269.846566973108</v>
      </c>
    </row>
    <row r="293" spans="16:18" x14ac:dyDescent="0.25">
      <c r="P293" s="98">
        <v>44561</v>
      </c>
      <c r="Q293" s="99">
        <v>286.02725578900697</v>
      </c>
      <c r="R293" s="100">
        <v>269.40191789714203</v>
      </c>
    </row>
    <row r="294" spans="16:18" x14ac:dyDescent="0.25">
      <c r="P294" s="98">
        <v>44592</v>
      </c>
      <c r="Q294" s="99">
        <v>284.83144545098702</v>
      </c>
      <c r="R294" s="100">
        <v>262.85725404604199</v>
      </c>
    </row>
    <row r="295" spans="16:18" x14ac:dyDescent="0.25">
      <c r="P295" s="98">
        <v>44620</v>
      </c>
      <c r="Q295" s="99">
        <v>284.64763564429398</v>
      </c>
      <c r="R295" s="100">
        <v>261.08124567167903</v>
      </c>
    </row>
    <row r="296" spans="16:18" x14ac:dyDescent="0.25">
      <c r="P296" s="98">
        <v>44651</v>
      </c>
      <c r="Q296" s="99">
        <v>288.02166395983699</v>
      </c>
      <c r="R296" s="100">
        <v>265.57412041511901</v>
      </c>
    </row>
    <row r="297" spans="16:18" x14ac:dyDescent="0.25">
      <c r="P297" s="98">
        <v>44681</v>
      </c>
      <c r="Q297" s="99">
        <v>296.67942711772099</v>
      </c>
      <c r="R297" s="100">
        <v>283.36440163914102</v>
      </c>
    </row>
    <row r="298" spans="16:18" x14ac:dyDescent="0.25">
      <c r="P298" s="98">
        <v>44712</v>
      </c>
      <c r="Q298" s="99">
        <v>303.41649609201897</v>
      </c>
      <c r="R298" s="100">
        <v>293.53027038572299</v>
      </c>
    </row>
    <row r="299" spans="16:18" x14ac:dyDescent="0.25">
      <c r="P299" s="98">
        <v>44742</v>
      </c>
      <c r="Q299" s="99">
        <v>306.136510202203</v>
      </c>
      <c r="R299" s="100">
        <v>295.76732213571302</v>
      </c>
    </row>
    <row r="300" spans="16:18" x14ac:dyDescent="0.25">
      <c r="P300" s="98">
        <v>44773</v>
      </c>
      <c r="Q300" s="99">
        <v>304.51939396224998</v>
      </c>
      <c r="R300" s="100">
        <v>287.35629621258897</v>
      </c>
    </row>
    <row r="301" spans="16:18" x14ac:dyDescent="0.25">
      <c r="P301" s="98">
        <v>44804</v>
      </c>
      <c r="Q301" s="99">
        <v>305.16490955990201</v>
      </c>
      <c r="R301" s="100">
        <v>285.720663824903</v>
      </c>
    </row>
    <row r="302" spans="16:18" x14ac:dyDescent="0.25">
      <c r="P302" s="98">
        <v>44834</v>
      </c>
      <c r="Q302" s="99">
        <v>304.38220468134699</v>
      </c>
      <c r="R302" s="100">
        <v>282.61958787356002</v>
      </c>
    </row>
    <row r="303" spans="16:18" x14ac:dyDescent="0.25">
      <c r="P303" s="98">
        <v>44865</v>
      </c>
      <c r="Q303" s="99">
        <v>305.98842614616302</v>
      </c>
      <c r="R303" s="100">
        <v>286.31942808006499</v>
      </c>
    </row>
    <row r="304" spans="16:18" x14ac:dyDescent="0.25">
      <c r="P304" s="98">
        <v>44895</v>
      </c>
      <c r="Q304" s="99">
        <v>303.929843764917</v>
      </c>
      <c r="R304" s="100">
        <v>278.18165084246698</v>
      </c>
    </row>
    <row r="305" spans="16:18" x14ac:dyDescent="0.25">
      <c r="P305" s="98">
        <v>44926</v>
      </c>
      <c r="Q305" s="99">
        <v>301.63858371824</v>
      </c>
      <c r="R305" s="100">
        <v>270.388198030051</v>
      </c>
    </row>
    <row r="306" spans="16:18" x14ac:dyDescent="0.25">
      <c r="P306" s="98">
        <v>44957</v>
      </c>
      <c r="Q306" s="99">
        <v>300.10459109576698</v>
      </c>
      <c r="R306" s="100">
        <v>260.29475124204902</v>
      </c>
    </row>
    <row r="307" spans="16:18" x14ac:dyDescent="0.25">
      <c r="P307" s="98">
        <v>44985</v>
      </c>
      <c r="Q307" s="99">
        <v>301.618742685146</v>
      </c>
      <c r="R307" s="100">
        <v>257.42741092722201</v>
      </c>
    </row>
    <row r="308" spans="16:18" x14ac:dyDescent="0.25">
      <c r="P308" s="98">
        <v>45016</v>
      </c>
      <c r="Q308" s="99">
        <v>303.709690053624</v>
      </c>
      <c r="R308" s="100">
        <v>254.142545474364</v>
      </c>
    </row>
    <row r="309" spans="16:18" x14ac:dyDescent="0.25">
      <c r="P309" s="98">
        <v>45046</v>
      </c>
      <c r="Q309" s="99">
        <v>303.77213475380802</v>
      </c>
      <c r="R309" s="100">
        <v>254.395818203414</v>
      </c>
    </row>
    <row r="310" spans="16:18" x14ac:dyDescent="0.25">
      <c r="P310" s="98">
        <v>45077</v>
      </c>
      <c r="Q310" s="99">
        <v>307.141670535782</v>
      </c>
      <c r="R310" s="100">
        <v>263.837663038637</v>
      </c>
    </row>
    <row r="311" spans="16:18" x14ac:dyDescent="0.25">
      <c r="P311" s="98">
        <v>45107</v>
      </c>
      <c r="Q311" s="99">
        <v>308.55639749344601</v>
      </c>
      <c r="R311" s="100">
        <v>270.859906673458</v>
      </c>
    </row>
    <row r="312" spans="16:18" x14ac:dyDescent="0.25">
      <c r="P312" s="98">
        <v>45138</v>
      </c>
      <c r="Q312" s="99">
        <v>313.61208873290502</v>
      </c>
      <c r="R312" s="100">
        <v>276.305473078548</v>
      </c>
    </row>
    <row r="313" spans="16:18" x14ac:dyDescent="0.25">
      <c r="P313" s="98">
        <v>45169</v>
      </c>
      <c r="Q313" s="99">
        <v>314.80389027211498</v>
      </c>
      <c r="R313" s="100">
        <v>264.520315732531</v>
      </c>
    </row>
    <row r="314" spans="16:18" x14ac:dyDescent="0.25">
      <c r="P314" s="98">
        <v>45199</v>
      </c>
      <c r="Q314" s="99">
        <v>316.42675222844599</v>
      </c>
      <c r="R314" s="100">
        <v>253.795516456017</v>
      </c>
    </row>
    <row r="315" spans="16:18" x14ac:dyDescent="0.25">
      <c r="P315" s="98">
        <v>45230</v>
      </c>
      <c r="Q315" s="99">
        <v>312.24543953319397</v>
      </c>
      <c r="R315" s="100">
        <v>236.310644350437</v>
      </c>
    </row>
    <row r="316" spans="16:18" x14ac:dyDescent="0.25">
      <c r="P316" s="98">
        <v>45260</v>
      </c>
      <c r="Q316" s="99">
        <v>311.83753221287498</v>
      </c>
      <c r="R316" s="100">
        <v>237.714546540648</v>
      </c>
    </row>
    <row r="317" spans="16:18" x14ac:dyDescent="0.25">
      <c r="P317" s="98">
        <v>45291</v>
      </c>
      <c r="Q317" s="99">
        <v>308.383806267041</v>
      </c>
      <c r="R317" s="100">
        <v>235.00983373388499</v>
      </c>
    </row>
    <row r="318" spans="16:18" x14ac:dyDescent="0.25">
      <c r="P318" s="98">
        <v>45322</v>
      </c>
      <c r="Q318" s="99">
        <v>311.349977287115</v>
      </c>
      <c r="R318" s="100">
        <v>247.31412626693</v>
      </c>
    </row>
    <row r="319" spans="16:18" x14ac:dyDescent="0.25">
      <c r="P319" s="98">
        <v>45351</v>
      </c>
      <c r="Q319" s="99">
        <v>310.93933791004002</v>
      </c>
      <c r="R319" s="100">
        <v>244.88786060306001</v>
      </c>
    </row>
    <row r="320" spans="16:18" x14ac:dyDescent="0.25">
      <c r="P320" s="98">
        <v>45382</v>
      </c>
      <c r="Q320" s="99">
        <v>314.56136381239298</v>
      </c>
      <c r="R320" s="100">
        <v>252.90395394021701</v>
      </c>
    </row>
    <row r="321" spans="16:18" x14ac:dyDescent="0.25">
      <c r="P321" s="98">
        <v>45412</v>
      </c>
      <c r="Q321" s="99">
        <v>313.57063844638498</v>
      </c>
      <c r="R321" s="100">
        <v>245.63782677666899</v>
      </c>
    </row>
    <row r="322" spans="16:18" x14ac:dyDescent="0.25">
      <c r="P322" s="98">
        <v>45443</v>
      </c>
      <c r="Q322" s="99">
        <v>314.595833538823</v>
      </c>
      <c r="R322" s="100">
        <v>247.37792105046799</v>
      </c>
    </row>
    <row r="323" spans="16:18" x14ac:dyDescent="0.25">
      <c r="P323" s="98">
        <v>45473</v>
      </c>
      <c r="Q323" s="99">
        <v>311.71136138492898</v>
      </c>
      <c r="R323" s="100">
        <v>239.95939676844301</v>
      </c>
    </row>
    <row r="324" spans="16:18" x14ac:dyDescent="0.25">
      <c r="P324" s="98">
        <v>45504</v>
      </c>
      <c r="Q324" s="99">
        <v>311.61431932860501</v>
      </c>
      <c r="R324" s="100">
        <v>244.02657095899599</v>
      </c>
    </row>
    <row r="325" spans="16:18" x14ac:dyDescent="0.25">
      <c r="P325" s="98">
        <v>45535</v>
      </c>
      <c r="Q325" s="99">
        <v>310.68744947435601</v>
      </c>
      <c r="R325" s="100">
        <v>240.90167039021</v>
      </c>
    </row>
    <row r="326" spans="16:18" x14ac:dyDescent="0.25">
      <c r="P326" s="98">
        <v>45565</v>
      </c>
      <c r="Q326" s="99">
        <v>310.42357900108902</v>
      </c>
      <c r="R326" s="100">
        <v>238.800566405003</v>
      </c>
    </row>
    <row r="327" spans="16:18" x14ac:dyDescent="0.25">
      <c r="P327" s="98">
        <v>45596</v>
      </c>
      <c r="Q327" s="99">
        <v>314.465048734118</v>
      </c>
      <c r="R327" s="100">
        <v>240.72066980087001</v>
      </c>
    </row>
    <row r="328" spans="16:18" x14ac:dyDescent="0.25">
      <c r="P328" s="98">
        <v>45626</v>
      </c>
      <c r="Q328" s="99" t="s">
        <v>77</v>
      </c>
      <c r="R328" s="100" t="s">
        <v>77</v>
      </c>
    </row>
    <row r="329" spans="16:18" x14ac:dyDescent="0.25">
      <c r="P329" s="98">
        <v>45657</v>
      </c>
      <c r="Q329" s="99" t="s">
        <v>77</v>
      </c>
      <c r="R329" s="100" t="s">
        <v>77</v>
      </c>
    </row>
    <row r="330" spans="16:18" x14ac:dyDescent="0.25">
      <c r="P330" s="98">
        <v>45688</v>
      </c>
      <c r="Q330" s="99" t="s">
        <v>77</v>
      </c>
      <c r="R330" s="100" t="s">
        <v>77</v>
      </c>
    </row>
    <row r="331" spans="16:18" x14ac:dyDescent="0.25">
      <c r="P331" s="98">
        <v>45716</v>
      </c>
      <c r="Q331" s="99" t="s">
        <v>77</v>
      </c>
      <c r="R331" s="100" t="s">
        <v>77</v>
      </c>
    </row>
    <row r="332" spans="16:18" x14ac:dyDescent="0.25">
      <c r="P332" s="98">
        <v>45747</v>
      </c>
      <c r="Q332" s="99" t="s">
        <v>77</v>
      </c>
      <c r="R332" s="100" t="s">
        <v>77</v>
      </c>
    </row>
    <row r="333" spans="16:18" x14ac:dyDescent="0.25">
      <c r="P333" s="98">
        <v>45777</v>
      </c>
      <c r="Q333" s="99" t="s">
        <v>77</v>
      </c>
      <c r="R333" s="100" t="s">
        <v>77</v>
      </c>
    </row>
    <row r="334" spans="16:18" x14ac:dyDescent="0.25">
      <c r="P334" s="98">
        <v>45808</v>
      </c>
      <c r="Q334" s="99" t="s">
        <v>77</v>
      </c>
      <c r="R334" s="100" t="s">
        <v>77</v>
      </c>
    </row>
    <row r="335" spans="16:18" x14ac:dyDescent="0.25">
      <c r="P335" s="98">
        <v>45838</v>
      </c>
      <c r="Q335" s="99" t="s">
        <v>77</v>
      </c>
      <c r="R335" s="100" t="s">
        <v>77</v>
      </c>
    </row>
    <row r="336" spans="16:18" x14ac:dyDescent="0.25">
      <c r="P336" s="98">
        <v>45869</v>
      </c>
      <c r="Q336" s="99" t="s">
        <v>77</v>
      </c>
      <c r="R336" s="100" t="s">
        <v>77</v>
      </c>
    </row>
    <row r="337" spans="16:18" x14ac:dyDescent="0.25">
      <c r="P337" s="98">
        <v>45900</v>
      </c>
      <c r="Q337" s="99" t="s">
        <v>77</v>
      </c>
      <c r="R337" s="100" t="s">
        <v>77</v>
      </c>
    </row>
    <row r="338" spans="16:18" x14ac:dyDescent="0.25">
      <c r="P338" s="98">
        <v>45930</v>
      </c>
      <c r="Q338" s="99" t="s">
        <v>77</v>
      </c>
      <c r="R338" s="100" t="s">
        <v>77</v>
      </c>
    </row>
    <row r="339" spans="16:18" x14ac:dyDescent="0.25">
      <c r="P339" s="98">
        <v>45961</v>
      </c>
      <c r="Q339" s="99" t="s">
        <v>77</v>
      </c>
      <c r="R339" s="100" t="s">
        <v>77</v>
      </c>
    </row>
    <row r="340" spans="16:18" x14ac:dyDescent="0.25">
      <c r="P340" s="98">
        <v>45991</v>
      </c>
      <c r="Q340" s="99" t="s">
        <v>77</v>
      </c>
      <c r="R340" s="100" t="s">
        <v>77</v>
      </c>
    </row>
    <row r="341" spans="16:18" x14ac:dyDescent="0.25">
      <c r="P341" s="98">
        <v>46022</v>
      </c>
      <c r="Q341" s="99" t="s">
        <v>77</v>
      </c>
      <c r="R341" s="100" t="s">
        <v>77</v>
      </c>
    </row>
    <row r="342" spans="16:18" x14ac:dyDescent="0.25">
      <c r="P342" s="98">
        <v>46053</v>
      </c>
      <c r="Q342" s="99" t="s">
        <v>77</v>
      </c>
      <c r="R342" s="100" t="s">
        <v>77</v>
      </c>
    </row>
    <row r="343" spans="16:18" x14ac:dyDescent="0.25">
      <c r="P343" s="98">
        <v>46081</v>
      </c>
      <c r="Q343" s="99" t="s">
        <v>77</v>
      </c>
      <c r="R343" s="100" t="s">
        <v>77</v>
      </c>
    </row>
    <row r="344" spans="16:18" x14ac:dyDescent="0.25">
      <c r="P344" s="98">
        <v>46112</v>
      </c>
      <c r="Q344" s="99" t="s">
        <v>77</v>
      </c>
      <c r="R344" s="100" t="s">
        <v>77</v>
      </c>
    </row>
    <row r="345" spans="16:18" x14ac:dyDescent="0.25">
      <c r="P345" s="98">
        <v>46142</v>
      </c>
      <c r="Q345" s="99" t="s">
        <v>77</v>
      </c>
      <c r="R345" s="100" t="s">
        <v>77</v>
      </c>
    </row>
    <row r="346" spans="16:18" x14ac:dyDescent="0.25">
      <c r="P346" s="98">
        <v>46173</v>
      </c>
      <c r="Q346" s="99" t="s">
        <v>77</v>
      </c>
      <c r="R346" s="100" t="s">
        <v>77</v>
      </c>
    </row>
    <row r="347" spans="16:18" x14ac:dyDescent="0.25">
      <c r="P347" s="98">
        <v>46203</v>
      </c>
      <c r="Q347" s="99" t="s">
        <v>77</v>
      </c>
      <c r="R347" s="100" t="s">
        <v>77</v>
      </c>
    </row>
    <row r="348" spans="16:18" x14ac:dyDescent="0.25">
      <c r="P348" s="98">
        <v>46234</v>
      </c>
      <c r="Q348" s="99" t="s">
        <v>77</v>
      </c>
      <c r="R348" s="100" t="s">
        <v>77</v>
      </c>
    </row>
    <row r="349" spans="16:18" x14ac:dyDescent="0.25">
      <c r="P349" s="98">
        <v>46265</v>
      </c>
      <c r="Q349" s="99" t="s">
        <v>77</v>
      </c>
      <c r="R349" s="100" t="s">
        <v>77</v>
      </c>
    </row>
    <row r="350" spans="16:18" x14ac:dyDescent="0.25">
      <c r="P350" s="98">
        <v>46295</v>
      </c>
      <c r="Q350" s="99" t="s">
        <v>77</v>
      </c>
      <c r="R350" s="100" t="s">
        <v>77</v>
      </c>
    </row>
    <row r="351" spans="16:18" x14ac:dyDescent="0.25">
      <c r="P351" s="98">
        <v>46326</v>
      </c>
      <c r="Q351" s="99" t="s">
        <v>77</v>
      </c>
      <c r="R351" s="100" t="s">
        <v>77</v>
      </c>
    </row>
    <row r="352" spans="16:18" x14ac:dyDescent="0.25">
      <c r="P352" s="98">
        <v>46356</v>
      </c>
      <c r="Q352" s="99" t="s">
        <v>77</v>
      </c>
      <c r="R352" s="100" t="s">
        <v>77</v>
      </c>
    </row>
    <row r="353" spans="16:18" x14ac:dyDescent="0.25">
      <c r="P353" s="98">
        <v>46387</v>
      </c>
      <c r="Q353" s="99" t="s">
        <v>77</v>
      </c>
      <c r="R353" s="100" t="s">
        <v>77</v>
      </c>
    </row>
    <row r="354" spans="16:18" x14ac:dyDescent="0.25">
      <c r="P354" s="98">
        <v>46418</v>
      </c>
      <c r="Q354" s="99" t="s">
        <v>77</v>
      </c>
      <c r="R354" s="100" t="s">
        <v>77</v>
      </c>
    </row>
    <row r="355" spans="16:18" x14ac:dyDescent="0.25">
      <c r="P355" s="98">
        <v>46446</v>
      </c>
      <c r="Q355" s="99" t="s">
        <v>77</v>
      </c>
      <c r="R355" s="100" t="s">
        <v>77</v>
      </c>
    </row>
    <row r="356" spans="16:18" x14ac:dyDescent="0.25">
      <c r="P356" s="98">
        <v>46477</v>
      </c>
      <c r="Q356" s="99" t="s">
        <v>77</v>
      </c>
      <c r="R356" s="100" t="s">
        <v>77</v>
      </c>
    </row>
    <row r="357" spans="16:18" x14ac:dyDescent="0.25">
      <c r="P357" s="98">
        <v>46507</v>
      </c>
      <c r="Q357" s="99" t="s">
        <v>77</v>
      </c>
      <c r="R357" s="100" t="s">
        <v>77</v>
      </c>
    </row>
    <row r="358" spans="16:18" x14ac:dyDescent="0.25">
      <c r="P358" s="98">
        <v>46538</v>
      </c>
      <c r="Q358" s="99" t="s">
        <v>77</v>
      </c>
      <c r="R358" s="100" t="s">
        <v>77</v>
      </c>
    </row>
    <row r="359" spans="16:18" x14ac:dyDescent="0.25">
      <c r="P359" s="98">
        <v>46568</v>
      </c>
      <c r="Q359" s="99" t="s">
        <v>77</v>
      </c>
      <c r="R359" s="100" t="s">
        <v>77</v>
      </c>
    </row>
    <row r="360" spans="16:18" x14ac:dyDescent="0.25">
      <c r="P360" s="98">
        <v>46599</v>
      </c>
      <c r="Q360" s="99" t="s">
        <v>77</v>
      </c>
      <c r="R360" s="100" t="s">
        <v>77</v>
      </c>
    </row>
    <row r="361" spans="16:18" x14ac:dyDescent="0.25">
      <c r="P361" s="98">
        <v>46630</v>
      </c>
      <c r="Q361" s="99" t="s">
        <v>77</v>
      </c>
      <c r="R361" s="100" t="s">
        <v>77</v>
      </c>
    </row>
    <row r="362" spans="16:18" x14ac:dyDescent="0.25">
      <c r="P362" s="98">
        <v>46660</v>
      </c>
      <c r="Q362" s="99" t="s">
        <v>77</v>
      </c>
      <c r="R362" s="100" t="s">
        <v>77</v>
      </c>
    </row>
    <row r="363" spans="16:18" x14ac:dyDescent="0.25">
      <c r="P363" s="98">
        <v>46691</v>
      </c>
      <c r="Q363" s="99" t="s">
        <v>77</v>
      </c>
      <c r="R363" s="100" t="s">
        <v>77</v>
      </c>
    </row>
    <row r="364" spans="16:18" x14ac:dyDescent="0.25">
      <c r="P364" s="98">
        <v>46721</v>
      </c>
      <c r="Q364" s="99" t="s">
        <v>77</v>
      </c>
      <c r="R364" s="100" t="s">
        <v>77</v>
      </c>
    </row>
    <row r="365" spans="16:18" x14ac:dyDescent="0.25">
      <c r="P365" s="98">
        <v>46752</v>
      </c>
      <c r="Q365" s="99" t="s">
        <v>77</v>
      </c>
      <c r="R365" s="100" t="s">
        <v>77</v>
      </c>
    </row>
    <row r="366" spans="16:18" x14ac:dyDescent="0.25">
      <c r="P366" s="98">
        <v>46783</v>
      </c>
      <c r="Q366" s="99" t="s">
        <v>77</v>
      </c>
      <c r="R366" s="100" t="s">
        <v>77</v>
      </c>
    </row>
    <row r="367" spans="16:18" x14ac:dyDescent="0.25">
      <c r="P367" s="98">
        <v>46812</v>
      </c>
      <c r="Q367" s="99" t="s">
        <v>77</v>
      </c>
      <c r="R367" s="100" t="s">
        <v>77</v>
      </c>
    </row>
    <row r="368" spans="16:18" x14ac:dyDescent="0.25">
      <c r="P368" s="98">
        <v>46843</v>
      </c>
      <c r="Q368" s="99" t="s">
        <v>77</v>
      </c>
      <c r="R368" s="100" t="s">
        <v>77</v>
      </c>
    </row>
    <row r="369" spans="16:18" x14ac:dyDescent="0.25">
      <c r="P369" s="98">
        <v>46873</v>
      </c>
      <c r="Q369" s="99" t="s">
        <v>77</v>
      </c>
      <c r="R369" s="100" t="s">
        <v>77</v>
      </c>
    </row>
    <row r="370" spans="16:18" x14ac:dyDescent="0.25">
      <c r="P370" s="98">
        <v>46904</v>
      </c>
      <c r="Q370" s="99" t="s">
        <v>77</v>
      </c>
      <c r="R370" s="100" t="s">
        <v>77</v>
      </c>
    </row>
    <row r="371" spans="16:18" x14ac:dyDescent="0.25">
      <c r="P371" s="98">
        <v>46934</v>
      </c>
      <c r="Q371" s="99" t="s">
        <v>77</v>
      </c>
      <c r="R371" s="100" t="s">
        <v>77</v>
      </c>
    </row>
    <row r="372" spans="16:18" x14ac:dyDescent="0.25">
      <c r="P372" s="98">
        <v>46965</v>
      </c>
      <c r="Q372" s="99" t="s">
        <v>77</v>
      </c>
      <c r="R372" s="100" t="s">
        <v>77</v>
      </c>
    </row>
    <row r="373" spans="16:18" x14ac:dyDescent="0.25">
      <c r="P373" s="98">
        <v>46996</v>
      </c>
      <c r="Q373" s="99" t="s">
        <v>77</v>
      </c>
      <c r="R373" s="100" t="s">
        <v>77</v>
      </c>
    </row>
    <row r="374" spans="16:18" x14ac:dyDescent="0.25">
      <c r="P374" s="98">
        <v>47026</v>
      </c>
      <c r="Q374" s="99" t="s">
        <v>77</v>
      </c>
      <c r="R374" s="100" t="s">
        <v>77</v>
      </c>
    </row>
    <row r="375" spans="16:18" x14ac:dyDescent="0.25">
      <c r="P375" s="98">
        <v>47057</v>
      </c>
      <c r="Q375" s="99" t="s">
        <v>77</v>
      </c>
      <c r="R375" s="100" t="s">
        <v>77</v>
      </c>
    </row>
    <row r="376" spans="16:18" x14ac:dyDescent="0.25">
      <c r="P376" s="98">
        <v>47087</v>
      </c>
      <c r="Q376" s="99" t="s">
        <v>77</v>
      </c>
      <c r="R376" s="100" t="s">
        <v>77</v>
      </c>
    </row>
    <row r="377" spans="16:18" x14ac:dyDescent="0.25">
      <c r="P377" s="98">
        <v>47118</v>
      </c>
      <c r="Q377" s="99" t="s">
        <v>77</v>
      </c>
      <c r="R377" s="100" t="s">
        <v>77</v>
      </c>
    </row>
    <row r="378" spans="16:18" x14ac:dyDescent="0.25">
      <c r="P378" s="98">
        <v>47149</v>
      </c>
      <c r="Q378" s="99" t="s">
        <v>77</v>
      </c>
      <c r="R378" s="100" t="s">
        <v>77</v>
      </c>
    </row>
    <row r="379" spans="16:18" x14ac:dyDescent="0.25">
      <c r="P379" s="98">
        <v>47177</v>
      </c>
      <c r="Q379" s="99" t="s">
        <v>77</v>
      </c>
      <c r="R379" s="100" t="s">
        <v>77</v>
      </c>
    </row>
    <row r="380" spans="16:18" x14ac:dyDescent="0.25">
      <c r="P380" s="98">
        <v>47208</v>
      </c>
      <c r="Q380" s="99" t="s">
        <v>77</v>
      </c>
      <c r="R380" s="100" t="s">
        <v>77</v>
      </c>
    </row>
    <row r="381" spans="16:18" x14ac:dyDescent="0.25">
      <c r="P381" s="98">
        <v>47238</v>
      </c>
      <c r="Q381" s="99" t="s">
        <v>77</v>
      </c>
      <c r="R381" s="100" t="s">
        <v>77</v>
      </c>
    </row>
    <row r="382" spans="16:18" x14ac:dyDescent="0.25">
      <c r="P382" s="98">
        <v>47269</v>
      </c>
      <c r="Q382" s="99" t="s">
        <v>77</v>
      </c>
      <c r="R382" s="100" t="s">
        <v>77</v>
      </c>
    </row>
    <row r="383" spans="16:18" x14ac:dyDescent="0.25">
      <c r="P383" s="98">
        <v>47299</v>
      </c>
      <c r="Q383" s="99" t="s">
        <v>77</v>
      </c>
      <c r="R383" s="100" t="s">
        <v>77</v>
      </c>
    </row>
    <row r="384" spans="16:18" x14ac:dyDescent="0.25">
      <c r="P384" s="98">
        <v>47330</v>
      </c>
      <c r="Q384" s="99" t="s">
        <v>77</v>
      </c>
      <c r="R384" s="100" t="s">
        <v>77</v>
      </c>
    </row>
    <row r="385" spans="16:18" x14ac:dyDescent="0.25">
      <c r="P385" s="98">
        <v>47361</v>
      </c>
      <c r="Q385" s="99" t="s">
        <v>77</v>
      </c>
      <c r="R385" s="100" t="s">
        <v>77</v>
      </c>
    </row>
    <row r="386" spans="16:18" x14ac:dyDescent="0.25">
      <c r="P386" s="98">
        <v>47391</v>
      </c>
      <c r="Q386" s="99" t="s">
        <v>77</v>
      </c>
      <c r="R386" s="100" t="s">
        <v>77</v>
      </c>
    </row>
    <row r="387" spans="16:18" x14ac:dyDescent="0.25">
      <c r="P387" s="98">
        <v>47422</v>
      </c>
      <c r="Q387" s="99" t="s">
        <v>77</v>
      </c>
      <c r="R387" s="100" t="s">
        <v>77</v>
      </c>
    </row>
    <row r="388" spans="16:18" x14ac:dyDescent="0.25">
      <c r="P388" s="98">
        <v>47452</v>
      </c>
      <c r="Q388" s="99" t="s">
        <v>77</v>
      </c>
      <c r="R388" s="100" t="s">
        <v>77</v>
      </c>
    </row>
    <row r="389" spans="16:18" x14ac:dyDescent="0.25">
      <c r="P389" s="98">
        <v>47483</v>
      </c>
      <c r="Q389" s="99" t="s">
        <v>77</v>
      </c>
      <c r="R389" s="100" t="s">
        <v>77</v>
      </c>
    </row>
    <row r="390" spans="16:18" x14ac:dyDescent="0.25">
      <c r="P390" s="98">
        <v>47514</v>
      </c>
      <c r="Q390" s="99" t="s">
        <v>77</v>
      </c>
      <c r="R390" s="100" t="s">
        <v>77</v>
      </c>
    </row>
    <row r="391" spans="16:18" x14ac:dyDescent="0.25">
      <c r="P391" s="98">
        <v>47542</v>
      </c>
      <c r="Q391" s="99" t="s">
        <v>77</v>
      </c>
      <c r="R391" s="100" t="s">
        <v>77</v>
      </c>
    </row>
    <row r="392" spans="16:18" x14ac:dyDescent="0.25">
      <c r="P392" s="98">
        <v>47573</v>
      </c>
      <c r="Q392" s="99" t="s">
        <v>77</v>
      </c>
      <c r="R392" s="100" t="s">
        <v>77</v>
      </c>
    </row>
    <row r="393" spans="16:18" x14ac:dyDescent="0.25">
      <c r="P393" s="98">
        <v>47603</v>
      </c>
      <c r="Q393" s="99" t="s">
        <v>77</v>
      </c>
      <c r="R393" s="100" t="s">
        <v>77</v>
      </c>
    </row>
    <row r="394" spans="16:18" x14ac:dyDescent="0.25">
      <c r="P394" s="98">
        <v>47634</v>
      </c>
      <c r="Q394" s="99" t="s">
        <v>77</v>
      </c>
      <c r="R394" s="100" t="s">
        <v>77</v>
      </c>
    </row>
    <row r="395" spans="16:18" x14ac:dyDescent="0.25">
      <c r="P395" s="98">
        <v>47664</v>
      </c>
      <c r="Q395" s="99" t="s">
        <v>77</v>
      </c>
      <c r="R395" s="100" t="s">
        <v>77</v>
      </c>
    </row>
    <row r="396" spans="16:18" x14ac:dyDescent="0.25">
      <c r="P396" s="98">
        <v>47695</v>
      </c>
      <c r="Q396" s="99" t="s">
        <v>77</v>
      </c>
      <c r="R396" s="100" t="s">
        <v>77</v>
      </c>
    </row>
    <row r="397" spans="16:18" x14ac:dyDescent="0.25">
      <c r="P397" s="98">
        <v>47726</v>
      </c>
      <c r="Q397" s="99" t="s">
        <v>77</v>
      </c>
      <c r="R397" s="100" t="s">
        <v>77</v>
      </c>
    </row>
    <row r="398" spans="16:18" x14ac:dyDescent="0.25">
      <c r="P398" s="98">
        <v>47756</v>
      </c>
      <c r="Q398" s="99" t="s">
        <v>77</v>
      </c>
      <c r="R398" s="100" t="s">
        <v>77</v>
      </c>
    </row>
    <row r="399" spans="16:18" x14ac:dyDescent="0.25">
      <c r="P399" s="98">
        <v>47787</v>
      </c>
      <c r="Q399" s="99" t="s">
        <v>77</v>
      </c>
      <c r="R399" s="100" t="s">
        <v>77</v>
      </c>
    </row>
    <row r="400" spans="16:18" x14ac:dyDescent="0.25">
      <c r="P400" s="98">
        <v>47817</v>
      </c>
      <c r="Q400" s="99" t="s">
        <v>77</v>
      </c>
      <c r="R400" s="100" t="s">
        <v>77</v>
      </c>
    </row>
    <row r="401" spans="16:18" x14ac:dyDescent="0.25">
      <c r="P401" s="98">
        <v>47848</v>
      </c>
      <c r="Q401" s="99" t="s">
        <v>77</v>
      </c>
      <c r="R401" s="100" t="s">
        <v>77</v>
      </c>
    </row>
    <row r="402" spans="16:18" x14ac:dyDescent="0.25">
      <c r="P402" s="98">
        <v>47879</v>
      </c>
      <c r="Q402" s="99" t="s">
        <v>77</v>
      </c>
      <c r="R402" s="100" t="s">
        <v>77</v>
      </c>
    </row>
    <row r="403" spans="16:18" x14ac:dyDescent="0.25">
      <c r="P403" s="98">
        <v>47907</v>
      </c>
      <c r="Q403" s="99" t="s">
        <v>77</v>
      </c>
      <c r="R403" s="100" t="s">
        <v>77</v>
      </c>
    </row>
    <row r="404" spans="16:18" x14ac:dyDescent="0.25">
      <c r="P404" s="98">
        <v>47938</v>
      </c>
      <c r="Q404" s="99" t="s">
        <v>77</v>
      </c>
      <c r="R404" s="100" t="s">
        <v>77</v>
      </c>
    </row>
    <row r="405" spans="16:18" x14ac:dyDescent="0.25">
      <c r="P405" s="98">
        <v>47968</v>
      </c>
      <c r="Q405" s="99" t="s">
        <v>77</v>
      </c>
      <c r="R405" s="100" t="s">
        <v>77</v>
      </c>
    </row>
    <row r="406" spans="16:18" x14ac:dyDescent="0.25">
      <c r="P406" s="98">
        <v>47999</v>
      </c>
      <c r="Q406" s="99" t="s">
        <v>77</v>
      </c>
      <c r="R406" s="100" t="s">
        <v>77</v>
      </c>
    </row>
    <row r="407" spans="16:18" x14ac:dyDescent="0.25">
      <c r="P407" s="98">
        <v>48029</v>
      </c>
      <c r="Q407" s="99" t="s">
        <v>77</v>
      </c>
      <c r="R407" s="100" t="s">
        <v>77</v>
      </c>
    </row>
    <row r="408" spans="16:18" x14ac:dyDescent="0.25">
      <c r="P408" s="98">
        <v>48060</v>
      </c>
      <c r="Q408" s="99" t="s">
        <v>77</v>
      </c>
      <c r="R408" s="100" t="s">
        <v>77</v>
      </c>
    </row>
    <row r="409" spans="16:18" x14ac:dyDescent="0.25">
      <c r="P409" s="98">
        <v>48091</v>
      </c>
      <c r="Q409" s="99" t="s">
        <v>77</v>
      </c>
      <c r="R409" s="100" t="s">
        <v>77</v>
      </c>
    </row>
    <row r="410" spans="16:18" x14ac:dyDescent="0.25">
      <c r="P410" s="98">
        <v>48121</v>
      </c>
      <c r="Q410" s="99" t="s">
        <v>77</v>
      </c>
      <c r="R410" s="100" t="s">
        <v>77</v>
      </c>
    </row>
    <row r="411" spans="16:18" x14ac:dyDescent="0.25">
      <c r="P411" s="98">
        <v>48152</v>
      </c>
      <c r="Q411" s="99" t="s">
        <v>77</v>
      </c>
      <c r="R411" s="100" t="s">
        <v>77</v>
      </c>
    </row>
    <row r="412" spans="16:18" x14ac:dyDescent="0.25">
      <c r="P412" s="98">
        <v>48182</v>
      </c>
      <c r="Q412" s="99" t="s">
        <v>77</v>
      </c>
      <c r="R412" s="100" t="s">
        <v>77</v>
      </c>
    </row>
    <row r="413" spans="16:18" x14ac:dyDescent="0.25">
      <c r="P413" s="98">
        <v>48213</v>
      </c>
      <c r="Q413" s="99" t="s">
        <v>77</v>
      </c>
      <c r="R413" s="100" t="s">
        <v>77</v>
      </c>
    </row>
    <row r="414" spans="16:18" x14ac:dyDescent="0.25">
      <c r="P414" s="98">
        <v>48244</v>
      </c>
      <c r="Q414" s="99" t="s">
        <v>77</v>
      </c>
      <c r="R414" s="100" t="s">
        <v>77</v>
      </c>
    </row>
    <row r="415" spans="16:18" x14ac:dyDescent="0.25">
      <c r="P415" s="98">
        <v>48273</v>
      </c>
      <c r="Q415" s="99" t="s">
        <v>77</v>
      </c>
      <c r="R415" s="100" t="s">
        <v>77</v>
      </c>
    </row>
    <row r="416" spans="16:18" x14ac:dyDescent="0.25">
      <c r="P416" s="98">
        <v>48304</v>
      </c>
      <c r="Q416" s="99" t="s">
        <v>77</v>
      </c>
      <c r="R416" s="100" t="s">
        <v>77</v>
      </c>
    </row>
    <row r="417" spans="16:18" x14ac:dyDescent="0.25">
      <c r="P417" s="98">
        <v>48334</v>
      </c>
      <c r="Q417" s="99" t="s">
        <v>77</v>
      </c>
      <c r="R417" s="100" t="s">
        <v>77</v>
      </c>
    </row>
    <row r="418" spans="16:18" x14ac:dyDescent="0.25">
      <c r="P418" s="98">
        <v>48365</v>
      </c>
      <c r="Q418" s="99" t="s">
        <v>77</v>
      </c>
      <c r="R418" s="100" t="s">
        <v>77</v>
      </c>
    </row>
    <row r="419" spans="16:18" x14ac:dyDescent="0.25">
      <c r="P419" s="98">
        <v>48395</v>
      </c>
      <c r="Q419" s="99" t="s">
        <v>77</v>
      </c>
      <c r="R419" s="100" t="s">
        <v>77</v>
      </c>
    </row>
    <row r="420" spans="16:18" x14ac:dyDescent="0.25">
      <c r="P420" s="98">
        <v>48426</v>
      </c>
      <c r="Q420" s="99" t="s">
        <v>77</v>
      </c>
      <c r="R420" s="100" t="s">
        <v>77</v>
      </c>
    </row>
    <row r="421" spans="16:18" x14ac:dyDescent="0.25">
      <c r="P421" s="98">
        <v>48457</v>
      </c>
      <c r="Q421" s="99" t="s">
        <v>77</v>
      </c>
      <c r="R421" s="100" t="s">
        <v>77</v>
      </c>
    </row>
    <row r="422" spans="16:18" x14ac:dyDescent="0.25">
      <c r="P422" s="98">
        <v>48487</v>
      </c>
      <c r="Q422" s="99" t="s">
        <v>77</v>
      </c>
      <c r="R422" s="100" t="s">
        <v>77</v>
      </c>
    </row>
    <row r="423" spans="16:18" x14ac:dyDescent="0.25">
      <c r="P423" s="98">
        <v>48518</v>
      </c>
      <c r="Q423" s="99" t="s">
        <v>77</v>
      </c>
      <c r="R423" s="100" t="s">
        <v>77</v>
      </c>
    </row>
    <row r="424" spans="16:18" x14ac:dyDescent="0.25">
      <c r="P424" s="98">
        <v>48548</v>
      </c>
      <c r="Q424" s="99" t="s">
        <v>77</v>
      </c>
      <c r="R424" s="100" t="s">
        <v>77</v>
      </c>
    </row>
    <row r="425" spans="16:18" x14ac:dyDescent="0.25">
      <c r="P425" s="98">
        <v>48579</v>
      </c>
      <c r="Q425" s="99" t="s">
        <v>77</v>
      </c>
      <c r="R425" s="100" t="s">
        <v>77</v>
      </c>
    </row>
    <row r="426" spans="16:18" x14ac:dyDescent="0.25">
      <c r="P426" s="98">
        <v>48610</v>
      </c>
      <c r="Q426" s="99" t="s">
        <v>77</v>
      </c>
      <c r="R426" s="100" t="s">
        <v>77</v>
      </c>
    </row>
    <row r="427" spans="16:18" x14ac:dyDescent="0.25">
      <c r="P427" s="98">
        <v>48638</v>
      </c>
      <c r="Q427" s="99" t="s">
        <v>77</v>
      </c>
      <c r="R427" s="100" t="s">
        <v>77</v>
      </c>
    </row>
    <row r="428" spans="16:18" x14ac:dyDescent="0.25">
      <c r="P428" s="98">
        <v>48669</v>
      </c>
      <c r="Q428" s="99" t="s">
        <v>77</v>
      </c>
      <c r="R428" s="100" t="s">
        <v>77</v>
      </c>
    </row>
    <row r="429" spans="16:18" x14ac:dyDescent="0.25">
      <c r="P429" s="98">
        <v>48699</v>
      </c>
      <c r="Q429" s="99" t="s">
        <v>77</v>
      </c>
      <c r="R429" s="100" t="s">
        <v>77</v>
      </c>
    </row>
    <row r="430" spans="16:18" x14ac:dyDescent="0.25">
      <c r="P430" s="98">
        <v>48730</v>
      </c>
      <c r="Q430" s="99" t="s">
        <v>77</v>
      </c>
      <c r="R430" s="100" t="s">
        <v>77</v>
      </c>
    </row>
    <row r="431" spans="16:18" x14ac:dyDescent="0.25">
      <c r="P431" s="98">
        <v>48760</v>
      </c>
      <c r="Q431" s="99" t="s">
        <v>77</v>
      </c>
      <c r="R431" s="100" t="s">
        <v>77</v>
      </c>
    </row>
    <row r="432" spans="16:18" x14ac:dyDescent="0.25">
      <c r="P432" s="98">
        <v>48791</v>
      </c>
      <c r="Q432" s="99" t="s">
        <v>77</v>
      </c>
      <c r="R432" s="100" t="s">
        <v>77</v>
      </c>
    </row>
    <row r="433" spans="16:18" x14ac:dyDescent="0.25">
      <c r="P433" s="98">
        <v>48822</v>
      </c>
      <c r="Q433" s="99" t="s">
        <v>77</v>
      </c>
      <c r="R433" s="100" t="s">
        <v>77</v>
      </c>
    </row>
    <row r="434" spans="16:18" x14ac:dyDescent="0.25">
      <c r="P434" s="98">
        <v>48852</v>
      </c>
      <c r="Q434" s="99" t="s">
        <v>77</v>
      </c>
      <c r="R434" s="100" t="s">
        <v>77</v>
      </c>
    </row>
    <row r="435" spans="16:18" x14ac:dyDescent="0.25">
      <c r="P435" s="98">
        <v>48883</v>
      </c>
      <c r="Q435" s="99" t="s">
        <v>77</v>
      </c>
      <c r="R435" s="100" t="s">
        <v>77</v>
      </c>
    </row>
    <row r="436" spans="16:18" x14ac:dyDescent="0.25">
      <c r="P436" s="98">
        <v>48913</v>
      </c>
      <c r="Q436" s="99" t="s">
        <v>77</v>
      </c>
      <c r="R436" s="100" t="s">
        <v>77</v>
      </c>
    </row>
    <row r="437" spans="16:18" x14ac:dyDescent="0.25">
      <c r="P437" s="98">
        <v>48944</v>
      </c>
      <c r="Q437" s="99" t="s">
        <v>77</v>
      </c>
      <c r="R437" s="100" t="s">
        <v>77</v>
      </c>
    </row>
    <row r="438" spans="16:18" x14ac:dyDescent="0.25">
      <c r="P438" s="98">
        <v>48975</v>
      </c>
      <c r="Q438" s="99" t="s">
        <v>77</v>
      </c>
      <c r="R438" s="100" t="s">
        <v>77</v>
      </c>
    </row>
    <row r="439" spans="16:18" x14ac:dyDescent="0.25">
      <c r="P439" s="98">
        <v>49003</v>
      </c>
      <c r="Q439" s="99" t="s">
        <v>77</v>
      </c>
      <c r="R439" s="100" t="s">
        <v>77</v>
      </c>
    </row>
    <row r="440" spans="16:18" x14ac:dyDescent="0.25">
      <c r="P440" s="98">
        <v>49034</v>
      </c>
      <c r="Q440" s="99" t="s">
        <v>77</v>
      </c>
      <c r="R440" s="100" t="s">
        <v>77</v>
      </c>
    </row>
    <row r="441" spans="16:18" x14ac:dyDescent="0.25">
      <c r="P441" s="98">
        <v>49064</v>
      </c>
      <c r="Q441" s="99" t="s">
        <v>77</v>
      </c>
      <c r="R441" s="100" t="s">
        <v>77</v>
      </c>
    </row>
    <row r="442" spans="16:18" x14ac:dyDescent="0.25">
      <c r="P442" s="98">
        <v>49095</v>
      </c>
      <c r="Q442" s="99" t="s">
        <v>77</v>
      </c>
      <c r="R442" s="100" t="s">
        <v>77</v>
      </c>
    </row>
    <row r="443" spans="16:18" x14ac:dyDescent="0.25">
      <c r="P443" s="98">
        <v>49125</v>
      </c>
      <c r="Q443" s="99" t="s">
        <v>77</v>
      </c>
      <c r="R443" s="100" t="s">
        <v>77</v>
      </c>
    </row>
    <row r="444" spans="16:18" x14ac:dyDescent="0.25">
      <c r="P444" s="98">
        <v>49156</v>
      </c>
      <c r="Q444" s="99" t="s">
        <v>77</v>
      </c>
      <c r="R444" s="100" t="s">
        <v>77</v>
      </c>
    </row>
    <row r="445" spans="16:18" x14ac:dyDescent="0.25">
      <c r="P445" s="98">
        <v>49187</v>
      </c>
      <c r="Q445" s="99" t="s">
        <v>77</v>
      </c>
      <c r="R445" s="100" t="s">
        <v>77</v>
      </c>
    </row>
    <row r="446" spans="16:18" x14ac:dyDescent="0.25">
      <c r="P446" s="98">
        <v>49217</v>
      </c>
      <c r="Q446" s="99" t="s">
        <v>77</v>
      </c>
      <c r="R446" s="100" t="s">
        <v>77</v>
      </c>
    </row>
    <row r="447" spans="16:18" x14ac:dyDescent="0.25">
      <c r="P447" s="98">
        <v>49248</v>
      </c>
      <c r="Q447" s="99" t="s">
        <v>77</v>
      </c>
      <c r="R447" s="100" t="s">
        <v>77</v>
      </c>
    </row>
    <row r="448" spans="16:18" x14ac:dyDescent="0.25">
      <c r="P448" s="98">
        <v>49278</v>
      </c>
      <c r="Q448" s="99" t="s">
        <v>77</v>
      </c>
      <c r="R448" s="100" t="s">
        <v>77</v>
      </c>
    </row>
    <row r="449" spans="16:18" x14ac:dyDescent="0.25">
      <c r="P449" s="98">
        <v>49309</v>
      </c>
      <c r="Q449" s="99" t="s">
        <v>77</v>
      </c>
      <c r="R449" s="100" t="s">
        <v>77</v>
      </c>
    </row>
    <row r="450" spans="16:18" x14ac:dyDescent="0.25">
      <c r="P450" s="98">
        <v>49340</v>
      </c>
      <c r="Q450" s="99" t="s">
        <v>77</v>
      </c>
      <c r="R450" s="100" t="s">
        <v>77</v>
      </c>
    </row>
    <row r="451" spans="16:18" x14ac:dyDescent="0.25">
      <c r="P451" s="98">
        <v>49368</v>
      </c>
      <c r="Q451" s="99" t="s">
        <v>77</v>
      </c>
      <c r="R451" s="100" t="s">
        <v>77</v>
      </c>
    </row>
    <row r="452" spans="16:18" x14ac:dyDescent="0.25">
      <c r="P452" s="98">
        <v>49399</v>
      </c>
      <c r="Q452" s="99" t="s">
        <v>77</v>
      </c>
      <c r="R452" s="100" t="s">
        <v>77</v>
      </c>
    </row>
    <row r="453" spans="16:18" x14ac:dyDescent="0.25">
      <c r="P453" s="98">
        <v>49429</v>
      </c>
      <c r="Q453" s="99" t="s">
        <v>77</v>
      </c>
      <c r="R453" s="100" t="s">
        <v>77</v>
      </c>
    </row>
    <row r="454" spans="16:18" x14ac:dyDescent="0.25">
      <c r="P454" s="98">
        <v>49460</v>
      </c>
      <c r="Q454" s="99" t="s">
        <v>77</v>
      </c>
      <c r="R454" s="100" t="s">
        <v>77</v>
      </c>
    </row>
    <row r="455" spans="16:18" x14ac:dyDescent="0.25">
      <c r="P455" s="98">
        <v>49490</v>
      </c>
      <c r="Q455" s="99" t="s">
        <v>77</v>
      </c>
      <c r="R455" s="100" t="s">
        <v>77</v>
      </c>
    </row>
    <row r="456" spans="16:18" x14ac:dyDescent="0.25">
      <c r="P456" s="98">
        <v>49521</v>
      </c>
      <c r="Q456" s="99" t="s">
        <v>77</v>
      </c>
      <c r="R456" s="100" t="s">
        <v>77</v>
      </c>
    </row>
    <row r="457" spans="16:18" x14ac:dyDescent="0.25">
      <c r="P457" s="98">
        <v>49552</v>
      </c>
      <c r="Q457" s="99" t="s">
        <v>77</v>
      </c>
      <c r="R457" s="100" t="s">
        <v>77</v>
      </c>
    </row>
    <row r="458" spans="16:18" x14ac:dyDescent="0.25">
      <c r="P458" s="98">
        <v>49582</v>
      </c>
      <c r="Q458" s="99" t="s">
        <v>77</v>
      </c>
      <c r="R458" s="100" t="s">
        <v>77</v>
      </c>
    </row>
    <row r="459" spans="16:18" x14ac:dyDescent="0.25">
      <c r="P459" s="98">
        <v>49613</v>
      </c>
      <c r="Q459" s="99" t="s">
        <v>77</v>
      </c>
      <c r="R459" s="100" t="s">
        <v>77</v>
      </c>
    </row>
    <row r="460" spans="16:18" x14ac:dyDescent="0.25">
      <c r="P460" s="98">
        <v>49643</v>
      </c>
      <c r="Q460" s="99" t="s">
        <v>77</v>
      </c>
      <c r="R460" s="100" t="s">
        <v>77</v>
      </c>
    </row>
    <row r="461" spans="16:18" x14ac:dyDescent="0.25">
      <c r="P461" s="98">
        <v>49674</v>
      </c>
      <c r="Q461" s="99" t="s">
        <v>77</v>
      </c>
      <c r="R461" s="100" t="s">
        <v>77</v>
      </c>
    </row>
    <row r="462" spans="16:18" x14ac:dyDescent="0.25">
      <c r="P462" s="98">
        <v>49705</v>
      </c>
      <c r="Q462" s="99" t="s">
        <v>77</v>
      </c>
      <c r="R462" s="100" t="s">
        <v>77</v>
      </c>
    </row>
    <row r="463" spans="16:18" x14ac:dyDescent="0.25">
      <c r="P463" s="98">
        <v>49734</v>
      </c>
      <c r="Q463" s="99" t="s">
        <v>77</v>
      </c>
      <c r="R463" s="100" t="s">
        <v>77</v>
      </c>
    </row>
    <row r="464" spans="16:18" x14ac:dyDescent="0.25">
      <c r="P464" s="98">
        <v>49765</v>
      </c>
      <c r="Q464" s="99" t="s">
        <v>77</v>
      </c>
      <c r="R464" s="100" t="s">
        <v>77</v>
      </c>
    </row>
    <row r="465" spans="16:18" x14ac:dyDescent="0.25">
      <c r="P465" s="98">
        <v>49795</v>
      </c>
      <c r="Q465" s="99" t="s">
        <v>77</v>
      </c>
      <c r="R465" s="100" t="s">
        <v>77</v>
      </c>
    </row>
    <row r="466" spans="16:18" x14ac:dyDescent="0.25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896D-A5EC-4625-BCA6-AECC7FB1A570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2024-11-19T20:24:39Z</dcterms:created>
  <dcterms:modified xsi:type="dcterms:W3CDTF">2024-11-19T21:04:32Z</dcterms:modified>
</cp:coreProperties>
</file>